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oupi\OneDrive\Bureau\"/>
    </mc:Choice>
  </mc:AlternateContent>
  <xr:revisionPtr revIDLastSave="0" documentId="8_{8A45618B-337B-4CD2-BADB-FCFC2A7E359E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Chargement" sheetId="1" r:id="rId1"/>
    <sheet name="Palettes" sheetId="2" r:id="rId2"/>
    <sheet name="Data" sheetId="3" state="hidden" r:id="rId3"/>
  </sheets>
  <functionGroups builtInGroupCount="19"/>
  <definedNames>
    <definedName name="ArtPal">Palettes!$B$2:$B$250</definedName>
    <definedName name="solver_adj" localSheetId="0" hidden="1">Chargement!$J$3:$K$10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Chargement!$G$14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TypePal">Palettes!$C$2:$C$250</definedName>
    <definedName name="_xlnm.Print_Area" localSheetId="0">Chargement!$B$15:$O$37</definedName>
  </definedNames>
  <calcPr calcId="191029"/>
</workbook>
</file>

<file path=xl/calcChain.xml><?xml version="1.0" encoding="utf-8"?>
<calcChain xmlns="http://schemas.openxmlformats.org/spreadsheetml/2006/main">
  <c r="I116" i="2" l="1"/>
  <c r="H116" i="2"/>
  <c r="I115" i="2"/>
  <c r="H115" i="2"/>
  <c r="I114" i="2"/>
  <c r="H114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F106" i="2"/>
  <c r="D106" i="2"/>
  <c r="H106" i="2" s="1"/>
  <c r="I105" i="2"/>
  <c r="F105" i="2"/>
  <c r="D105" i="2"/>
  <c r="H105" i="2" s="1"/>
  <c r="I104" i="2"/>
  <c r="F104" i="2"/>
  <c r="D104" i="2"/>
  <c r="H104" i="2" s="1"/>
  <c r="I103" i="2"/>
  <c r="F103" i="2"/>
  <c r="D103" i="2"/>
  <c r="H103" i="2" s="1"/>
  <c r="I102" i="2"/>
  <c r="F102" i="2"/>
  <c r="D102" i="2"/>
  <c r="H102" i="2" s="1"/>
  <c r="I101" i="2"/>
  <c r="F101" i="2"/>
  <c r="D101" i="2"/>
  <c r="H101" i="2" s="1"/>
  <c r="I100" i="2"/>
  <c r="F100" i="2"/>
  <c r="D100" i="2"/>
  <c r="H100" i="2" s="1"/>
  <c r="I99" i="2"/>
  <c r="F99" i="2"/>
  <c r="D99" i="2"/>
  <c r="H99" i="2" s="1"/>
  <c r="I98" i="2"/>
  <c r="F98" i="2"/>
  <c r="D98" i="2"/>
  <c r="H98" i="2" s="1"/>
  <c r="I97" i="2"/>
  <c r="F97" i="2"/>
  <c r="D97" i="2"/>
  <c r="H97" i="2" s="1"/>
  <c r="I96" i="2"/>
  <c r="F96" i="2"/>
  <c r="D96" i="2"/>
  <c r="H96" i="2" s="1"/>
  <c r="I95" i="2"/>
  <c r="F95" i="2"/>
  <c r="D95" i="2"/>
  <c r="H95" i="2" s="1"/>
  <c r="I94" i="2"/>
  <c r="F94" i="2"/>
  <c r="D94" i="2"/>
  <c r="H94" i="2" s="1"/>
  <c r="I93" i="2"/>
  <c r="F93" i="2"/>
  <c r="D93" i="2"/>
  <c r="H93" i="2" s="1"/>
  <c r="I92" i="2"/>
  <c r="F92" i="2"/>
  <c r="D92" i="2"/>
  <c r="H92" i="2" s="1"/>
  <c r="I91" i="2"/>
  <c r="F91" i="2"/>
  <c r="D91" i="2"/>
  <c r="H91" i="2" s="1"/>
  <c r="I90" i="2"/>
  <c r="F90" i="2"/>
  <c r="D90" i="2"/>
  <c r="H90" i="2" s="1"/>
  <c r="I89" i="2"/>
  <c r="F89" i="2"/>
  <c r="D89" i="2"/>
  <c r="H89" i="2" s="1"/>
  <c r="I88" i="2"/>
  <c r="F88" i="2"/>
  <c r="D88" i="2"/>
  <c r="H88" i="2" s="1"/>
  <c r="I87" i="2"/>
  <c r="F87" i="2"/>
  <c r="D87" i="2"/>
  <c r="H87" i="2" s="1"/>
  <c r="I86" i="2"/>
  <c r="F86" i="2"/>
  <c r="D86" i="2"/>
  <c r="H86" i="2" s="1"/>
  <c r="I85" i="2"/>
  <c r="F85" i="2"/>
  <c r="D85" i="2"/>
  <c r="H85" i="2" s="1"/>
  <c r="I84" i="2"/>
  <c r="F84" i="2"/>
  <c r="D84" i="2"/>
  <c r="H84" i="2" s="1"/>
  <c r="I83" i="2"/>
  <c r="F83" i="2"/>
  <c r="D83" i="2"/>
  <c r="H83" i="2" s="1"/>
  <c r="I82" i="2"/>
  <c r="F82" i="2"/>
  <c r="D82" i="2"/>
  <c r="H82" i="2" s="1"/>
  <c r="I81" i="2"/>
  <c r="F81" i="2"/>
  <c r="D81" i="2"/>
  <c r="H81" i="2" s="1"/>
  <c r="I80" i="2"/>
  <c r="F80" i="2"/>
  <c r="D80" i="2"/>
  <c r="H80" i="2" s="1"/>
  <c r="I79" i="2"/>
  <c r="F79" i="2"/>
  <c r="D79" i="2"/>
  <c r="H79" i="2" s="1"/>
  <c r="I78" i="2"/>
  <c r="F78" i="2"/>
  <c r="D78" i="2"/>
  <c r="H78" i="2" s="1"/>
  <c r="I77" i="2"/>
  <c r="F77" i="2"/>
  <c r="D77" i="2"/>
  <c r="H77" i="2" s="1"/>
  <c r="I76" i="2"/>
  <c r="F76" i="2"/>
  <c r="D76" i="2"/>
  <c r="H76" i="2" s="1"/>
  <c r="I75" i="2"/>
  <c r="F75" i="2"/>
  <c r="D75" i="2"/>
  <c r="H75" i="2" s="1"/>
  <c r="I74" i="2"/>
  <c r="F74" i="2"/>
  <c r="D74" i="2"/>
  <c r="H74" i="2" s="1"/>
  <c r="I73" i="2"/>
  <c r="F73" i="2"/>
  <c r="D73" i="2"/>
  <c r="H73" i="2" s="1"/>
  <c r="I72" i="2"/>
  <c r="F72" i="2"/>
  <c r="D72" i="2"/>
  <c r="H72" i="2" s="1"/>
  <c r="I71" i="2"/>
  <c r="F71" i="2"/>
  <c r="D71" i="2"/>
  <c r="H71" i="2" s="1"/>
  <c r="I70" i="2"/>
  <c r="F70" i="2"/>
  <c r="D70" i="2"/>
  <c r="H70" i="2" s="1"/>
  <c r="I69" i="2"/>
  <c r="F69" i="2"/>
  <c r="D69" i="2"/>
  <c r="H69" i="2" s="1"/>
  <c r="I68" i="2"/>
  <c r="F68" i="2"/>
  <c r="D68" i="2"/>
  <c r="H68" i="2" s="1"/>
  <c r="I67" i="2"/>
  <c r="F67" i="2"/>
  <c r="D67" i="2"/>
  <c r="H67" i="2" s="1"/>
  <c r="I66" i="2"/>
  <c r="F66" i="2"/>
  <c r="D66" i="2"/>
  <c r="H66" i="2" s="1"/>
  <c r="I65" i="2"/>
  <c r="F65" i="2"/>
  <c r="D65" i="2"/>
  <c r="H65" i="2" s="1"/>
  <c r="I64" i="2"/>
  <c r="F64" i="2"/>
  <c r="D64" i="2"/>
  <c r="H64" i="2" s="1"/>
  <c r="I63" i="2"/>
  <c r="F63" i="2"/>
  <c r="D63" i="2"/>
  <c r="H63" i="2" s="1"/>
  <c r="I62" i="2"/>
  <c r="F62" i="2"/>
  <c r="D62" i="2"/>
  <c r="H62" i="2" s="1"/>
  <c r="I61" i="2"/>
  <c r="F61" i="2"/>
  <c r="D61" i="2"/>
  <c r="H61" i="2" s="1"/>
  <c r="I60" i="2"/>
  <c r="F60" i="2"/>
  <c r="D60" i="2"/>
  <c r="H60" i="2" s="1"/>
  <c r="I59" i="2"/>
  <c r="F59" i="2"/>
  <c r="D59" i="2"/>
  <c r="H59" i="2" s="1"/>
  <c r="I58" i="2"/>
  <c r="F58" i="2"/>
  <c r="D58" i="2"/>
  <c r="H58" i="2" s="1"/>
  <c r="I57" i="2"/>
  <c r="F57" i="2"/>
  <c r="D57" i="2"/>
  <c r="H57" i="2" s="1"/>
  <c r="I56" i="2"/>
  <c r="F56" i="2"/>
  <c r="D56" i="2"/>
  <c r="H56" i="2" s="1"/>
  <c r="I55" i="2"/>
  <c r="F55" i="2"/>
  <c r="D55" i="2"/>
  <c r="H55" i="2" s="1"/>
  <c r="I54" i="2"/>
  <c r="F54" i="2"/>
  <c r="D54" i="2"/>
  <c r="H54" i="2" s="1"/>
  <c r="I53" i="2"/>
  <c r="F53" i="2"/>
  <c r="D53" i="2"/>
  <c r="H53" i="2" s="1"/>
  <c r="I52" i="2"/>
  <c r="F52" i="2"/>
  <c r="D52" i="2"/>
  <c r="H52" i="2" s="1"/>
  <c r="I51" i="2"/>
  <c r="F51" i="2"/>
  <c r="D51" i="2"/>
  <c r="H51" i="2" s="1"/>
  <c r="I50" i="2"/>
  <c r="F50" i="2"/>
  <c r="D50" i="2"/>
  <c r="H50" i="2" s="1"/>
  <c r="I49" i="2"/>
  <c r="F49" i="2"/>
  <c r="D49" i="2"/>
  <c r="H49" i="2" s="1"/>
  <c r="I48" i="2"/>
  <c r="F48" i="2"/>
  <c r="D48" i="2"/>
  <c r="H48" i="2" s="1"/>
  <c r="I47" i="2"/>
  <c r="F47" i="2"/>
  <c r="D47" i="2"/>
  <c r="H47" i="2" s="1"/>
  <c r="I46" i="2"/>
  <c r="F46" i="2"/>
  <c r="D46" i="2"/>
  <c r="H46" i="2" s="1"/>
  <c r="I45" i="2"/>
  <c r="F45" i="2"/>
  <c r="D45" i="2"/>
  <c r="H45" i="2" s="1"/>
  <c r="I44" i="2"/>
  <c r="F44" i="2"/>
  <c r="D44" i="2"/>
  <c r="H44" i="2" s="1"/>
  <c r="I43" i="2"/>
  <c r="F43" i="2"/>
  <c r="D43" i="2"/>
  <c r="H43" i="2" s="1"/>
  <c r="I42" i="2"/>
  <c r="F42" i="2"/>
  <c r="D42" i="2"/>
  <c r="I41" i="2"/>
  <c r="F41" i="2"/>
  <c r="D41" i="2"/>
  <c r="H41" i="2" s="1"/>
  <c r="I40" i="2"/>
  <c r="F40" i="2"/>
  <c r="D40" i="2"/>
  <c r="I39" i="2"/>
  <c r="F39" i="2"/>
  <c r="D39" i="2"/>
  <c r="H39" i="2" s="1"/>
  <c r="I38" i="2"/>
  <c r="F38" i="2"/>
  <c r="D38" i="2"/>
  <c r="I37" i="2"/>
  <c r="F37" i="2"/>
  <c r="D37" i="2"/>
  <c r="H37" i="2" s="1"/>
  <c r="I36" i="2"/>
  <c r="F36" i="2"/>
  <c r="D36" i="2"/>
  <c r="I35" i="2"/>
  <c r="F35" i="2"/>
  <c r="D35" i="2"/>
  <c r="H35" i="2" s="1"/>
  <c r="I34" i="2"/>
  <c r="F34" i="2"/>
  <c r="D34" i="2"/>
  <c r="I33" i="2"/>
  <c r="F33" i="2"/>
  <c r="D33" i="2"/>
  <c r="H33" i="2" s="1"/>
  <c r="I32" i="2"/>
  <c r="F32" i="2"/>
  <c r="D32" i="2"/>
  <c r="I31" i="2"/>
  <c r="F31" i="2"/>
  <c r="D31" i="2"/>
  <c r="H31" i="2" s="1"/>
  <c r="I30" i="2"/>
  <c r="F30" i="2"/>
  <c r="D30" i="2"/>
  <c r="I29" i="2"/>
  <c r="F29" i="2"/>
  <c r="D29" i="2"/>
  <c r="H29" i="2" s="1"/>
  <c r="I28" i="2"/>
  <c r="F28" i="2"/>
  <c r="D28" i="2"/>
  <c r="I27" i="2"/>
  <c r="F27" i="2"/>
  <c r="D27" i="2"/>
  <c r="H27" i="2" s="1"/>
  <c r="I26" i="2"/>
  <c r="F26" i="2"/>
  <c r="D26" i="2"/>
  <c r="I25" i="2"/>
  <c r="F25" i="2"/>
  <c r="D25" i="2"/>
  <c r="H25" i="2" s="1"/>
  <c r="I24" i="2"/>
  <c r="F24" i="2"/>
  <c r="D24" i="2"/>
  <c r="I23" i="2"/>
  <c r="F23" i="2"/>
  <c r="D23" i="2"/>
  <c r="H23" i="2" s="1"/>
  <c r="I22" i="2"/>
  <c r="F22" i="2"/>
  <c r="D22" i="2"/>
  <c r="I21" i="2"/>
  <c r="F21" i="2"/>
  <c r="H21" i="2" s="1"/>
  <c r="D21" i="2"/>
  <c r="I20" i="2"/>
  <c r="F20" i="2"/>
  <c r="H20" i="2" s="1"/>
  <c r="D20" i="2"/>
  <c r="I19" i="2"/>
  <c r="F19" i="2"/>
  <c r="H19" i="2" s="1"/>
  <c r="D19" i="2"/>
  <c r="I18" i="2"/>
  <c r="F18" i="2"/>
  <c r="H18" i="2" s="1"/>
  <c r="D18" i="2"/>
  <c r="I17" i="2"/>
  <c r="F17" i="2"/>
  <c r="H17" i="2" s="1"/>
  <c r="D17" i="2"/>
  <c r="I16" i="2"/>
  <c r="F16" i="2"/>
  <c r="H16" i="2" s="1"/>
  <c r="D16" i="2"/>
  <c r="I15" i="2"/>
  <c r="F15" i="2"/>
  <c r="H15" i="2" s="1"/>
  <c r="D15" i="2"/>
  <c r="I14" i="2"/>
  <c r="F14" i="2"/>
  <c r="H14" i="2" s="1"/>
  <c r="D14" i="2"/>
  <c r="I13" i="2"/>
  <c r="F13" i="2"/>
  <c r="H13" i="2" s="1"/>
  <c r="D13" i="2"/>
  <c r="I12" i="2"/>
  <c r="F12" i="2"/>
  <c r="H12" i="2" s="1"/>
  <c r="D12" i="2"/>
  <c r="I11" i="2"/>
  <c r="F11" i="2"/>
  <c r="H11" i="2" s="1"/>
  <c r="D11" i="2"/>
  <c r="I10" i="2"/>
  <c r="F10" i="2"/>
  <c r="H10" i="2" s="1"/>
  <c r="D10" i="2"/>
  <c r="I9" i="2"/>
  <c r="F9" i="2"/>
  <c r="H9" i="2" s="1"/>
  <c r="D9" i="2"/>
  <c r="I8" i="2"/>
  <c r="F8" i="2"/>
  <c r="H8" i="2" s="1"/>
  <c r="D8" i="2"/>
  <c r="I7" i="2"/>
  <c r="F7" i="2"/>
  <c r="H7" i="2" s="1"/>
  <c r="D7" i="2"/>
  <c r="I6" i="2"/>
  <c r="F6" i="2"/>
  <c r="H6" i="2" s="1"/>
  <c r="D6" i="2"/>
  <c r="I5" i="2"/>
  <c r="F5" i="2"/>
  <c r="H5" i="2" s="1"/>
  <c r="D5" i="2"/>
  <c r="I4" i="2"/>
  <c r="F4" i="2"/>
  <c r="H4" i="2" s="1"/>
  <c r="D4" i="2"/>
  <c r="I3" i="2"/>
  <c r="F3" i="2"/>
  <c r="H3" i="2" s="1"/>
  <c r="D3" i="2"/>
  <c r="I2" i="2"/>
  <c r="F2" i="2"/>
  <c r="H2" i="2" s="1"/>
  <c r="D2" i="2"/>
  <c r="E3" i="1"/>
  <c r="C3" i="1"/>
  <c r="E4" i="1"/>
  <c r="C4" i="1"/>
  <c r="A6" i="1"/>
  <c r="A7" i="1"/>
  <c r="A8" i="1"/>
  <c r="A9" i="1"/>
  <c r="A10" i="1"/>
  <c r="A11" i="1"/>
  <c r="A12" i="1"/>
  <c r="A4" i="1"/>
  <c r="A5" i="1"/>
  <c r="H22" i="2" l="1"/>
  <c r="H26" i="2"/>
  <c r="H30" i="2"/>
  <c r="H34" i="2"/>
  <c r="H38" i="2"/>
  <c r="H42" i="2"/>
  <c r="H24" i="2"/>
  <c r="H28" i="2"/>
  <c r="H32" i="2"/>
  <c r="H36" i="2"/>
  <c r="H40" i="2"/>
  <c r="E5" i="1"/>
  <c r="C5" i="1"/>
  <c r="H12" i="1" l="1"/>
  <c r="H11" i="1"/>
  <c r="H10" i="1"/>
  <c r="H9" i="1"/>
  <c r="H8" i="1"/>
  <c r="H7" i="1"/>
  <c r="H6" i="1"/>
  <c r="H5" i="1"/>
  <c r="F4" i="1" l="1"/>
  <c r="F5" i="1"/>
  <c r="F6" i="1"/>
  <c r="F7" i="1"/>
  <c r="F8" i="1"/>
  <c r="F9" i="1"/>
  <c r="F10" i="1"/>
  <c r="F11" i="1"/>
  <c r="F12" i="1"/>
  <c r="E6" i="1" l="1"/>
  <c r="C6" i="1"/>
  <c r="E7" i="1"/>
  <c r="C7" i="1"/>
  <c r="G1" i="1" l="1"/>
  <c r="H4" i="1" l="1"/>
  <c r="I4" i="1" s="1"/>
  <c r="I12" i="1"/>
  <c r="E12" i="1"/>
  <c r="C12" i="1"/>
  <c r="I11" i="1"/>
  <c r="E11" i="1"/>
  <c r="C11" i="1"/>
  <c r="I10" i="1"/>
  <c r="E10" i="1"/>
  <c r="C10" i="1"/>
  <c r="I9" i="1"/>
  <c r="E9" i="1"/>
  <c r="C9" i="1"/>
  <c r="I8" i="1"/>
  <c r="E8" i="1"/>
  <c r="C8" i="1"/>
  <c r="I7" i="1"/>
  <c r="I6" i="1"/>
  <c r="H1" i="1" l="1"/>
  <c r="I5" i="1"/>
  <c r="I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L1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 xml:space="preserve">Pierre : </t>
        </r>
        <r>
          <rPr>
            <sz val="9"/>
            <color indexed="81"/>
            <rFont val="Tahoma"/>
            <charset val="1"/>
          </rPr>
          <t>en milimetres</t>
        </r>
      </text>
    </comment>
    <comment ref="M1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Pierre : en milimetres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Pierre : en milimetres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<sst xmlns="http://schemas.openxmlformats.org/spreadsheetml/2006/main" count="382" uniqueCount="152">
  <si>
    <t>X</t>
  </si>
  <si>
    <t>Largeur</t>
  </si>
  <si>
    <t>Code Vp</t>
  </si>
  <si>
    <t>Format Pal</t>
  </si>
  <si>
    <t>Longueur</t>
  </si>
  <si>
    <t>Surface m²/palette</t>
  </si>
  <si>
    <t>Article Commande</t>
  </si>
  <si>
    <t>Articles</t>
  </si>
  <si>
    <t>Nombre  Palette  (demande Client)</t>
  </si>
  <si>
    <t>M²/palette</t>
  </si>
  <si>
    <t xml:space="preserve"> Total M²/palette</t>
  </si>
  <si>
    <t>Longueur Palettes</t>
  </si>
  <si>
    <t>Largeur Palettes</t>
  </si>
  <si>
    <t>Totaux :</t>
  </si>
  <si>
    <t>Code VP</t>
  </si>
  <si>
    <t>Hauteur</t>
  </si>
  <si>
    <t>Hauteur Palettes</t>
  </si>
  <si>
    <t>Container</t>
  </si>
  <si>
    <t>Container :</t>
  </si>
  <si>
    <t>Echelle : 1 sur</t>
  </si>
  <si>
    <t>K / T (Semi)</t>
  </si>
  <si>
    <t>C (Truck)</t>
  </si>
  <si>
    <t>X (Remorque)</t>
  </si>
  <si>
    <t>001</t>
  </si>
  <si>
    <t>x</t>
  </si>
  <si>
    <t>c</t>
  </si>
  <si>
    <t>Non</t>
  </si>
  <si>
    <t>F</t>
  </si>
  <si>
    <t>IBORDU45B10000</t>
  </si>
  <si>
    <t>80/120</t>
  </si>
  <si>
    <t>IBORDU45B20000</t>
  </si>
  <si>
    <t>IGREENPLACV0000</t>
  </si>
  <si>
    <t>IHALV030DP30000</t>
  </si>
  <si>
    <t>IHALV030GP30000</t>
  </si>
  <si>
    <t>ALVEPLAC BLANC CASSE 1166x800x30 mm</t>
  </si>
  <si>
    <t>IHALV030GP60000</t>
  </si>
  <si>
    <t>IHBOUCALVBS10000</t>
  </si>
  <si>
    <t>IHBOUCALVGS10000</t>
  </si>
  <si>
    <t>IHBOUCGREBS10000</t>
  </si>
  <si>
    <t>IHBOUCGREBS20000</t>
  </si>
  <si>
    <t>IM020NOP06</t>
  </si>
  <si>
    <t>IM100NOP12</t>
  </si>
  <si>
    <t>100/120</t>
  </si>
  <si>
    <t>IM100NOP04</t>
  </si>
  <si>
    <t>IMKITAFT06</t>
  </si>
  <si>
    <t>IMKITBOI03</t>
  </si>
  <si>
    <t>IH040060DSA0000</t>
  </si>
  <si>
    <t>IH050080DSA0000</t>
  </si>
  <si>
    <t>IH080140DSA0000</t>
  </si>
  <si>
    <t>120/130</t>
  </si>
  <si>
    <t>IH140230DSA0000</t>
  </si>
  <si>
    <t>IHLVO140LGA0000</t>
  </si>
  <si>
    <t>IH040060LSA0000</t>
  </si>
  <si>
    <t>HLA 40/60mm PLOT ACCESS H40/60 LAMBOURDE</t>
  </si>
  <si>
    <t>IH050080LSA0000</t>
  </si>
  <si>
    <t>IH080140LSA0000</t>
  </si>
  <si>
    <t>IH140230LSA0000</t>
  </si>
  <si>
    <t>IH003GOMDC10000</t>
  </si>
  <si>
    <t>IH003GOMDC30000</t>
  </si>
  <si>
    <t>IH003GOMDC40000</t>
  </si>
  <si>
    <t>IH008GOMLC10000</t>
  </si>
  <si>
    <t>IH008GOMLC20000</t>
  </si>
  <si>
    <t>IH025CORPC10000</t>
  </si>
  <si>
    <t>IH080BDPLC100000</t>
  </si>
  <si>
    <t>IHPOSDALDC10000</t>
  </si>
  <si>
    <t>IHSUPCAILC10000</t>
  </si>
  <si>
    <t>IHTAPISOL10000</t>
  </si>
  <si>
    <t>IHTAPISOLG10000</t>
  </si>
  <si>
    <t>IH003EDGA0000</t>
  </si>
  <si>
    <t>IH005EDGA0000</t>
  </si>
  <si>
    <t>IH003XDG10000</t>
  </si>
  <si>
    <t>IH003XDG20000</t>
  </si>
  <si>
    <t>IHPLADALDC10000</t>
  </si>
  <si>
    <t>IHSUPHABIC10000</t>
  </si>
  <si>
    <t>IHSUPHABIG10000</t>
  </si>
  <si>
    <t>IH002CRGA0000</t>
  </si>
  <si>
    <t>IH003CRGA0000</t>
  </si>
  <si>
    <t>IH005CRGA0000</t>
  </si>
  <si>
    <t>IH090CALEB10000</t>
  </si>
  <si>
    <t>IH090CALEC10000</t>
  </si>
  <si>
    <t>IH090CALEG10000</t>
  </si>
  <si>
    <t>IH170CALEB10000</t>
  </si>
  <si>
    <t>IH170CALEC10000</t>
  </si>
  <si>
    <t>IH170CALEG10000</t>
  </si>
  <si>
    <t>IHMIX025CG10000</t>
  </si>
  <si>
    <t>IHMIX100CB10000</t>
  </si>
  <si>
    <t>IHMIXCALEB10000</t>
  </si>
  <si>
    <t>IHMIXCALFOU10000</t>
  </si>
  <si>
    <t>IH020TAQXC10000</t>
  </si>
  <si>
    <t>IH021FLTLC10000</t>
  </si>
  <si>
    <t>IH028FLTLC10000</t>
  </si>
  <si>
    <t>IH010FIXDC10000</t>
  </si>
  <si>
    <t>IH010FIXLC10000</t>
  </si>
  <si>
    <t>IH010GOMDC10000</t>
  </si>
  <si>
    <t>IH010GOMDG10000</t>
  </si>
  <si>
    <t>IH010FIXDC20000</t>
  </si>
  <si>
    <t>IH035FIXDS10000</t>
  </si>
  <si>
    <t>IH040055ANC0000</t>
  </si>
  <si>
    <t>IH040055DNC0000</t>
  </si>
  <si>
    <t>IH055080ANC0000</t>
  </si>
  <si>
    <t>IH055080DNC0000</t>
  </si>
  <si>
    <t>IH080130ANC0000</t>
  </si>
  <si>
    <t>IH080130DNC0000</t>
  </si>
  <si>
    <t>IH130230ANC0000</t>
  </si>
  <si>
    <t>IH130230DNC0000</t>
  </si>
  <si>
    <t>IHCLECLEDNC0000</t>
  </si>
  <si>
    <t>IHPLDALCLEC0000</t>
  </si>
  <si>
    <t>IHREHCLEDN0000</t>
  </si>
  <si>
    <t>IH029039DSN0000</t>
  </si>
  <si>
    <t>IH055075DSN0000</t>
  </si>
  <si>
    <t>IH065095DSN0000</t>
  </si>
  <si>
    <t>IH095155DSN0000</t>
  </si>
  <si>
    <t>IH155245DSN0000</t>
  </si>
  <si>
    <t>IH008020DG20000</t>
  </si>
  <si>
    <t>IH020030DC10000</t>
  </si>
  <si>
    <t>IH020030DG30000</t>
  </si>
  <si>
    <t>IH040060DS10000</t>
  </si>
  <si>
    <t>IH040060DG30000</t>
  </si>
  <si>
    <t>IH050080DS10000</t>
  </si>
  <si>
    <t>IH050080DG30000</t>
  </si>
  <si>
    <t>IH080140DS10000</t>
  </si>
  <si>
    <t>IH080140DG30000</t>
  </si>
  <si>
    <t>IH140230DS10000</t>
  </si>
  <si>
    <t>IH140230DG30000</t>
  </si>
  <si>
    <t>HL140/230mm PLOT H140/230 DALLE Sachet de 6p</t>
  </si>
  <si>
    <t>IHLVO140LG10000</t>
  </si>
  <si>
    <t>IH020030LC10000</t>
  </si>
  <si>
    <t>IH020030LG30000</t>
  </si>
  <si>
    <t>IH040060LS10000</t>
  </si>
  <si>
    <t>IH040060LG30000</t>
  </si>
  <si>
    <t>IH050080LS10000</t>
  </si>
  <si>
    <t>IH050080LG30000</t>
  </si>
  <si>
    <t>IH080140LS10000</t>
  </si>
  <si>
    <t>IH080140LG30000</t>
  </si>
  <si>
    <t>IH140230LS10000</t>
  </si>
  <si>
    <t>IH140230LG30000</t>
  </si>
  <si>
    <t>IH025FIXRC10000</t>
  </si>
  <si>
    <t>IH060FIXRS10000</t>
  </si>
  <si>
    <t>IH060FIXRS30000</t>
  </si>
  <si>
    <t>IPDADAPTAC10000</t>
  </si>
  <si>
    <t>IPDBANCAOC10000</t>
  </si>
  <si>
    <t>IPDBANPROC10000</t>
  </si>
  <si>
    <t>IPDCROISIC10000</t>
  </si>
  <si>
    <t>IPDEQASHOC10000</t>
  </si>
  <si>
    <t>IPDEQASVEC10000</t>
  </si>
  <si>
    <t>IPDPLAJONS10000</t>
  </si>
  <si>
    <t>IPDPRO3MC10000</t>
  </si>
  <si>
    <t>IPDVIFIEQC10000</t>
  </si>
  <si>
    <t>IPDVISLAMC10000</t>
  </si>
  <si>
    <t>ALVEPLAC BLANC CASSE 1166x800x30 mm - ALVEPLAC BLANC CASSE 1166x800x30 mm</t>
  </si>
  <si>
    <t>HL140/230mm PLOT H140/230 DALLE Sachet de 6p - HL140/230mm PLOT H140/230 DALLE Sachet de 6p</t>
  </si>
  <si>
    <t>HLA 40/60mm PLOT ACCESS H40/60 LAMBOURDE - HLA 40/60mm PLOT ACCESS H40/60 LAMBOURDE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</si>
</sst>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3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4" fillId="3" borderId="1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1" applyFont="1" applyBorder="1" applyAlignment="1">
      <alignment horizontal="left" vertical="center"/>
    </xf>
    <xf numFmtId="0" fontId="0" fillId="0" borderId="13" xfId="0" applyBorder="1"/>
  </cellXfs>
  <cellStyles count="3">
    <cellStyle name="NiveauLigne_4" xfId="1" builtinId="1" iLevel="3"/>
    <cellStyle name="Normal" xfId="0" builtinId="0"/>
    <cellStyle name="Normal 2" xfId="2" xr:uid="{00000000-0005-0000-0000-000001000000}"/>
  </cellStyles>
  <dxfs count="0"/>
  <tableStyles count="0" defaultTableStyle="TableStyleMedium2" defaultPivotStyle="PivotStyleLight16"/>
  <colors>
    <mruColors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106680</xdr:colOff>
          <xdr:row>8</xdr:row>
          <xdr:rowOff>182880</xdr:rowOff>
        </xdr:from>
        <xdr:to>
          <xdr:col>12</xdr:col>
          <xdr:colOff>30480</xdr:colOff>
          <xdr:row>10</xdr:row>
          <xdr:rowOff>114300</xdr:rowOff>
        </xdr:to>
        <xdr:sp macro="" textlink="">
          <xdr:nvSpPr>
            <xdr:cNvPr id="1028" name="Bouton0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28575</xdr:colOff>
      <xdr:row>2</xdr:row>
      <xdr:rowOff>47625</xdr:rowOff>
    </xdr:from>
    <xdr:to>
      <xdr:col>3</xdr:col>
      <xdr:colOff>276225</xdr:colOff>
      <xdr:row>2</xdr:row>
      <xdr:rowOff>190500</xdr:rowOff>
    </xdr:to>
    <xdr:sp macro="[0]!tourne" textlink="">
      <xdr:nvSpPr>
        <xdr:cNvPr id="4" name="BoutonF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14650" y="590550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3</xdr:row>
      <xdr:rowOff>38100</xdr:rowOff>
    </xdr:from>
    <xdr:to>
      <xdr:col>3</xdr:col>
      <xdr:colOff>276225</xdr:colOff>
      <xdr:row>3</xdr:row>
      <xdr:rowOff>180975</xdr:rowOff>
    </xdr:to>
    <xdr:sp macro="[0]!tourne" textlink="">
      <xdr:nvSpPr>
        <xdr:cNvPr id="68" name="BoutonF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2914650" y="8096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4</xdr:row>
      <xdr:rowOff>38100</xdr:rowOff>
    </xdr:from>
    <xdr:to>
      <xdr:col>3</xdr:col>
      <xdr:colOff>276225</xdr:colOff>
      <xdr:row>4</xdr:row>
      <xdr:rowOff>180975</xdr:rowOff>
    </xdr:to>
    <xdr:sp macro="[0]!tourne" textlink="">
      <xdr:nvSpPr>
        <xdr:cNvPr id="69" name="BoutonF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2914650" y="10382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5</xdr:row>
      <xdr:rowOff>38100</xdr:rowOff>
    </xdr:from>
    <xdr:to>
      <xdr:col>3</xdr:col>
      <xdr:colOff>276225</xdr:colOff>
      <xdr:row>5</xdr:row>
      <xdr:rowOff>180975</xdr:rowOff>
    </xdr:to>
    <xdr:sp macro="[0]!tourne" textlink="">
      <xdr:nvSpPr>
        <xdr:cNvPr id="70" name="BoutonF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2914650" y="12668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6</xdr:row>
      <xdr:rowOff>38100</xdr:rowOff>
    </xdr:from>
    <xdr:to>
      <xdr:col>3</xdr:col>
      <xdr:colOff>276225</xdr:colOff>
      <xdr:row>6</xdr:row>
      <xdr:rowOff>180975</xdr:rowOff>
    </xdr:to>
    <xdr:sp macro="[0]!tourne" textlink="">
      <xdr:nvSpPr>
        <xdr:cNvPr id="72" name="BoutonF5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2914650" y="14954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7</xdr:row>
      <xdr:rowOff>38100</xdr:rowOff>
    </xdr:from>
    <xdr:to>
      <xdr:col>3</xdr:col>
      <xdr:colOff>276225</xdr:colOff>
      <xdr:row>7</xdr:row>
      <xdr:rowOff>180975</xdr:rowOff>
    </xdr:to>
    <xdr:sp macro="[0]!tourne" textlink="">
      <xdr:nvSpPr>
        <xdr:cNvPr id="74" name="BoutonF6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2914650" y="17240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8</xdr:row>
      <xdr:rowOff>38100</xdr:rowOff>
    </xdr:from>
    <xdr:to>
      <xdr:col>3</xdr:col>
      <xdr:colOff>276225</xdr:colOff>
      <xdr:row>8</xdr:row>
      <xdr:rowOff>180975</xdr:rowOff>
    </xdr:to>
    <xdr:sp macro="[0]!tourne" textlink="">
      <xdr:nvSpPr>
        <xdr:cNvPr id="76" name="BoutonF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2914650" y="19526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9</xdr:row>
      <xdr:rowOff>38100</xdr:rowOff>
    </xdr:from>
    <xdr:to>
      <xdr:col>3</xdr:col>
      <xdr:colOff>276225</xdr:colOff>
      <xdr:row>9</xdr:row>
      <xdr:rowOff>180975</xdr:rowOff>
    </xdr:to>
    <xdr:sp macro="[0]!tourne" textlink="">
      <xdr:nvSpPr>
        <xdr:cNvPr id="77" name="BoutonF8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914650" y="21812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10</xdr:row>
      <xdr:rowOff>38100</xdr:rowOff>
    </xdr:from>
    <xdr:to>
      <xdr:col>3</xdr:col>
      <xdr:colOff>276225</xdr:colOff>
      <xdr:row>10</xdr:row>
      <xdr:rowOff>180975</xdr:rowOff>
    </xdr:to>
    <xdr:sp macro="[0]!tourne" textlink="">
      <xdr:nvSpPr>
        <xdr:cNvPr id="78" name="BoutonF9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2914650" y="24098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11</xdr:row>
      <xdr:rowOff>38100</xdr:rowOff>
    </xdr:from>
    <xdr:to>
      <xdr:col>3</xdr:col>
      <xdr:colOff>276225</xdr:colOff>
      <xdr:row>11</xdr:row>
      <xdr:rowOff>180975</xdr:rowOff>
    </xdr:to>
    <xdr:sp macro="[0]!tourne" textlink="">
      <xdr:nvSpPr>
        <xdr:cNvPr id="79" name="BoutonF10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2914650" y="2638425"/>
          <a:ext cx="247650" cy="142875"/>
        </a:xfrm>
        <a:prstGeom prst="leftRightArrow">
          <a:avLst/>
        </a:prstGeom>
        <a:solidFill>
          <a:srgbClr val="00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182880</xdr:rowOff>
        </xdr:from>
        <xdr:to>
          <xdr:col>12</xdr:col>
          <xdr:colOff>45720</xdr:colOff>
          <xdr:row>6</xdr:row>
          <xdr:rowOff>30480</xdr:rowOff>
        </xdr:to>
        <xdr:sp macro="" textlink="">
          <xdr:nvSpPr>
            <xdr:cNvPr id="1031" name="Bouton_ini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106680</xdr:colOff>
          <xdr:row>6</xdr:row>
          <xdr:rowOff>198120</xdr:rowOff>
        </xdr:from>
        <xdr:to>
          <xdr:col>10</xdr:col>
          <xdr:colOff>1333500</xdr:colOff>
          <xdr:row>8</xdr:row>
          <xdr:rowOff>45720</xdr:rowOff>
        </xdr:to>
        <xdr:sp macro="" textlink="">
          <xdr:nvSpPr>
            <xdr:cNvPr id="1033" name="Bouton_gerbag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1036320</xdr:colOff>
          <xdr:row>1</xdr:row>
          <xdr:rowOff>60960</xdr:rowOff>
        </xdr:from>
        <xdr:to>
          <xdr:col>11</xdr:col>
          <xdr:colOff>297180</xdr:colOff>
          <xdr:row>1</xdr:row>
          <xdr:rowOff>312420</xdr:rowOff>
        </xdr:to>
        <xdr:sp macro="" textlink="">
          <xdr:nvSpPr>
            <xdr:cNvPr id="1034" name="Bouton_echelle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121920</xdr:colOff>
          <xdr:row>11</xdr:row>
          <xdr:rowOff>7620</xdr:rowOff>
        </xdr:from>
        <xdr:to>
          <xdr:col>12</xdr:col>
          <xdr:colOff>53340</xdr:colOff>
          <xdr:row>12</xdr:row>
          <xdr:rowOff>175260</xdr:rowOff>
        </xdr:to>
        <xdr:sp macro="" textlink="">
          <xdr:nvSpPr>
            <xdr:cNvPr id="1035" name="Bouton_eclat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883920</xdr:colOff>
          <xdr:row>2</xdr:row>
          <xdr:rowOff>198120</xdr:rowOff>
        </xdr:from>
        <xdr:to>
          <xdr:col>12</xdr:col>
          <xdr:colOff>7620</xdr:colOff>
          <xdr:row>4</xdr:row>
          <xdr:rowOff>7620</xdr:rowOff>
        </xdr:to>
        <xdr:sp macro="" textlink="">
          <xdr:nvSpPr>
            <xdr:cNvPr id="1036" name="Bouton_Container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2453640</xdr:colOff>
      <xdr:row>20</xdr:row>
      <xdr:rowOff>182879</xdr:rowOff>
    </xdr:from>
    <xdr:to>
      <xdr:col>13</xdr:col>
      <xdr:colOff>101600</xdr:colOff>
      <xdr:row>32</xdr:row>
      <xdr:rowOff>83820</xdr:rowOff>
    </xdr:to>
    <xdr:grpSp>
      <xdr:nvGrpSpPr>
        <xdr:cNvPr id="6797" name="Groupe 6796">
          <a:extLst>
            <a:ext uri="{FF2B5EF4-FFF2-40B4-BE49-F238E27FC236}">
              <a16:creationId xmlns:a16="http://schemas.microsoft.com/office/drawing/2014/main" id="{00000000-0008-0000-0000-00008D1A0000}"/>
            </a:ext>
          </a:extLst>
        </xdr:cNvPr>
        <xdr:cNvGrpSpPr/>
      </xdr:nvGrpSpPr>
      <xdr:grpSpPr>
        <a:xfrm>
          <a:off x="3368040" y="4500879"/>
          <a:ext cx="9636760" cy="2136141"/>
          <a:chOff x="3368040" y="4465319"/>
          <a:chExt cx="9398000" cy="2095501"/>
        </a:xfrm>
      </xdr:grpSpPr>
      <xdr:sp macro="" textlink="">
        <xdr:nvSpPr>
          <xdr:cNvPr id="6793" name="Rectangle 6792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/>
        </xdr:nvSpPr>
        <xdr:spPr>
          <a:xfrm>
            <a:off x="4511040" y="4465319"/>
            <a:ext cx="8255000" cy="13335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794" name="Parallélogramme 6793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/>
        </xdr:nvSpPr>
        <xdr:spPr>
          <a:xfrm>
            <a:off x="3368040" y="5798819"/>
            <a:ext cx="9398000" cy="762001"/>
          </a:xfrm>
          <a:prstGeom prst="parallelogram">
            <a:avLst>
              <a:gd name="adj" fmla="val 150000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795" name="Parallélogramme 6794">
            <a:extLst>
              <a:ext uri="{FF2B5EF4-FFF2-40B4-BE49-F238E27FC236}">
                <a16:creationId xmlns:a16="http://schemas.microsoft.com/office/drawing/2014/main" id="{00000000-0008-0000-0000-00008B1A0000}"/>
              </a:ext>
            </a:extLst>
          </xdr:cNvPr>
          <xdr:cNvSpPr/>
        </xdr:nvSpPr>
        <xdr:spPr>
          <a:xfrm>
            <a:off x="3368040" y="4465319"/>
            <a:ext cx="9398000" cy="762000"/>
          </a:xfrm>
          <a:prstGeom prst="parallelogram">
            <a:avLst>
              <a:gd name="adj" fmla="val 150000"/>
            </a:avLst>
          </a:prstGeom>
          <a:solidFill>
            <a:schemeClr val="accent1">
              <a:alpha val="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6796" name="Connecteur droit 6795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CxnSpPr/>
        </xdr:nvCxnSpPr>
        <xdr:spPr>
          <a:xfrm>
            <a:off x="3368040" y="5227319"/>
            <a:ext cx="0" cy="1333501"/>
          </a:xfrm>
          <a:prstGeom prst="line">
            <a:avLst/>
          </a:prstGeom>
          <a:ln w="254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586740</xdr:colOff>
      <xdr:row>24</xdr:row>
      <xdr:rowOff>118109</xdr:rowOff>
    </xdr:from>
    <xdr:to>
      <xdr:col>4</xdr:col>
      <xdr:colOff>426720</xdr:colOff>
      <xdr:row>29</xdr:row>
      <xdr:rowOff>124459</xdr:rowOff>
    </xdr:to>
    <xdr:grpSp>
      <xdr:nvGrpSpPr>
        <xdr:cNvPr id="6803" name="Groupe 6802">
          <a:extLst>
            <a:ext uri="{FF2B5EF4-FFF2-40B4-BE49-F238E27FC236}">
              <a16:creationId xmlns:a16="http://schemas.microsoft.com/office/drawing/2014/main" id="{00000000-0008-0000-0000-0000931A0000}"/>
            </a:ext>
          </a:extLst>
        </xdr:cNvPr>
        <xdr:cNvGrpSpPr/>
      </xdr:nvGrpSpPr>
      <xdr:grpSpPr>
        <a:xfrm>
          <a:off x="4362873" y="5181176"/>
          <a:ext cx="1143847" cy="937683"/>
          <a:chOff x="4130040" y="5132069"/>
          <a:chExt cx="1143000" cy="920750"/>
        </a:xfrm>
      </xdr:grpSpPr>
      <xdr:sp macro="" textlink="">
        <xdr:nvSpPr>
          <xdr:cNvPr id="6798" name="Rectangle 6797">
            <a:extLst>
              <a:ext uri="{FF2B5EF4-FFF2-40B4-BE49-F238E27FC236}">
                <a16:creationId xmlns:a16="http://schemas.microsoft.com/office/drawing/2014/main" id="{00000000-0008-0000-0000-00008E1A0000}"/>
              </a:ext>
            </a:extLst>
          </xdr:cNvPr>
          <xdr:cNvSpPr/>
        </xdr:nvSpPr>
        <xdr:spPr>
          <a:xfrm>
            <a:off x="4511040" y="5132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799" name="Parallélogramme 679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/>
        </xdr:nvSpPr>
        <xdr:spPr>
          <a:xfrm>
            <a:off x="4130040" y="5798819"/>
            <a:ext cx="1143000" cy="254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0" name="Parallélogramme 6799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/>
        </xdr:nvSpPr>
        <xdr:spPr>
          <a:xfrm>
            <a:off x="4130040" y="5132069"/>
            <a:ext cx="1143000" cy="254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1" name="Rectangle 6800">
            <a:extLst>
              <a:ext uri="{FF2B5EF4-FFF2-40B4-BE49-F238E27FC236}">
                <a16:creationId xmlns:a16="http://schemas.microsoft.com/office/drawing/2014/main" id="{00000000-0008-0000-0000-0000911A0000}"/>
              </a:ext>
            </a:extLst>
          </xdr:cNvPr>
          <xdr:cNvSpPr/>
        </xdr:nvSpPr>
        <xdr:spPr>
          <a:xfrm>
            <a:off x="4130040" y="5386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2" name="ZoneTexte 6801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 txBox="1"/>
        </xdr:nvSpPr>
        <xdr:spPr>
          <a:xfrm>
            <a:off x="4511040" y="5132069"/>
            <a:ext cx="762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ALVEPLAC BLANC CASSE 1166x800x30 mm - ALVEPLAC BLANC CASSE 1166x800x30 mm</a:t>
            </a:r>
          </a:p>
          <a:p>
            <a:r>
              <a:rPr lang="fr-FR" sz="900" i="1">
                <a:solidFill>
                  <a:srgbClr val="FAFAFA"/>
                </a:solidFill>
              </a:rPr>
              <a:t>1200x800</a:t>
            </a:r>
          </a:p>
        </xdr:txBody>
      </xdr:sp>
    </xdr:grpSp>
    <xdr:clientData/>
  </xdr:twoCellAnchor>
  <xdr:twoCellAnchor>
    <xdr:from>
      <xdr:col>4</xdr:col>
      <xdr:colOff>45720</xdr:colOff>
      <xdr:row>24</xdr:row>
      <xdr:rowOff>118109</xdr:rowOff>
    </xdr:from>
    <xdr:to>
      <xdr:col>5</xdr:col>
      <xdr:colOff>274320</xdr:colOff>
      <xdr:row>29</xdr:row>
      <xdr:rowOff>124459</xdr:rowOff>
    </xdr:to>
    <xdr:grpSp>
      <xdr:nvGrpSpPr>
        <xdr:cNvPr id="6809" name="Groupe 6808">
          <a:extLst>
            <a:ext uri="{FF2B5EF4-FFF2-40B4-BE49-F238E27FC236}">
              <a16:creationId xmlns:a16="http://schemas.microsoft.com/office/drawing/2014/main" id="{00000000-0008-0000-0000-0000991A0000}"/>
            </a:ext>
          </a:extLst>
        </xdr:cNvPr>
        <xdr:cNvGrpSpPr/>
      </xdr:nvGrpSpPr>
      <xdr:grpSpPr>
        <a:xfrm>
          <a:off x="5125720" y="5181176"/>
          <a:ext cx="1143000" cy="937683"/>
          <a:chOff x="4892040" y="5132069"/>
          <a:chExt cx="1143000" cy="920750"/>
        </a:xfrm>
      </xdr:grpSpPr>
      <xdr:sp macro="" textlink="">
        <xdr:nvSpPr>
          <xdr:cNvPr id="6804" name="Rectangle 6803">
            <a:extLst>
              <a:ext uri="{FF2B5EF4-FFF2-40B4-BE49-F238E27FC236}">
                <a16:creationId xmlns:a16="http://schemas.microsoft.com/office/drawing/2014/main" id="{00000000-0008-0000-0000-0000941A0000}"/>
              </a:ext>
            </a:extLst>
          </xdr:cNvPr>
          <xdr:cNvSpPr/>
        </xdr:nvSpPr>
        <xdr:spPr>
          <a:xfrm>
            <a:off x="5273040" y="5132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5" name="Parallélogramme 6804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/>
        </xdr:nvSpPr>
        <xdr:spPr>
          <a:xfrm>
            <a:off x="4892040" y="5798819"/>
            <a:ext cx="1143000" cy="254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6" name="Parallélogramme 6805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/>
        </xdr:nvSpPr>
        <xdr:spPr>
          <a:xfrm>
            <a:off x="4892040" y="5132069"/>
            <a:ext cx="1143000" cy="254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7" name="Rectangle 6806">
            <a:extLst>
              <a:ext uri="{FF2B5EF4-FFF2-40B4-BE49-F238E27FC236}">
                <a16:creationId xmlns:a16="http://schemas.microsoft.com/office/drawing/2014/main" id="{00000000-0008-0000-0000-0000971A0000}"/>
              </a:ext>
            </a:extLst>
          </xdr:cNvPr>
          <xdr:cNvSpPr/>
        </xdr:nvSpPr>
        <xdr:spPr>
          <a:xfrm>
            <a:off x="4892040" y="5386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08" name="ZoneTexte 6807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 txBox="1"/>
        </xdr:nvSpPr>
        <xdr:spPr>
          <a:xfrm>
            <a:off x="5273040" y="5132069"/>
            <a:ext cx="762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ALVEPLAC BLANC CASSE 1166x800x30 mm - ALVEPLAC BLANC CASSE 1166x800x30 mm</a:t>
            </a:r>
          </a:p>
          <a:p>
            <a:r>
              <a:rPr lang="fr-FR" sz="900" i="1">
                <a:solidFill>
                  <a:srgbClr val="FAFAFA"/>
                </a:solidFill>
              </a:rPr>
              <a:t>1200x800</a:t>
            </a:r>
          </a:p>
        </xdr:txBody>
      </xdr:sp>
    </xdr:grpSp>
    <xdr:clientData/>
  </xdr:twoCellAnchor>
  <xdr:twoCellAnchor>
    <xdr:from>
      <xdr:col>4</xdr:col>
      <xdr:colOff>617220</xdr:colOff>
      <xdr:row>24</xdr:row>
      <xdr:rowOff>118109</xdr:rowOff>
    </xdr:from>
    <xdr:to>
      <xdr:col>6</xdr:col>
      <xdr:colOff>375920</xdr:colOff>
      <xdr:row>30</xdr:row>
      <xdr:rowOff>68579</xdr:rowOff>
    </xdr:to>
    <xdr:grpSp>
      <xdr:nvGrpSpPr>
        <xdr:cNvPr id="6815" name="Groupe 6814">
          <a:extLst>
            <a:ext uri="{FF2B5EF4-FFF2-40B4-BE49-F238E27FC236}">
              <a16:creationId xmlns:a16="http://schemas.microsoft.com/office/drawing/2014/main" id="{00000000-0008-0000-0000-00009F1A0000}"/>
            </a:ext>
          </a:extLst>
        </xdr:cNvPr>
        <xdr:cNvGrpSpPr/>
      </xdr:nvGrpSpPr>
      <xdr:grpSpPr>
        <a:xfrm>
          <a:off x="5697220" y="5181176"/>
          <a:ext cx="1587500" cy="1068070"/>
          <a:chOff x="5463540" y="5132069"/>
          <a:chExt cx="1587500" cy="1047750"/>
        </a:xfrm>
      </xdr:grpSpPr>
      <xdr:sp macro="" textlink="">
        <xdr:nvSpPr>
          <xdr:cNvPr id="6810" name="Rectangle 6809">
            <a:extLst>
              <a:ext uri="{FF2B5EF4-FFF2-40B4-BE49-F238E27FC236}">
                <a16:creationId xmlns:a16="http://schemas.microsoft.com/office/drawing/2014/main" id="{00000000-0008-0000-0000-00009A1A0000}"/>
              </a:ext>
            </a:extLst>
          </xdr:cNvPr>
          <xdr:cNvSpPr/>
        </xdr:nvSpPr>
        <xdr:spPr>
          <a:xfrm>
            <a:off x="60350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1" name="Parallélogramme 6810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/>
        </xdr:nvSpPr>
        <xdr:spPr>
          <a:xfrm>
            <a:off x="54635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2" name="Parallélogramme 6811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/>
        </xdr:nvSpPr>
        <xdr:spPr>
          <a:xfrm>
            <a:off x="54635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3" name="Rectangle 6812">
            <a:extLst>
              <a:ext uri="{FF2B5EF4-FFF2-40B4-BE49-F238E27FC236}">
                <a16:creationId xmlns:a16="http://schemas.microsoft.com/office/drawing/2014/main" id="{00000000-0008-0000-0000-00009D1A0000}"/>
              </a:ext>
            </a:extLst>
          </xdr:cNvPr>
          <xdr:cNvSpPr/>
        </xdr:nvSpPr>
        <xdr:spPr>
          <a:xfrm>
            <a:off x="54635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4" name="ZoneTexte 6813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 txBox="1"/>
        </xdr:nvSpPr>
        <xdr:spPr>
          <a:xfrm>
            <a:off x="60350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5</xdr:col>
      <xdr:colOff>528320</xdr:colOff>
      <xdr:row>24</xdr:row>
      <xdr:rowOff>118109</xdr:rowOff>
    </xdr:from>
    <xdr:to>
      <xdr:col>7</xdr:col>
      <xdr:colOff>165100</xdr:colOff>
      <xdr:row>30</xdr:row>
      <xdr:rowOff>68579</xdr:rowOff>
    </xdr:to>
    <xdr:grpSp>
      <xdr:nvGrpSpPr>
        <xdr:cNvPr id="6821" name="Groupe 6820">
          <a:extLst>
            <a:ext uri="{FF2B5EF4-FFF2-40B4-BE49-F238E27FC236}">
              <a16:creationId xmlns:a16="http://schemas.microsoft.com/office/drawing/2014/main" id="{00000000-0008-0000-0000-0000A51A0000}"/>
            </a:ext>
          </a:extLst>
        </xdr:cNvPr>
        <xdr:cNvGrpSpPr/>
      </xdr:nvGrpSpPr>
      <xdr:grpSpPr>
        <a:xfrm>
          <a:off x="6522720" y="5181176"/>
          <a:ext cx="1584113" cy="1068070"/>
          <a:chOff x="6289040" y="5132069"/>
          <a:chExt cx="1587500" cy="1047750"/>
        </a:xfrm>
      </xdr:grpSpPr>
      <xdr:sp macro="" textlink="">
        <xdr:nvSpPr>
          <xdr:cNvPr id="6816" name="Rectangle 6815">
            <a:extLst>
              <a:ext uri="{FF2B5EF4-FFF2-40B4-BE49-F238E27FC236}">
                <a16:creationId xmlns:a16="http://schemas.microsoft.com/office/drawing/2014/main" id="{00000000-0008-0000-0000-0000A01A0000}"/>
              </a:ext>
            </a:extLst>
          </xdr:cNvPr>
          <xdr:cNvSpPr/>
        </xdr:nvSpPr>
        <xdr:spPr>
          <a:xfrm>
            <a:off x="68605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7" name="Parallélogramme 6816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/>
        </xdr:nvSpPr>
        <xdr:spPr>
          <a:xfrm>
            <a:off x="62890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8" name="Parallélogramme 6817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/>
        </xdr:nvSpPr>
        <xdr:spPr>
          <a:xfrm>
            <a:off x="62890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19" name="Rectangle 6818">
            <a:extLst>
              <a:ext uri="{FF2B5EF4-FFF2-40B4-BE49-F238E27FC236}">
                <a16:creationId xmlns:a16="http://schemas.microsoft.com/office/drawing/2014/main" id="{00000000-0008-0000-0000-0000A31A0000}"/>
              </a:ext>
            </a:extLst>
          </xdr:cNvPr>
          <xdr:cNvSpPr/>
        </xdr:nvSpPr>
        <xdr:spPr>
          <a:xfrm>
            <a:off x="62890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0" name="ZoneTexte 6819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 txBox="1"/>
        </xdr:nvSpPr>
        <xdr:spPr>
          <a:xfrm>
            <a:off x="68605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6</xdr:col>
      <xdr:colOff>439420</xdr:colOff>
      <xdr:row>24</xdr:row>
      <xdr:rowOff>118109</xdr:rowOff>
    </xdr:from>
    <xdr:to>
      <xdr:col>8</xdr:col>
      <xdr:colOff>53340</xdr:colOff>
      <xdr:row>30</xdr:row>
      <xdr:rowOff>68579</xdr:rowOff>
    </xdr:to>
    <xdr:grpSp>
      <xdr:nvGrpSpPr>
        <xdr:cNvPr id="6827" name="Groupe 6826">
          <a:extLst>
            <a:ext uri="{FF2B5EF4-FFF2-40B4-BE49-F238E27FC236}">
              <a16:creationId xmlns:a16="http://schemas.microsoft.com/office/drawing/2014/main" id="{00000000-0008-0000-0000-0000AB1A0000}"/>
            </a:ext>
          </a:extLst>
        </xdr:cNvPr>
        <xdr:cNvGrpSpPr/>
      </xdr:nvGrpSpPr>
      <xdr:grpSpPr>
        <a:xfrm>
          <a:off x="7348220" y="5181176"/>
          <a:ext cx="1586653" cy="1068070"/>
          <a:chOff x="7114540" y="5132069"/>
          <a:chExt cx="1587500" cy="1047750"/>
        </a:xfrm>
      </xdr:grpSpPr>
      <xdr:sp macro="" textlink="">
        <xdr:nvSpPr>
          <xdr:cNvPr id="6822" name="Rectangle 6821">
            <a:extLst>
              <a:ext uri="{FF2B5EF4-FFF2-40B4-BE49-F238E27FC236}">
                <a16:creationId xmlns:a16="http://schemas.microsoft.com/office/drawing/2014/main" id="{00000000-0008-0000-0000-0000A61A0000}"/>
              </a:ext>
            </a:extLst>
          </xdr:cNvPr>
          <xdr:cNvSpPr/>
        </xdr:nvSpPr>
        <xdr:spPr>
          <a:xfrm>
            <a:off x="76860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3" name="Parallélogramme 6822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/>
        </xdr:nvSpPr>
        <xdr:spPr>
          <a:xfrm>
            <a:off x="71145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4" name="Parallélogramme 6823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/>
        </xdr:nvSpPr>
        <xdr:spPr>
          <a:xfrm>
            <a:off x="71145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5" name="Rectangle 6824">
            <a:extLst>
              <a:ext uri="{FF2B5EF4-FFF2-40B4-BE49-F238E27FC236}">
                <a16:creationId xmlns:a16="http://schemas.microsoft.com/office/drawing/2014/main" id="{00000000-0008-0000-0000-0000A91A0000}"/>
              </a:ext>
            </a:extLst>
          </xdr:cNvPr>
          <xdr:cNvSpPr/>
        </xdr:nvSpPr>
        <xdr:spPr>
          <a:xfrm>
            <a:off x="71145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6" name="ZoneTexte 6825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 txBox="1"/>
        </xdr:nvSpPr>
        <xdr:spPr>
          <a:xfrm>
            <a:off x="76860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7</xdr:col>
      <xdr:colOff>228600</xdr:colOff>
      <xdr:row>24</xdr:row>
      <xdr:rowOff>118109</xdr:rowOff>
    </xdr:from>
    <xdr:to>
      <xdr:col>8</xdr:col>
      <xdr:colOff>878840</xdr:colOff>
      <xdr:row>30</xdr:row>
      <xdr:rowOff>68579</xdr:rowOff>
    </xdr:to>
    <xdr:grpSp>
      <xdr:nvGrpSpPr>
        <xdr:cNvPr id="6833" name="Groupe 6832">
          <a:extLst>
            <a:ext uri="{FF2B5EF4-FFF2-40B4-BE49-F238E27FC236}">
              <a16:creationId xmlns:a16="http://schemas.microsoft.com/office/drawing/2014/main" id="{00000000-0008-0000-0000-0000B11A0000}"/>
            </a:ext>
          </a:extLst>
        </xdr:cNvPr>
        <xdr:cNvGrpSpPr/>
      </xdr:nvGrpSpPr>
      <xdr:grpSpPr>
        <a:xfrm>
          <a:off x="8170333" y="5181176"/>
          <a:ext cx="1590040" cy="1068070"/>
          <a:chOff x="7940040" y="5132069"/>
          <a:chExt cx="1587500" cy="1047750"/>
        </a:xfrm>
      </xdr:grpSpPr>
      <xdr:sp macro="" textlink="">
        <xdr:nvSpPr>
          <xdr:cNvPr id="6828" name="Rectangle 6827">
            <a:extLst>
              <a:ext uri="{FF2B5EF4-FFF2-40B4-BE49-F238E27FC236}">
                <a16:creationId xmlns:a16="http://schemas.microsoft.com/office/drawing/2014/main" id="{00000000-0008-0000-0000-0000AC1A0000}"/>
              </a:ext>
            </a:extLst>
          </xdr:cNvPr>
          <xdr:cNvSpPr/>
        </xdr:nvSpPr>
        <xdr:spPr>
          <a:xfrm>
            <a:off x="85115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29" name="Parallélogramme 682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/>
        </xdr:nvSpPr>
        <xdr:spPr>
          <a:xfrm>
            <a:off x="79400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0" name="Parallélogramme 6829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/>
        </xdr:nvSpPr>
        <xdr:spPr>
          <a:xfrm>
            <a:off x="79400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1" name="Rectangle 6830">
            <a:extLst>
              <a:ext uri="{FF2B5EF4-FFF2-40B4-BE49-F238E27FC236}">
                <a16:creationId xmlns:a16="http://schemas.microsoft.com/office/drawing/2014/main" id="{00000000-0008-0000-0000-0000AF1A0000}"/>
              </a:ext>
            </a:extLst>
          </xdr:cNvPr>
          <xdr:cNvSpPr/>
        </xdr:nvSpPr>
        <xdr:spPr>
          <a:xfrm>
            <a:off x="79400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2" name="ZoneTexte 6831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 txBox="1"/>
        </xdr:nvSpPr>
        <xdr:spPr>
          <a:xfrm>
            <a:off x="85115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8</xdr:col>
      <xdr:colOff>116840</xdr:colOff>
      <xdr:row>24</xdr:row>
      <xdr:rowOff>118109</xdr:rowOff>
    </xdr:from>
    <xdr:to>
      <xdr:col>10</xdr:col>
      <xdr:colOff>149860</xdr:colOff>
      <xdr:row>30</xdr:row>
      <xdr:rowOff>68579</xdr:rowOff>
    </xdr:to>
    <xdr:grpSp>
      <xdr:nvGrpSpPr>
        <xdr:cNvPr id="6839" name="Groupe 6838">
          <a:extLst>
            <a:ext uri="{FF2B5EF4-FFF2-40B4-BE49-F238E27FC236}">
              <a16:creationId xmlns:a16="http://schemas.microsoft.com/office/drawing/2014/main" id="{00000000-0008-0000-0000-0000B71A0000}"/>
            </a:ext>
          </a:extLst>
        </xdr:cNvPr>
        <xdr:cNvGrpSpPr/>
      </xdr:nvGrpSpPr>
      <xdr:grpSpPr>
        <a:xfrm>
          <a:off x="8998373" y="5181176"/>
          <a:ext cx="1590887" cy="1068070"/>
          <a:chOff x="8765540" y="5132069"/>
          <a:chExt cx="1587500" cy="1047750"/>
        </a:xfrm>
      </xdr:grpSpPr>
      <xdr:sp macro="" textlink="">
        <xdr:nvSpPr>
          <xdr:cNvPr id="6834" name="Rectangle 6833">
            <a:extLst>
              <a:ext uri="{FF2B5EF4-FFF2-40B4-BE49-F238E27FC236}">
                <a16:creationId xmlns:a16="http://schemas.microsoft.com/office/drawing/2014/main" id="{00000000-0008-0000-0000-0000B21A0000}"/>
              </a:ext>
            </a:extLst>
          </xdr:cNvPr>
          <xdr:cNvSpPr/>
        </xdr:nvSpPr>
        <xdr:spPr>
          <a:xfrm>
            <a:off x="93370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5" name="Parallélogramme 6834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/>
        </xdr:nvSpPr>
        <xdr:spPr>
          <a:xfrm>
            <a:off x="87655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6" name="Parallélogramme 6835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/>
        </xdr:nvSpPr>
        <xdr:spPr>
          <a:xfrm>
            <a:off x="87655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7" name="Rectangle 6836">
            <a:extLst>
              <a:ext uri="{FF2B5EF4-FFF2-40B4-BE49-F238E27FC236}">
                <a16:creationId xmlns:a16="http://schemas.microsoft.com/office/drawing/2014/main" id="{00000000-0008-0000-0000-0000B51A0000}"/>
              </a:ext>
            </a:extLst>
          </xdr:cNvPr>
          <xdr:cNvSpPr/>
        </xdr:nvSpPr>
        <xdr:spPr>
          <a:xfrm>
            <a:off x="87655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38" name="ZoneTexte 6837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 txBox="1"/>
        </xdr:nvSpPr>
        <xdr:spPr>
          <a:xfrm>
            <a:off x="93370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8</xdr:col>
      <xdr:colOff>942340</xdr:colOff>
      <xdr:row>24</xdr:row>
      <xdr:rowOff>118109</xdr:rowOff>
    </xdr:from>
    <xdr:to>
      <xdr:col>10</xdr:col>
      <xdr:colOff>975360</xdr:colOff>
      <xdr:row>30</xdr:row>
      <xdr:rowOff>68579</xdr:rowOff>
    </xdr:to>
    <xdr:grpSp>
      <xdr:nvGrpSpPr>
        <xdr:cNvPr id="6845" name="Groupe 6844">
          <a:extLst>
            <a:ext uri="{FF2B5EF4-FFF2-40B4-BE49-F238E27FC236}">
              <a16:creationId xmlns:a16="http://schemas.microsoft.com/office/drawing/2014/main" id="{00000000-0008-0000-0000-0000BD1A0000}"/>
            </a:ext>
          </a:extLst>
        </xdr:cNvPr>
        <xdr:cNvGrpSpPr/>
      </xdr:nvGrpSpPr>
      <xdr:grpSpPr>
        <a:xfrm>
          <a:off x="9823873" y="5181176"/>
          <a:ext cx="1590887" cy="1068070"/>
          <a:chOff x="9591040" y="5132069"/>
          <a:chExt cx="1587500" cy="1047750"/>
        </a:xfrm>
      </xdr:grpSpPr>
      <xdr:sp macro="" textlink="">
        <xdr:nvSpPr>
          <xdr:cNvPr id="6840" name="Rectangle 6839">
            <a:extLst>
              <a:ext uri="{FF2B5EF4-FFF2-40B4-BE49-F238E27FC236}">
                <a16:creationId xmlns:a16="http://schemas.microsoft.com/office/drawing/2014/main" id="{00000000-0008-0000-0000-0000B81A0000}"/>
              </a:ext>
            </a:extLst>
          </xdr:cNvPr>
          <xdr:cNvSpPr/>
        </xdr:nvSpPr>
        <xdr:spPr>
          <a:xfrm>
            <a:off x="101625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1" name="Parallélogramme 6840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/>
        </xdr:nvSpPr>
        <xdr:spPr>
          <a:xfrm>
            <a:off x="95910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2" name="Parallélogramme 6841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/>
        </xdr:nvSpPr>
        <xdr:spPr>
          <a:xfrm>
            <a:off x="95910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3" name="Rectangle 6842">
            <a:extLst>
              <a:ext uri="{FF2B5EF4-FFF2-40B4-BE49-F238E27FC236}">
                <a16:creationId xmlns:a16="http://schemas.microsoft.com/office/drawing/2014/main" id="{00000000-0008-0000-0000-0000BB1A0000}"/>
              </a:ext>
            </a:extLst>
          </xdr:cNvPr>
          <xdr:cNvSpPr/>
        </xdr:nvSpPr>
        <xdr:spPr>
          <a:xfrm>
            <a:off x="95910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4" name="ZoneTexte 6843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 txBox="1"/>
        </xdr:nvSpPr>
        <xdr:spPr>
          <a:xfrm>
            <a:off x="101625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10</xdr:col>
      <xdr:colOff>213360</xdr:colOff>
      <xdr:row>24</xdr:row>
      <xdr:rowOff>118109</xdr:rowOff>
    </xdr:from>
    <xdr:to>
      <xdr:col>11</xdr:col>
      <xdr:colOff>398780</xdr:colOff>
      <xdr:row>30</xdr:row>
      <xdr:rowOff>68579</xdr:rowOff>
    </xdr:to>
    <xdr:grpSp>
      <xdr:nvGrpSpPr>
        <xdr:cNvPr id="6851" name="Groupe 6850">
          <a:extLst>
            <a:ext uri="{FF2B5EF4-FFF2-40B4-BE49-F238E27FC236}">
              <a16:creationId xmlns:a16="http://schemas.microsoft.com/office/drawing/2014/main" id="{00000000-0008-0000-0000-0000C31A0000}"/>
            </a:ext>
          </a:extLst>
        </xdr:cNvPr>
        <xdr:cNvGrpSpPr/>
      </xdr:nvGrpSpPr>
      <xdr:grpSpPr>
        <a:xfrm>
          <a:off x="10652760" y="5181176"/>
          <a:ext cx="1590887" cy="1068070"/>
          <a:chOff x="10416540" y="5132069"/>
          <a:chExt cx="1587500" cy="1047750"/>
        </a:xfrm>
      </xdr:grpSpPr>
      <xdr:sp macro="" textlink="">
        <xdr:nvSpPr>
          <xdr:cNvPr id="6846" name="Rectangle 6845">
            <a:extLst>
              <a:ext uri="{FF2B5EF4-FFF2-40B4-BE49-F238E27FC236}">
                <a16:creationId xmlns:a16="http://schemas.microsoft.com/office/drawing/2014/main" id="{00000000-0008-0000-0000-0000BE1A0000}"/>
              </a:ext>
            </a:extLst>
          </xdr:cNvPr>
          <xdr:cNvSpPr/>
        </xdr:nvSpPr>
        <xdr:spPr>
          <a:xfrm>
            <a:off x="109880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7" name="Parallélogramme 6846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/>
        </xdr:nvSpPr>
        <xdr:spPr>
          <a:xfrm>
            <a:off x="104165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8" name="Parallélogramme 6847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/>
        </xdr:nvSpPr>
        <xdr:spPr>
          <a:xfrm>
            <a:off x="104165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49" name="Rectangle 6848">
            <a:extLst>
              <a:ext uri="{FF2B5EF4-FFF2-40B4-BE49-F238E27FC236}">
                <a16:creationId xmlns:a16="http://schemas.microsoft.com/office/drawing/2014/main" id="{00000000-0008-0000-0000-0000C11A0000}"/>
              </a:ext>
            </a:extLst>
          </xdr:cNvPr>
          <xdr:cNvSpPr/>
        </xdr:nvSpPr>
        <xdr:spPr>
          <a:xfrm>
            <a:off x="104165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0" name="ZoneTexte 6849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 txBox="1"/>
        </xdr:nvSpPr>
        <xdr:spPr>
          <a:xfrm>
            <a:off x="109880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10</xdr:col>
      <xdr:colOff>1038860</xdr:colOff>
      <xdr:row>24</xdr:row>
      <xdr:rowOff>118109</xdr:rowOff>
    </xdr:from>
    <xdr:to>
      <xdr:col>13</xdr:col>
      <xdr:colOff>165100</xdr:colOff>
      <xdr:row>30</xdr:row>
      <xdr:rowOff>68579</xdr:rowOff>
    </xdr:to>
    <xdr:grpSp>
      <xdr:nvGrpSpPr>
        <xdr:cNvPr id="6857" name="Groupe 6856">
          <a:extLst>
            <a:ext uri="{FF2B5EF4-FFF2-40B4-BE49-F238E27FC236}">
              <a16:creationId xmlns:a16="http://schemas.microsoft.com/office/drawing/2014/main" id="{00000000-0008-0000-0000-0000C91A0000}"/>
            </a:ext>
          </a:extLst>
        </xdr:cNvPr>
        <xdr:cNvGrpSpPr/>
      </xdr:nvGrpSpPr>
      <xdr:grpSpPr>
        <a:xfrm>
          <a:off x="11478260" y="5181176"/>
          <a:ext cx="1590040" cy="1068070"/>
          <a:chOff x="11242040" y="5132069"/>
          <a:chExt cx="1587500" cy="1047750"/>
        </a:xfrm>
      </xdr:grpSpPr>
      <xdr:sp macro="" textlink="">
        <xdr:nvSpPr>
          <xdr:cNvPr id="6852" name="Rectangle 6851">
            <a:extLst>
              <a:ext uri="{FF2B5EF4-FFF2-40B4-BE49-F238E27FC236}">
                <a16:creationId xmlns:a16="http://schemas.microsoft.com/office/drawing/2014/main" id="{00000000-0008-0000-0000-0000C41A0000}"/>
              </a:ext>
            </a:extLst>
          </xdr:cNvPr>
          <xdr:cNvSpPr/>
        </xdr:nvSpPr>
        <xdr:spPr>
          <a:xfrm>
            <a:off x="11813540" y="5132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3" name="Parallélogramme 6852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/>
        </xdr:nvSpPr>
        <xdr:spPr>
          <a:xfrm>
            <a:off x="11242040" y="579881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4" name="Parallélogramme 6853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/>
        </xdr:nvSpPr>
        <xdr:spPr>
          <a:xfrm>
            <a:off x="11242040" y="5132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5" name="Rectangle 6854">
            <a:extLst>
              <a:ext uri="{FF2B5EF4-FFF2-40B4-BE49-F238E27FC236}">
                <a16:creationId xmlns:a16="http://schemas.microsoft.com/office/drawing/2014/main" id="{00000000-0008-0000-0000-0000C71A0000}"/>
              </a:ext>
            </a:extLst>
          </xdr:cNvPr>
          <xdr:cNvSpPr/>
        </xdr:nvSpPr>
        <xdr:spPr>
          <a:xfrm>
            <a:off x="112420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6" name="ZoneTexte 6855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 txBox="1"/>
        </xdr:nvSpPr>
        <xdr:spPr>
          <a:xfrm>
            <a:off x="11813540" y="5132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1</xdr:col>
      <xdr:colOff>2453640</xdr:colOff>
      <xdr:row>26</xdr:row>
      <xdr:rowOff>133349</xdr:rowOff>
    </xdr:from>
    <xdr:to>
      <xdr:col>4</xdr:col>
      <xdr:colOff>109220</xdr:colOff>
      <xdr:row>32</xdr:row>
      <xdr:rowOff>83820</xdr:rowOff>
    </xdr:to>
    <xdr:grpSp>
      <xdr:nvGrpSpPr>
        <xdr:cNvPr id="6863" name="Groupe 6862">
          <a:extLst>
            <a:ext uri="{FF2B5EF4-FFF2-40B4-BE49-F238E27FC236}">
              <a16:creationId xmlns:a16="http://schemas.microsoft.com/office/drawing/2014/main" id="{00000000-0008-0000-0000-0000CF1A0000}"/>
            </a:ext>
          </a:extLst>
        </xdr:cNvPr>
        <xdr:cNvGrpSpPr/>
      </xdr:nvGrpSpPr>
      <xdr:grpSpPr>
        <a:xfrm>
          <a:off x="3368040" y="5568949"/>
          <a:ext cx="1821180" cy="1068071"/>
          <a:chOff x="3368040" y="5513069"/>
          <a:chExt cx="1587500" cy="1047751"/>
        </a:xfrm>
      </xdr:grpSpPr>
      <xdr:sp macro="" textlink="">
        <xdr:nvSpPr>
          <xdr:cNvPr id="6858" name="Rectangle 6857">
            <a:extLst>
              <a:ext uri="{FF2B5EF4-FFF2-40B4-BE49-F238E27FC236}">
                <a16:creationId xmlns:a16="http://schemas.microsoft.com/office/drawing/2014/main" id="{00000000-0008-0000-0000-0000CA1A0000}"/>
              </a:ext>
            </a:extLst>
          </xdr:cNvPr>
          <xdr:cNvSpPr/>
        </xdr:nvSpPr>
        <xdr:spPr>
          <a:xfrm>
            <a:off x="3939540" y="5513069"/>
            <a:ext cx="8255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59" name="Parallélogramme 685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/>
        </xdr:nvSpPr>
        <xdr:spPr>
          <a:xfrm>
            <a:off x="3368040" y="6179819"/>
            <a:ext cx="1397000" cy="381001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0" name="Parallélogramme 6859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/>
        </xdr:nvSpPr>
        <xdr:spPr>
          <a:xfrm>
            <a:off x="3368040" y="5513069"/>
            <a:ext cx="1397000" cy="3810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1" name="Rectangle 6860">
            <a:extLst>
              <a:ext uri="{FF2B5EF4-FFF2-40B4-BE49-F238E27FC236}">
                <a16:creationId xmlns:a16="http://schemas.microsoft.com/office/drawing/2014/main" id="{00000000-0008-0000-0000-0000CD1A0000}"/>
              </a:ext>
            </a:extLst>
          </xdr:cNvPr>
          <xdr:cNvSpPr/>
        </xdr:nvSpPr>
        <xdr:spPr>
          <a:xfrm>
            <a:off x="3368040" y="5894069"/>
            <a:ext cx="825500" cy="666751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2" name="ZoneTexte 6861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 txBox="1"/>
        </xdr:nvSpPr>
        <xdr:spPr>
          <a:xfrm>
            <a:off x="3939540" y="5513069"/>
            <a:ext cx="1016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HL140/230mm PLOT H140/230 DALLE Sachet de 6p - HL140/230mm PLOT H140/230 DALLE Sachet de 6p</a:t>
            </a:r>
          </a:p>
          <a:p>
            <a:r>
              <a:rPr lang="fr-FR" sz="900" i="1">
                <a:solidFill>
                  <a:srgbClr val="FAFAFA"/>
                </a:solidFill>
              </a:rPr>
              <a:t>1300x1200</a:t>
            </a:r>
          </a:p>
        </xdr:txBody>
      </xdr:sp>
    </xdr:grpSp>
    <xdr:clientData/>
  </xdr:twoCellAnchor>
  <xdr:twoCellAnchor>
    <xdr:from>
      <xdr:col>2</xdr:col>
      <xdr:colOff>745490</xdr:colOff>
      <xdr:row>26</xdr:row>
      <xdr:rowOff>133349</xdr:rowOff>
    </xdr:from>
    <xdr:to>
      <xdr:col>4</xdr:col>
      <xdr:colOff>807720</xdr:colOff>
      <xdr:row>32</xdr:row>
      <xdr:rowOff>20319</xdr:rowOff>
    </xdr:to>
    <xdr:grpSp>
      <xdr:nvGrpSpPr>
        <xdr:cNvPr id="6869" name="Groupe 6868">
          <a:extLst>
            <a:ext uri="{FF2B5EF4-FFF2-40B4-BE49-F238E27FC236}">
              <a16:creationId xmlns:a16="http://schemas.microsoft.com/office/drawing/2014/main" id="{00000000-0008-0000-0000-0000D51A0000}"/>
            </a:ext>
          </a:extLst>
        </xdr:cNvPr>
        <xdr:cNvGrpSpPr/>
      </xdr:nvGrpSpPr>
      <xdr:grpSpPr>
        <a:xfrm>
          <a:off x="4521623" y="5568949"/>
          <a:ext cx="1366097" cy="1004570"/>
          <a:chOff x="4288790" y="5513069"/>
          <a:chExt cx="1365250" cy="984250"/>
        </a:xfrm>
      </xdr:grpSpPr>
      <xdr:sp macro="" textlink="">
        <xdr:nvSpPr>
          <xdr:cNvPr id="6864" name="Rectangle 6863">
            <a:extLst>
              <a:ext uri="{FF2B5EF4-FFF2-40B4-BE49-F238E27FC236}">
                <a16:creationId xmlns:a16="http://schemas.microsoft.com/office/drawing/2014/main" id="{00000000-0008-0000-0000-0000D01A0000}"/>
              </a:ext>
            </a:extLst>
          </xdr:cNvPr>
          <xdr:cNvSpPr/>
        </xdr:nvSpPr>
        <xdr:spPr>
          <a:xfrm>
            <a:off x="4765040" y="5513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5" name="Parallélogramme 6864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/>
        </xdr:nvSpPr>
        <xdr:spPr>
          <a:xfrm>
            <a:off x="4288790" y="617981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6" name="Parallélogramme 6865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/>
        </xdr:nvSpPr>
        <xdr:spPr>
          <a:xfrm>
            <a:off x="4288790" y="551306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7" name="Rectangle 6866">
            <a:extLst>
              <a:ext uri="{FF2B5EF4-FFF2-40B4-BE49-F238E27FC236}">
                <a16:creationId xmlns:a16="http://schemas.microsoft.com/office/drawing/2014/main" id="{00000000-0008-0000-0000-0000D31A0000}"/>
              </a:ext>
            </a:extLst>
          </xdr:cNvPr>
          <xdr:cNvSpPr/>
        </xdr:nvSpPr>
        <xdr:spPr>
          <a:xfrm>
            <a:off x="4288790" y="58305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68" name="ZoneTexte 6867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 txBox="1"/>
        </xdr:nvSpPr>
        <xdr:spPr>
          <a:xfrm>
            <a:off x="4765040" y="5513069"/>
            <a:ext cx="889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HLA 40/60mm PLOT ACCESS H40/60 LAMBOURDE - HLA 40/60mm PLOT ACCESS H40/60 LAMBOURDE</a:t>
            </a:r>
          </a:p>
          <a:p>
            <a:r>
              <a:rPr lang="fr-FR" sz="900" i="1">
                <a:solidFill>
                  <a:srgbClr val="FAFAFA"/>
                </a:solidFill>
              </a:rPr>
              <a:t>1200x1000</a:t>
            </a:r>
          </a:p>
        </xdr:txBody>
      </xdr:sp>
    </xdr:grpSp>
    <xdr:clientData/>
  </xdr:twoCellAnchor>
  <xdr:twoCellAnchor>
    <xdr:from>
      <xdr:col>4</xdr:col>
      <xdr:colOff>204470</xdr:colOff>
      <xdr:row>26</xdr:row>
      <xdr:rowOff>133349</xdr:rowOff>
    </xdr:from>
    <xdr:to>
      <xdr:col>5</xdr:col>
      <xdr:colOff>655320</xdr:colOff>
      <xdr:row>32</xdr:row>
      <xdr:rowOff>20319</xdr:rowOff>
    </xdr:to>
    <xdr:grpSp>
      <xdr:nvGrpSpPr>
        <xdr:cNvPr id="6875" name="Groupe 6874">
          <a:extLst>
            <a:ext uri="{FF2B5EF4-FFF2-40B4-BE49-F238E27FC236}">
              <a16:creationId xmlns:a16="http://schemas.microsoft.com/office/drawing/2014/main" id="{00000000-0008-0000-0000-0000DB1A0000}"/>
            </a:ext>
          </a:extLst>
        </xdr:cNvPr>
        <xdr:cNvGrpSpPr/>
      </xdr:nvGrpSpPr>
      <xdr:grpSpPr>
        <a:xfrm>
          <a:off x="5284470" y="5568949"/>
          <a:ext cx="1365250" cy="1004570"/>
          <a:chOff x="5050790" y="5513069"/>
          <a:chExt cx="1365250" cy="984250"/>
        </a:xfrm>
      </xdr:grpSpPr>
      <xdr:sp macro="" textlink="">
        <xdr:nvSpPr>
          <xdr:cNvPr id="6870" name="Rectangle 6869">
            <a:extLst>
              <a:ext uri="{FF2B5EF4-FFF2-40B4-BE49-F238E27FC236}">
                <a16:creationId xmlns:a16="http://schemas.microsoft.com/office/drawing/2014/main" id="{00000000-0008-0000-0000-0000D61A0000}"/>
              </a:ext>
            </a:extLst>
          </xdr:cNvPr>
          <xdr:cNvSpPr/>
        </xdr:nvSpPr>
        <xdr:spPr>
          <a:xfrm>
            <a:off x="5527040" y="5513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1" name="Parallélogramme 6870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/>
        </xdr:nvSpPr>
        <xdr:spPr>
          <a:xfrm>
            <a:off x="5050790" y="617981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2" name="Parallélogramme 6871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/>
        </xdr:nvSpPr>
        <xdr:spPr>
          <a:xfrm>
            <a:off x="5050790" y="551306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3" name="Rectangle 6872">
            <a:extLst>
              <a:ext uri="{FF2B5EF4-FFF2-40B4-BE49-F238E27FC236}">
                <a16:creationId xmlns:a16="http://schemas.microsoft.com/office/drawing/2014/main" id="{00000000-0008-0000-0000-0000D91A0000}"/>
              </a:ext>
            </a:extLst>
          </xdr:cNvPr>
          <xdr:cNvSpPr/>
        </xdr:nvSpPr>
        <xdr:spPr>
          <a:xfrm>
            <a:off x="5050790" y="58305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4" name="ZoneTexte 6873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 txBox="1"/>
        </xdr:nvSpPr>
        <xdr:spPr>
          <a:xfrm>
            <a:off x="5527040" y="5513069"/>
            <a:ext cx="889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HLA 40/60mm PLOT ACCESS H40/60 LAMBOURDE - HLA 40/60mm PLOT ACCESS H40/60 LAMBOURDE</a:t>
            </a:r>
          </a:p>
          <a:p>
            <a:r>
              <a:rPr lang="fr-FR" sz="900" i="1">
                <a:solidFill>
                  <a:srgbClr val="FAFAFA"/>
                </a:solidFill>
              </a:rPr>
              <a:t>1200x1000</a:t>
            </a:r>
          </a:p>
        </xdr:txBody>
      </xdr:sp>
    </xdr:grpSp>
    <xdr:clientData/>
  </xdr:twoCellAnchor>
  <xdr:twoCellAnchor>
    <xdr:from>
      <xdr:col>5</xdr:col>
      <xdr:colOff>52070</xdr:colOff>
      <xdr:row>26</xdr:row>
      <xdr:rowOff>133349</xdr:rowOff>
    </xdr:from>
    <xdr:to>
      <xdr:col>6</xdr:col>
      <xdr:colOff>502920</xdr:colOff>
      <xdr:row>32</xdr:row>
      <xdr:rowOff>20319</xdr:rowOff>
    </xdr:to>
    <xdr:grpSp>
      <xdr:nvGrpSpPr>
        <xdr:cNvPr id="6881" name="Groupe 6880">
          <a:extLst>
            <a:ext uri="{FF2B5EF4-FFF2-40B4-BE49-F238E27FC236}">
              <a16:creationId xmlns:a16="http://schemas.microsoft.com/office/drawing/2014/main" id="{00000000-0008-0000-0000-0000E11A0000}"/>
            </a:ext>
          </a:extLst>
        </xdr:cNvPr>
        <xdr:cNvGrpSpPr/>
      </xdr:nvGrpSpPr>
      <xdr:grpSpPr>
        <a:xfrm>
          <a:off x="6046470" y="5568949"/>
          <a:ext cx="1365250" cy="1004570"/>
          <a:chOff x="5812790" y="5513069"/>
          <a:chExt cx="1365250" cy="984250"/>
        </a:xfrm>
      </xdr:grpSpPr>
      <xdr:sp macro="" textlink="">
        <xdr:nvSpPr>
          <xdr:cNvPr id="6876" name="Rectangle 6875">
            <a:extLst>
              <a:ext uri="{FF2B5EF4-FFF2-40B4-BE49-F238E27FC236}">
                <a16:creationId xmlns:a16="http://schemas.microsoft.com/office/drawing/2014/main" id="{00000000-0008-0000-0000-0000DC1A0000}"/>
              </a:ext>
            </a:extLst>
          </xdr:cNvPr>
          <xdr:cNvSpPr/>
        </xdr:nvSpPr>
        <xdr:spPr>
          <a:xfrm>
            <a:off x="6289040" y="55130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7" name="Parallélogramme 6876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/>
        </xdr:nvSpPr>
        <xdr:spPr>
          <a:xfrm>
            <a:off x="5812790" y="617981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8" name="Parallélogramme 6877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/>
        </xdr:nvSpPr>
        <xdr:spPr>
          <a:xfrm>
            <a:off x="5812790" y="5513069"/>
            <a:ext cx="1238250" cy="317500"/>
          </a:xfrm>
          <a:prstGeom prst="parallelogram">
            <a:avLst>
              <a:gd name="adj" fmla="val 150000"/>
            </a:avLst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79" name="Rectangle 6878">
            <a:extLst>
              <a:ext uri="{FF2B5EF4-FFF2-40B4-BE49-F238E27FC236}">
                <a16:creationId xmlns:a16="http://schemas.microsoft.com/office/drawing/2014/main" id="{00000000-0008-0000-0000-0000DF1A0000}"/>
              </a:ext>
            </a:extLst>
          </xdr:cNvPr>
          <xdr:cNvSpPr/>
        </xdr:nvSpPr>
        <xdr:spPr>
          <a:xfrm>
            <a:off x="5812790" y="5830569"/>
            <a:ext cx="762000" cy="666750"/>
          </a:xfrm>
          <a:prstGeom prst="rect">
            <a:avLst/>
          </a:prstGeom>
          <a:solidFill>
            <a:srgbClr val="B4B4B4"/>
          </a:solidFill>
          <a:ln w="1270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880" name="ZoneTexte 6879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 txBox="1"/>
        </xdr:nvSpPr>
        <xdr:spPr>
          <a:xfrm>
            <a:off x="6289040" y="5513069"/>
            <a:ext cx="889000" cy="381000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4B4B4"/>
                </a:solidFill>
              </a14:hiddenFill>
            </a:ext>
            <a:ext uri="{91240B29-F687-4F45-9708-019B960494DF}">
              <a14:hiddenLine xmlns:a14="http://schemas.microsoft.com/office/drawing/2010/main" w="12700" cmpd="sng">
                <a:solidFill>
                  <a:schemeClr val="lt1">
                    <a:shade val="50000"/>
                  </a:schemeClr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rtlCol="0" anchor="t"/>
          <a:lstStyle/>
          <a:p>
            <a:r>
              <a:rPr lang="fr-FR" sz="900" i="1">
                <a:solidFill>
                  <a:srgbClr val="FAFAFA"/>
                </a:solidFill>
              </a:rPr>
              <a:t>HLA 40/60mm PLOT ACCESS H40/60 LAMBOURDE - HLA 40/60mm PLOT ACCESS H40/60 LAMBOURDE</a:t>
            </a:r>
          </a:p>
          <a:p>
            <a:r>
              <a:rPr lang="fr-FR" sz="900" i="1">
                <a:solidFill>
                  <a:srgbClr val="FAFAFA"/>
                </a:solidFill>
              </a:rPr>
              <a:t>1200x1000</a:t>
            </a:r>
          </a:p>
        </xdr:txBody>
      </xdr:sp>
    </xdr:grpSp>
    <xdr:clientData/>
  </xdr:twoCellAnchor>
  <xdr:twoCellAnchor>
    <xdr:from>
      <xdr:col>11</xdr:col>
      <xdr:colOff>17780</xdr:colOff>
      <xdr:row>25</xdr:row>
      <xdr:rowOff>30479</xdr:rowOff>
    </xdr:from>
    <xdr:to>
      <xdr:col>11</xdr:col>
      <xdr:colOff>17780</xdr:colOff>
      <xdr:row>32</xdr:row>
      <xdr:rowOff>83820</xdr:rowOff>
    </xdr:to>
    <xdr:cxnSp macro="">
      <xdr:nvCxnSpPr>
        <xdr:cNvPr id="6882" name="Connecteur droit 6881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CxnSpPr/>
      </xdr:nvCxnSpPr>
      <xdr:spPr>
        <a:xfrm>
          <a:off x="11623040" y="5227319"/>
          <a:ext cx="0" cy="1333501"/>
        </a:xfrm>
        <a:prstGeom prst="line">
          <a:avLst/>
        </a:prstGeom>
        <a:ln w="25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2453640</xdr:colOff>
      <xdr:row>20</xdr:row>
      <xdr:rowOff>182879</xdr:rowOff>
    </xdr:from>
    <xdr:to>
      <xdr:col>13</xdr:col>
      <xdr:colOff>101600</xdr:colOff>
      <xdr:row>25</xdr:row>
      <xdr:rowOff>30479</xdr:rowOff>
    </xdr:to>
    <xdr:sp macro="" textlink="">
      <xdr:nvSpPr>
        <xdr:cNvPr id="6883" name="Parallélogramme 6882">
          <a:extLst>
            <a:ext uri="{FF2B5EF4-FFF2-40B4-BE49-F238E27FC236}">
              <a16:creationId xmlns:a16="http://schemas.microsoft.com/office/drawing/2014/main" id="{00000000-0008-0000-0000-0000E31A0000}"/>
            </a:ext>
          </a:extLst>
        </xdr:cNvPr>
        <xdr:cNvSpPr/>
      </xdr:nvSpPr>
      <xdr:spPr>
        <a:xfrm>
          <a:off x="3368040" y="4465319"/>
          <a:ext cx="9398000" cy="762000"/>
        </a:xfrm>
        <a:prstGeom prst="parallelogram">
          <a:avLst>
            <a:gd name="adj" fmla="val 150000"/>
          </a:avLst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2"/>
  <sheetViews>
    <sheetView showGridLines="0" topLeftCell="A2" zoomScale="90" zoomScaleNormal="90" workbookViewId="0">
      <selection activeCell="B10" sqref="B10"/>
    </sheetView>
  </sheetViews>
  <sheetFormatPr baseColWidth="10" defaultRowHeight="14.4" x14ac:dyDescent="0.3"/>
  <cols>
    <col min="1" max="1" width="13.33203125" customWidth="1"/>
    <col min="2" max="2" width="41.6640625" customWidth="1"/>
    <col min="3" max="3" width="14.109375" bestFit="1" customWidth="1"/>
    <col min="4" max="4" width="4.88671875" customWidth="1"/>
    <col min="5" max="6" width="13.33203125" customWidth="1"/>
    <col min="7" max="7" width="15.109375" customWidth="1"/>
    <col min="8" max="8" width="13.6640625" customWidth="1"/>
    <col min="9" max="9" width="15.6640625" customWidth="1"/>
    <col min="10" max="10" width="7" customWidth="1"/>
    <col min="11" max="11" width="20.44140625" customWidth="1"/>
    <col min="12" max="12" width="6.33203125" customWidth="1"/>
    <col min="13" max="13" width="9.109375" customWidth="1"/>
  </cols>
  <sheetData>
    <row r="1" spans="1:14" ht="15" thickBot="1" x14ac:dyDescent="0.35">
      <c r="F1" s="3" t="s">
        <v>13</v>
      </c>
      <c r="G1" s="2">
        <f>SUM(G3:G12)</f>
        <v>14</v>
      </c>
      <c r="H1" s="2" t="e">
        <f t="shared" ref="H1:I1" si="0">SUM(H3:H12)</f>
        <v>#N/A</v>
      </c>
      <c r="I1" s="2" t="e">
        <f t="shared" si="0"/>
        <v>#N/A</v>
      </c>
      <c r="L1" s="25">
        <v>13000</v>
      </c>
      <c r="M1" s="25">
        <v>2400</v>
      </c>
      <c r="N1" s="25">
        <v>2100</v>
      </c>
    </row>
    <row r="2" spans="1:14" ht="27" customHeight="1" x14ac:dyDescent="0.3">
      <c r="A2" s="1" t="s">
        <v>14</v>
      </c>
      <c r="B2" s="1" t="s">
        <v>7</v>
      </c>
      <c r="C2" s="1" t="s">
        <v>11</v>
      </c>
      <c r="D2" s="1"/>
      <c r="E2" s="1" t="s">
        <v>12</v>
      </c>
      <c r="F2" s="1" t="s">
        <v>16</v>
      </c>
      <c r="G2" s="4" t="s">
        <v>8</v>
      </c>
      <c r="H2" s="4" t="s">
        <v>9</v>
      </c>
      <c r="I2" s="9" t="s">
        <v>10</v>
      </c>
      <c r="K2" s="23" t="s">
        <v>19</v>
      </c>
      <c r="L2" s="24">
        <v>20</v>
      </c>
    </row>
    <row r="3" spans="1:14" ht="18" customHeight="1" x14ac:dyDescent="0.3">
      <c r="A3" s="22" t="s">
        <v>23</v>
      </c>
      <c r="B3" s="22" t="s">
        <v>27</v>
      </c>
      <c r="C3" s="27" t="e">
        <f>IF(ISBLANK(B3),"",VLOOKUP($B3,Palettes!$B:$F,5,FALSE))</f>
        <v>#N/A</v>
      </c>
      <c r="D3" s="27"/>
      <c r="E3" s="27" t="e">
        <f>IF(ISBLANK(B3),"",VLOOKUP($B3,Palettes!$B:$F,3,FALSE))</f>
        <v>#N/A</v>
      </c>
      <c r="F3" s="27">
        <v>1050</v>
      </c>
      <c r="G3" s="27">
        <v>0</v>
      </c>
      <c r="H3" s="22">
        <v>1.2</v>
      </c>
      <c r="I3" s="22"/>
    </row>
    <row r="4" spans="1:14" ht="18" customHeight="1" x14ac:dyDescent="0.3">
      <c r="A4" s="30" t="e">
        <f>IF(ISBLANK(B4),"",VLOOKUP($B4,Palettes!$B:$I,8,FALSE))</f>
        <v>#N/A</v>
      </c>
      <c r="B4" s="28" t="s">
        <v>34</v>
      </c>
      <c r="C4" s="12" t="e">
        <f>IF(ISBLANK(B4),"",VLOOKUP($B4,Palettes!$B:$F,3,FALSE))</f>
        <v>#N/A</v>
      </c>
      <c r="D4" s="13"/>
      <c r="E4" s="13" t="e">
        <f>IF(ISBLANK(B4),"",VLOOKUP($B4,Palettes!$B:$F,5,FALSE))</f>
        <v>#N/A</v>
      </c>
      <c r="F4" s="14" t="e">
        <f>IF(ISBLANK(B4),"",VLOOKUP($B4,Palettes!$B:$H,6,FALSE))</f>
        <v>#N/A</v>
      </c>
      <c r="G4" s="15">
        <v>2</v>
      </c>
      <c r="H4" s="15" t="e">
        <f>IF(ISBLANK(B4),"",VLOOKUP(B4,Palettes!B:H,7,0))</f>
        <v>#N/A</v>
      </c>
      <c r="I4" s="16" t="e">
        <f t="shared" ref="I4:I12" si="1">IF(ISBLANK(B4),"",G4*H4)</f>
        <v>#N/A</v>
      </c>
      <c r="K4" s="23" t="s">
        <v>18</v>
      </c>
    </row>
    <row r="5" spans="1:14" ht="18" customHeight="1" x14ac:dyDescent="0.3">
      <c r="A5" s="30" t="e">
        <f>IF(ISBLANK(B5),"",VLOOKUP($B5,Palettes!$B:$I,8,FALSE))</f>
        <v>#N/A</v>
      </c>
      <c r="B5" s="28" t="s">
        <v>124</v>
      </c>
      <c r="C5" s="12" t="e">
        <f>IF(ISBLANK(B5),"",VLOOKUP($B5,Palettes!$B:$F,3,FALSE))</f>
        <v>#N/A</v>
      </c>
      <c r="D5" s="13"/>
      <c r="E5" s="13" t="e">
        <f>IF(ISBLANK(B5),"",VLOOKUP($B5,Palettes!$B:$F,5,FALSE))</f>
        <v>#N/A</v>
      </c>
      <c r="F5" s="14" t="e">
        <f>IF(ISBLANK(B5),"",VLOOKUP($B5,Palettes!$B:$H,6,FALSE))</f>
        <v>#N/A</v>
      </c>
      <c r="G5" s="15">
        <v>9</v>
      </c>
      <c r="H5" s="15" t="e">
        <f>IF(ISBLANK(B5),"",VLOOKUP(B5,Palettes!B:H,7,0))</f>
        <v>#N/A</v>
      </c>
      <c r="I5" s="16" t="e">
        <f t="shared" si="1"/>
        <v>#N/A</v>
      </c>
    </row>
    <row r="6" spans="1:14" ht="18" customHeight="1" x14ac:dyDescent="0.3">
      <c r="A6" s="30" t="e">
        <f>IF(ISBLANK(B6),"",VLOOKUP($B6,Palettes!$B:$I,8,FALSE))</f>
        <v>#N/A</v>
      </c>
      <c r="B6" s="28" t="s">
        <v>53</v>
      </c>
      <c r="C6" s="12" t="e">
        <f>IF(ISBLANK(B6),"",VLOOKUP($B6,Palettes!$B:$F,3,FALSE))</f>
        <v>#N/A</v>
      </c>
      <c r="D6" s="13"/>
      <c r="E6" s="13" t="e">
        <f>IF(ISBLANK(B6),"",VLOOKUP($B6,Palettes!$B:$F,5,FALSE))</f>
        <v>#N/A</v>
      </c>
      <c r="F6" s="14" t="e">
        <f>IF(ISBLANK(B6),"",VLOOKUP($B6,Palettes!$B:$H,6,FALSE))</f>
        <v>#N/A</v>
      </c>
      <c r="G6" s="15">
        <v>3</v>
      </c>
      <c r="H6" s="15" t="e">
        <f>IF(ISBLANK(B6),"",VLOOKUP(B6,Palettes!B:H,7,0))</f>
        <v>#N/A</v>
      </c>
      <c r="I6" s="16" t="e">
        <f t="shared" si="1"/>
        <v>#N/A</v>
      </c>
    </row>
    <row r="7" spans="1:14" ht="18" customHeight="1" thickBot="1" x14ac:dyDescent="0.35">
      <c r="A7" s="30" t="str">
        <f>IF(ISBLANK(B7),"",VLOOKUP($B7,Palettes!$B:$I,8,FALSE))</f>
        <v/>
      </c>
      <c r="B7" s="28"/>
      <c r="C7" s="12" t="str">
        <f>IF(ISBLANK(B7),"",VLOOKUP($B7,Palettes!$B:$F,3,FALSE))</f>
        <v/>
      </c>
      <c r="D7" s="13"/>
      <c r="E7" s="13" t="str">
        <f>IF(ISBLANK(B7),"",VLOOKUP($B7,Palettes!$B:$F,5,FALSE))</f>
        <v/>
      </c>
      <c r="F7" s="14" t="str">
        <f>IF(ISBLANK(B7),"",VLOOKUP($B7,Palettes!$B:$H,6,FALSE))</f>
        <v/>
      </c>
      <c r="G7" s="17"/>
      <c r="H7" s="15" t="str">
        <f>IF(ISBLANK(B7),"",VLOOKUP(B7,Palettes!B:H,7,0))</f>
        <v/>
      </c>
      <c r="I7" s="16" t="str">
        <f t="shared" si="1"/>
        <v/>
      </c>
    </row>
    <row r="8" spans="1:14" ht="18" customHeight="1" thickBot="1" x14ac:dyDescent="0.35">
      <c r="A8" s="30" t="str">
        <f>IF(ISBLANK(B8),"",VLOOKUP($B8,Palettes!$B:$I,8,FALSE))</f>
        <v/>
      </c>
      <c r="B8" s="28"/>
      <c r="C8" s="12" t="str">
        <f>IF(ISBLANK(B8),"",VLOOKUP($B8,Palettes!$B:$H,3,FALSE))</f>
        <v/>
      </c>
      <c r="D8" s="13"/>
      <c r="E8" s="13" t="str">
        <f>IF(ISBLANK(B8),"",VLOOKUP($B8,Palettes!$B:$F,5,FALSE))</f>
        <v/>
      </c>
      <c r="F8" s="14" t="str">
        <f>IF(ISBLANK(B8),"",VLOOKUP($B8,Palettes!$B:$H,6,FALSE))</f>
        <v/>
      </c>
      <c r="G8" s="18"/>
      <c r="H8" s="15" t="str">
        <f>IF(ISBLANK(B8),"",VLOOKUP(B8,Palettes!B:H,7,0))</f>
        <v/>
      </c>
      <c r="I8" s="16" t="str">
        <f t="shared" si="1"/>
        <v/>
      </c>
      <c r="L8" s="19" t="s">
        <v>26</v>
      </c>
    </row>
    <row r="9" spans="1:14" ht="18" customHeight="1" x14ac:dyDescent="0.3">
      <c r="A9" s="30" t="str">
        <f>IF(ISBLANK(B9),"",VLOOKUP($B9,Palettes!$B:$I,8,FALSE))</f>
        <v/>
      </c>
      <c r="B9" s="28"/>
      <c r="C9" s="12" t="str">
        <f>IF(ISBLANK(B9),"",VLOOKUP($B9,Palettes!$B:$H,3,FALSE))</f>
        <v/>
      </c>
      <c r="D9" s="13"/>
      <c r="E9" s="13" t="str">
        <f>IF(ISBLANK(B9),"",VLOOKUP($B9,Palettes!$B:$F,5,FALSE))</f>
        <v/>
      </c>
      <c r="F9" s="14" t="str">
        <f>IF(ISBLANK(B9),"",VLOOKUP($B9,Palettes!$B:$H,6,FALSE))</f>
        <v/>
      </c>
      <c r="G9" s="18"/>
      <c r="H9" s="15" t="str">
        <f>IF(ISBLANK(B9),"",VLOOKUP(B9,Palettes!B:H,7,0))</f>
        <v/>
      </c>
      <c r="I9" s="16" t="str">
        <f t="shared" si="1"/>
        <v/>
      </c>
    </row>
    <row r="10" spans="1:14" ht="18" customHeight="1" x14ac:dyDescent="0.3">
      <c r="A10" s="30" t="str">
        <f>IF(ISBLANK(B10),"",VLOOKUP($B10,Palettes!$B:$I,8,FALSE))</f>
        <v/>
      </c>
      <c r="B10" s="28"/>
      <c r="C10" s="12" t="str">
        <f>IF(ISBLANK(B10),"",VLOOKUP($B10,Palettes!$B:$H,3,FALSE))</f>
        <v/>
      </c>
      <c r="D10" s="13"/>
      <c r="E10" s="13" t="str">
        <f>IF(ISBLANK(B10),"",VLOOKUP($B10,Palettes!$B:$F,5,FALSE))</f>
        <v/>
      </c>
      <c r="F10" s="14" t="str">
        <f>IF(ISBLANK(B10),"",VLOOKUP($B10,Palettes!$B:$H,6,FALSE))</f>
        <v/>
      </c>
      <c r="G10" s="18"/>
      <c r="H10" s="15" t="str">
        <f>IF(ISBLANK(B10),"",VLOOKUP(B10,Palettes!B:H,7,0))</f>
        <v/>
      </c>
      <c r="I10" s="16" t="str">
        <f t="shared" si="1"/>
        <v/>
      </c>
    </row>
    <row r="11" spans="1:14" ht="18" customHeight="1" x14ac:dyDescent="0.3">
      <c r="A11" s="30" t="str">
        <f>IF(ISBLANK(B11),"",VLOOKUP($B11,Palettes!$B:$I,8,FALSE))</f>
        <v/>
      </c>
      <c r="B11" s="28"/>
      <c r="C11" s="12" t="str">
        <f>IF(ISBLANK(B11),"",VLOOKUP($B11,Palettes!$B:$H,3,FALSE))</f>
        <v/>
      </c>
      <c r="D11" s="13"/>
      <c r="E11" s="13" t="str">
        <f>IF(ISBLANK(B11),"",VLOOKUP($B11,Palettes!$B:$F,5,FALSE))</f>
        <v/>
      </c>
      <c r="F11" s="14" t="str">
        <f>IF(ISBLANK(B11),"",VLOOKUP($B11,Palettes!$B:$H,6,FALSE))</f>
        <v/>
      </c>
      <c r="G11" s="18"/>
      <c r="H11" s="15" t="str">
        <f>IF(ISBLANK(B11),"",VLOOKUP(B11,Palettes!B:H,7,0))</f>
        <v/>
      </c>
      <c r="I11" s="16" t="str">
        <f t="shared" si="1"/>
        <v/>
      </c>
    </row>
    <row r="12" spans="1:14" ht="18" customHeight="1" thickBot="1" x14ac:dyDescent="0.35">
      <c r="A12" s="31" t="str">
        <f>IF(ISBLANK(B12),"",VLOOKUP($B12,Palettes!$B:$I,8,FALSE))</f>
        <v/>
      </c>
      <c r="B12" s="29"/>
      <c r="C12" s="5" t="str">
        <f>IF(ISBLANK(B12),"",VLOOKUP($B12,Palettes!$B:$H,3,FALSE))</f>
        <v/>
      </c>
      <c r="D12" s="8"/>
      <c r="E12" s="8" t="str">
        <f>IF(ISBLANK(B12),"",VLOOKUP($B12,Palettes!$B:$F,5,FALSE))</f>
        <v/>
      </c>
      <c r="F12" s="11" t="str">
        <f>IF(ISBLANK(B12),"",VLOOKUP($B12,Palettes!$B:$H,6,FALSE))</f>
        <v/>
      </c>
      <c r="G12" s="6"/>
      <c r="H12" s="10" t="str">
        <f>IF(ISBLANK(B12),"",VLOOKUP(B12,Palettes!B:H,7,0))</f>
        <v/>
      </c>
      <c r="I12" s="7" t="str">
        <f t="shared" si="1"/>
        <v/>
      </c>
    </row>
  </sheetData>
  <sortState xmlns:xlrd2="http://schemas.microsoft.com/office/spreadsheetml/2017/richdata2" ref="A6:F13">
    <sortCondition descending="1" ref="B6:B13"/>
    <sortCondition descending="1" ref="C6:C13"/>
  </sortState>
  <dataValidations count="1">
    <dataValidation type="list" showInputMessage="1" showErrorMessage="1" sqref="B3:B12" xr:uid="{00000000-0002-0000-0000-000000000000}">
      <formula1>ArtPal</formula1>
    </dataValidation>
  </dataValidations>
  <pageMargins left="0.23" right="0.49" top="2.35" bottom="0.74803149606299213" header="0.31496062992125984" footer="0.31496062992125984"/>
  <pageSetup paperSize="9" scale="80" orientation="landscape" r:id="rId1"/>
  <drawing r:id="rId2"/>
  <legacyDrawing r:id="rId3"/>
  <controls>
    <mc:AlternateContent xmlns:mc="http://schemas.openxmlformats.org/markup-compatibility/2006">
      <mc:Choice Requires="x14">
        <control shapeId="1036" r:id="rId4" name="Bouton_Container">
          <controlPr defaultSize="0" autoLine="0" autoPict="0" r:id="rId5">
            <anchor moveWithCells="1">
              <from>
                <xdr:col>10</xdr:col>
                <xdr:colOff>883920</xdr:colOff>
                <xdr:row>2</xdr:row>
                <xdr:rowOff>198120</xdr:rowOff>
              </from>
              <to>
                <xdr:col>12</xdr:col>
                <xdr:colOff>7620</xdr:colOff>
                <xdr:row>4</xdr:row>
                <xdr:rowOff>7620</xdr:rowOff>
              </to>
            </anchor>
          </controlPr>
        </control>
      </mc:Choice>
      <mc:Fallback>
        <control shapeId="1036" r:id="rId4" name="Bouton_Container"/>
      </mc:Fallback>
    </mc:AlternateContent>
    <mc:AlternateContent xmlns:mc="http://schemas.openxmlformats.org/markup-compatibility/2006">
      <mc:Choice Requires="x14">
        <control shapeId="1035" r:id="rId6" name="Bouton_eclat">
          <controlPr defaultSize="0" autoLine="0" r:id="rId7">
            <anchor moveWithCells="1">
              <from>
                <xdr:col>10</xdr:col>
                <xdr:colOff>121920</xdr:colOff>
                <xdr:row>11</xdr:row>
                <xdr:rowOff>7620</xdr:rowOff>
              </from>
              <to>
                <xdr:col>12</xdr:col>
                <xdr:colOff>53340</xdr:colOff>
                <xdr:row>12</xdr:row>
                <xdr:rowOff>175260</xdr:rowOff>
              </to>
            </anchor>
          </controlPr>
        </control>
      </mc:Choice>
      <mc:Fallback>
        <control shapeId="1035" r:id="rId6" name="Bouton_eclat"/>
      </mc:Fallback>
    </mc:AlternateContent>
    <mc:AlternateContent xmlns:mc="http://schemas.openxmlformats.org/markup-compatibility/2006">
      <mc:Choice Requires="x14">
        <control shapeId="1031" r:id="rId8" name="Bouton_init">
          <controlPr defaultSize="0" autoLine="0" r:id="rId9">
            <anchor moveWithCells="1">
              <from>
                <xdr:col>10</xdr:col>
                <xdr:colOff>114300</xdr:colOff>
                <xdr:row>4</xdr:row>
                <xdr:rowOff>182880</xdr:rowOff>
              </from>
              <to>
                <xdr:col>12</xdr:col>
                <xdr:colOff>45720</xdr:colOff>
                <xdr:row>6</xdr:row>
                <xdr:rowOff>30480</xdr:rowOff>
              </to>
            </anchor>
          </controlPr>
        </control>
      </mc:Choice>
      <mc:Fallback>
        <control shapeId="1031" r:id="rId8" name="Bouton_init"/>
      </mc:Fallback>
    </mc:AlternateContent>
    <mc:AlternateContent xmlns:mc="http://schemas.openxmlformats.org/markup-compatibility/2006">
      <mc:Choice Requires="x14">
        <control shapeId="1028" r:id="rId10" name="Bouton0">
          <controlPr defaultSize="0" autoLine="0" r:id="rId11">
            <anchor moveWithCells="1">
              <from>
                <xdr:col>10</xdr:col>
                <xdr:colOff>106680</xdr:colOff>
                <xdr:row>8</xdr:row>
                <xdr:rowOff>182880</xdr:rowOff>
              </from>
              <to>
                <xdr:col>12</xdr:col>
                <xdr:colOff>30480</xdr:colOff>
                <xdr:row>10</xdr:row>
                <xdr:rowOff>114300</xdr:rowOff>
              </to>
            </anchor>
          </controlPr>
        </control>
      </mc:Choice>
      <mc:Fallback>
        <control shapeId="1028" r:id="rId10" name="Bouton0"/>
      </mc:Fallback>
    </mc:AlternateContent>
    <mc:AlternateContent xmlns:mc="http://schemas.openxmlformats.org/markup-compatibility/2006">
      <mc:Choice Requires="x14">
        <control shapeId="1033" r:id="rId12" name="Bouton_gerbage">
          <controlPr defaultSize="0" autoLine="0" autoPict="0" r:id="rId13">
            <anchor moveWithCells="1">
              <from>
                <xdr:col>10</xdr:col>
                <xdr:colOff>106680</xdr:colOff>
                <xdr:row>6</xdr:row>
                <xdr:rowOff>198120</xdr:rowOff>
              </from>
              <to>
                <xdr:col>10</xdr:col>
                <xdr:colOff>1333500</xdr:colOff>
                <xdr:row>8</xdr:row>
                <xdr:rowOff>45720</xdr:rowOff>
              </to>
            </anchor>
          </controlPr>
        </control>
      </mc:Choice>
      <mc:Fallback>
        <control shapeId="1033" r:id="rId12" name="Bouton_gerbage"/>
      </mc:Fallback>
    </mc:AlternateContent>
    <mc:AlternateContent xmlns:mc="http://schemas.openxmlformats.org/markup-compatibility/2006">
      <mc:Choice Requires="x14">
        <control shapeId="1034" r:id="rId14" name="Bouton_echelle">
          <controlPr defaultSize="0" autoLine="0" r:id="rId15">
            <anchor moveWithCells="1">
              <from>
                <xdr:col>10</xdr:col>
                <xdr:colOff>1036320</xdr:colOff>
                <xdr:row>1</xdr:row>
                <xdr:rowOff>60960</xdr:rowOff>
              </from>
              <to>
                <xdr:col>11</xdr:col>
                <xdr:colOff>297180</xdr:colOff>
                <xdr:row>1</xdr:row>
                <xdr:rowOff>312420</xdr:rowOff>
              </to>
            </anchor>
          </controlPr>
        </control>
      </mc:Choice>
      <mc:Fallback>
        <control shapeId="1034" r:id="rId14" name="Bouton_echel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16"/>
  <sheetViews>
    <sheetView tabSelected="1" workbookViewId="0">
      <selection activeCell="I2" sqref="I2"/>
    </sheetView>
  </sheetViews>
  <sheetFormatPr baseColWidth="10" defaultRowHeight="14.4" x14ac:dyDescent="0.3"/>
  <cols>
    <col min="1" max="1" width="18.109375" bestFit="1" customWidth="1"/>
    <col min="2" max="2" width="64.44140625" bestFit="1" customWidth="1"/>
    <col min="5" max="5" width="7" customWidth="1"/>
    <col min="7" max="7" width="7.5546875" bestFit="1" customWidth="1"/>
    <col min="8" max="8" width="16.44140625" bestFit="1" customWidth="1"/>
    <col min="9" max="9" width="64.44140625" bestFit="1" customWidth="1"/>
    <col min="10" max="10" width="5.5546875" customWidth="1"/>
    <col min="11" max="11" width="13.5546875" style="26" bestFit="1" customWidth="1"/>
    <col min="12" max="13" width="13.5546875" bestFit="1" customWidth="1"/>
  </cols>
  <sheetData>
    <row r="1" spans="1:14" x14ac:dyDescent="0.3">
      <c r="A1" s="20" t="s">
        <v>2</v>
      </c>
      <c r="B1" s="20" t="s">
        <v>6</v>
      </c>
      <c r="C1" s="20" t="s">
        <v>3</v>
      </c>
      <c r="D1" s="20" t="s">
        <v>4</v>
      </c>
      <c r="E1" s="20" t="s">
        <v>0</v>
      </c>
      <c r="F1" s="20" t="s">
        <v>1</v>
      </c>
      <c r="G1" s="20" t="s">
        <v>15</v>
      </c>
      <c r="H1" s="21" t="s">
        <v>5</v>
      </c>
      <c r="I1" s="21" t="s">
        <v>25</v>
      </c>
      <c r="K1" s="20" t="s">
        <v>17</v>
      </c>
      <c r="L1" s="20" t="s">
        <v>4</v>
      </c>
      <c r="M1" s="20" t="s">
        <v>1</v>
      </c>
      <c r="N1" s="20" t="s">
        <v>15</v>
      </c>
    </row>
    <row r="2" spans="1:14" x14ac:dyDescent="0.3">
      <c r="A2" s="32" t="s">
        <v>28</v>
      </c>
      <c r="B2" s="32">
        <v>1</v>
      </c>
      <c r="C2" s="33" t="s">
        <v>29</v>
      </c>
      <c r="D2" s="27" t="str">
        <f>IF(C2="80/120","1200",IF(C2="100/120","1200",IF(C2="120/130","1300","")))</f>
        <v>1200</v>
      </c>
      <c r="E2" s="27" t="s">
        <v>24</v>
      </c>
      <c r="F2" s="27" t="str">
        <f>IF(C2="80/120","800",IF(C2="100/120","1000",IF(C2="120/130","1200","")))</f>
        <v>800</v>
      </c>
      <c r="G2" s="27">
        <v>1050</v>
      </c>
      <c r="H2" s="27">
        <f>(D2*F2)/1000000</f>
        <v>0.96</v>
      </c>
      <c r="I2" s="27">
        <f>B2</f>
        <v>1</v>
      </c>
      <c r="K2" s="27" t="s">
        <v>20</v>
      </c>
      <c r="L2">
        <v>13000</v>
      </c>
      <c r="M2">
        <v>2400</v>
      </c>
      <c r="N2">
        <v>2100</v>
      </c>
    </row>
    <row r="3" spans="1:14" x14ac:dyDescent="0.3">
      <c r="A3" s="32" t="s">
        <v>30</v>
      </c>
      <c r="B3" s="32">
        <v>2</v>
      </c>
      <c r="C3" s="33" t="s">
        <v>29</v>
      </c>
      <c r="D3" s="27" t="str">
        <f t="shared" ref="D3:D66" si="0">IF(C3="80/120","1200",IF(C3="100/120","1200",IF(C3="120/130","1300","")))</f>
        <v>1200</v>
      </c>
      <c r="E3" s="27" t="s">
        <v>24</v>
      </c>
      <c r="F3" s="27" t="str">
        <f t="shared" ref="F3:F66" si="1">IF(C3="80/120","800",IF(C3="100/120","1000",IF(C3="120/130","1200","")))</f>
        <v>800</v>
      </c>
      <c r="G3" s="27">
        <v>1050</v>
      </c>
      <c r="H3" s="27">
        <f t="shared" ref="H3:H66" si="2">(D3*F3)/1000000</f>
        <v>0.96</v>
      </c>
      <c r="I3" s="27">
        <f t="shared" ref="I3:I66" si="3">B3</f>
        <v>2</v>
      </c>
      <c r="K3" s="27" t="s">
        <v>21</v>
      </c>
      <c r="L3">
        <v>7400</v>
      </c>
      <c r="M3">
        <v>2450</v>
      </c>
      <c r="N3">
        <v>2700</v>
      </c>
    </row>
    <row r="4" spans="1:14" x14ac:dyDescent="0.3">
      <c r="A4" s="32" t="s">
        <v>31</v>
      </c>
      <c r="B4" s="32">
        <v>3</v>
      </c>
      <c r="C4" s="33" t="s">
        <v>29</v>
      </c>
      <c r="D4" s="27" t="str">
        <f t="shared" si="0"/>
        <v>1200</v>
      </c>
      <c r="E4" s="27" t="s">
        <v>24</v>
      </c>
      <c r="F4" s="27" t="str">
        <f t="shared" si="1"/>
        <v>800</v>
      </c>
      <c r="G4" s="27">
        <v>1050</v>
      </c>
      <c r="H4" s="27">
        <f t="shared" si="2"/>
        <v>0.96</v>
      </c>
      <c r="I4" s="27">
        <f t="shared" si="3"/>
        <v>3</v>
      </c>
      <c r="K4" s="27" t="s">
        <v>22</v>
      </c>
      <c r="L4">
        <v>8000</v>
      </c>
      <c r="M4">
        <v>2450</v>
      </c>
      <c r="N4">
        <v>2700</v>
      </c>
    </row>
    <row r="5" spans="1:14" x14ac:dyDescent="0.3">
      <c r="A5" s="32" t="s">
        <v>32</v>
      </c>
      <c r="B5" s="32">
        <v>4</v>
      </c>
      <c r="C5" s="33" t="s">
        <v>29</v>
      </c>
      <c r="D5" s="27" t="str">
        <f t="shared" si="0"/>
        <v>1200</v>
      </c>
      <c r="E5" s="27" t="s">
        <v>24</v>
      </c>
      <c r="F5" s="27" t="str">
        <f t="shared" si="1"/>
        <v>800</v>
      </c>
      <c r="G5" s="27">
        <v>1050</v>
      </c>
      <c r="H5" s="27">
        <f t="shared" si="2"/>
        <v>0.96</v>
      </c>
      <c r="I5" s="27">
        <f t="shared" si="3"/>
        <v>4</v>
      </c>
      <c r="K5" s="27"/>
    </row>
    <row r="6" spans="1:14" x14ac:dyDescent="0.3">
      <c r="A6" s="32" t="s">
        <v>33</v>
      </c>
      <c r="B6" s="32">
        <v>5</v>
      </c>
      <c r="C6" s="33" t="s">
        <v>29</v>
      </c>
      <c r="D6" s="27" t="str">
        <f t="shared" si="0"/>
        <v>1200</v>
      </c>
      <c r="E6" s="27" t="s">
        <v>24</v>
      </c>
      <c r="F6" s="27" t="str">
        <f t="shared" si="1"/>
        <v>800</v>
      </c>
      <c r="G6" s="27">
        <v>1050</v>
      </c>
      <c r="H6" s="27">
        <f t="shared" si="2"/>
        <v>0.96</v>
      </c>
      <c r="I6" s="27">
        <f t="shared" si="3"/>
        <v>5</v>
      </c>
      <c r="K6" s="27"/>
    </row>
    <row r="7" spans="1:14" x14ac:dyDescent="0.3">
      <c r="A7" s="32" t="s">
        <v>35</v>
      </c>
      <c r="B7" s="32">
        <v>6</v>
      </c>
      <c r="C7" s="33" t="s">
        <v>29</v>
      </c>
      <c r="D7" s="27" t="str">
        <f t="shared" si="0"/>
        <v>1200</v>
      </c>
      <c r="E7" s="27" t="s">
        <v>24</v>
      </c>
      <c r="F7" s="27" t="str">
        <f t="shared" si="1"/>
        <v>800</v>
      </c>
      <c r="G7" s="27">
        <v>1050</v>
      </c>
      <c r="H7" s="27">
        <f t="shared" si="2"/>
        <v>0.96</v>
      </c>
      <c r="I7" s="27">
        <f t="shared" si="3"/>
        <v>6</v>
      </c>
      <c r="K7" s="27"/>
    </row>
    <row r="8" spans="1:14" x14ac:dyDescent="0.3">
      <c r="A8" s="32" t="s">
        <v>36</v>
      </c>
      <c r="B8" s="32">
        <v>7</v>
      </c>
      <c r="C8" s="33" t="s">
        <v>29</v>
      </c>
      <c r="D8" s="27" t="str">
        <f t="shared" si="0"/>
        <v>1200</v>
      </c>
      <c r="E8" s="27" t="s">
        <v>24</v>
      </c>
      <c r="F8" s="27" t="str">
        <f t="shared" si="1"/>
        <v>800</v>
      </c>
      <c r="G8" s="27">
        <v>1050</v>
      </c>
      <c r="H8" s="27">
        <f t="shared" si="2"/>
        <v>0.96</v>
      </c>
      <c r="I8" s="27">
        <f t="shared" si="3"/>
        <v>7</v>
      </c>
      <c r="K8" s="27"/>
    </row>
    <row r="9" spans="1:14" x14ac:dyDescent="0.3">
      <c r="A9" s="32" t="s">
        <v>37</v>
      </c>
      <c r="B9" s="32">
        <v>8</v>
      </c>
      <c r="C9" s="33" t="s">
        <v>29</v>
      </c>
      <c r="D9" s="27" t="str">
        <f t="shared" si="0"/>
        <v>1200</v>
      </c>
      <c r="E9" s="27" t="s">
        <v>24</v>
      </c>
      <c r="F9" s="27" t="str">
        <f t="shared" si="1"/>
        <v>800</v>
      </c>
      <c r="G9" s="27">
        <v>1050</v>
      </c>
      <c r="H9" s="27">
        <f t="shared" si="2"/>
        <v>0.96</v>
      </c>
      <c r="I9" s="27">
        <f t="shared" si="3"/>
        <v>8</v>
      </c>
      <c r="K9" s="27"/>
    </row>
    <row r="10" spans="1:14" x14ac:dyDescent="0.3">
      <c r="A10" s="32" t="s">
        <v>38</v>
      </c>
      <c r="B10" s="32">
        <v>9</v>
      </c>
      <c r="C10" s="33" t="s">
        <v>29</v>
      </c>
      <c r="D10" s="27" t="str">
        <f t="shared" si="0"/>
        <v>1200</v>
      </c>
      <c r="E10" s="27" t="s">
        <v>24</v>
      </c>
      <c r="F10" s="27" t="str">
        <f t="shared" si="1"/>
        <v>800</v>
      </c>
      <c r="G10" s="27">
        <v>1050</v>
      </c>
      <c r="H10" s="27">
        <f t="shared" si="2"/>
        <v>0.96</v>
      </c>
      <c r="I10" s="27">
        <f t="shared" si="3"/>
        <v>9</v>
      </c>
      <c r="K10" s="27"/>
    </row>
    <row r="11" spans="1:14" x14ac:dyDescent="0.3">
      <c r="A11" s="32" t="s">
        <v>39</v>
      </c>
      <c r="B11" s="32">
        <v>10</v>
      </c>
      <c r="C11" s="33" t="s">
        <v>29</v>
      </c>
      <c r="D11" s="27" t="str">
        <f t="shared" si="0"/>
        <v>1200</v>
      </c>
      <c r="E11" s="27" t="s">
        <v>24</v>
      </c>
      <c r="F11" s="27" t="str">
        <f t="shared" si="1"/>
        <v>800</v>
      </c>
      <c r="G11" s="27">
        <v>1050</v>
      </c>
      <c r="H11" s="27">
        <f t="shared" si="2"/>
        <v>0.96</v>
      </c>
      <c r="I11" s="27">
        <f t="shared" si="3"/>
        <v>10</v>
      </c>
      <c r="K11" s="27"/>
    </row>
    <row r="12" spans="1:14" x14ac:dyDescent="0.3">
      <c r="A12" s="32" t="s">
        <v>40</v>
      </c>
      <c r="B12" s="32">
        <v>11</v>
      </c>
      <c r="C12" s="33" t="s">
        <v>29</v>
      </c>
      <c r="D12" s="27" t="str">
        <f t="shared" si="0"/>
        <v>1200</v>
      </c>
      <c r="E12" s="27" t="s">
        <v>24</v>
      </c>
      <c r="F12" s="27" t="str">
        <f t="shared" si="1"/>
        <v>800</v>
      </c>
      <c r="G12" s="27">
        <v>1050</v>
      </c>
      <c r="H12" s="27">
        <f t="shared" si="2"/>
        <v>0.96</v>
      </c>
      <c r="I12" s="27">
        <f t="shared" si="3"/>
        <v>11</v>
      </c>
      <c r="K12" s="27"/>
    </row>
    <row r="13" spans="1:14" x14ac:dyDescent="0.3">
      <c r="A13" s="32" t="s">
        <v>41</v>
      </c>
      <c r="B13" s="32">
        <v>12</v>
      </c>
      <c r="C13" s="33" t="s">
        <v>42</v>
      </c>
      <c r="D13" s="27" t="str">
        <f t="shared" si="0"/>
        <v>1200</v>
      </c>
      <c r="E13" s="27" t="s">
        <v>24</v>
      </c>
      <c r="F13" s="27" t="str">
        <f t="shared" si="1"/>
        <v>1000</v>
      </c>
      <c r="G13" s="27">
        <v>1050</v>
      </c>
      <c r="H13" s="27">
        <f t="shared" si="2"/>
        <v>1.2</v>
      </c>
      <c r="I13" s="27">
        <f t="shared" si="3"/>
        <v>12</v>
      </c>
      <c r="K13" s="27"/>
    </row>
    <row r="14" spans="1:14" x14ac:dyDescent="0.3">
      <c r="A14" s="32" t="s">
        <v>43</v>
      </c>
      <c r="B14" s="32">
        <v>13</v>
      </c>
      <c r="C14" s="33" t="s">
        <v>42</v>
      </c>
      <c r="D14" s="27" t="str">
        <f t="shared" si="0"/>
        <v>1200</v>
      </c>
      <c r="E14" s="27" t="s">
        <v>24</v>
      </c>
      <c r="F14" s="27" t="str">
        <f t="shared" si="1"/>
        <v>1000</v>
      </c>
      <c r="G14" s="27">
        <v>1050</v>
      </c>
      <c r="H14" s="27">
        <f t="shared" si="2"/>
        <v>1.2</v>
      </c>
      <c r="I14" s="27">
        <f t="shared" si="3"/>
        <v>13</v>
      </c>
      <c r="K14" s="27"/>
    </row>
    <row r="15" spans="1:14" x14ac:dyDescent="0.3">
      <c r="A15" s="32" t="s">
        <v>44</v>
      </c>
      <c r="B15" s="32">
        <v>14</v>
      </c>
      <c r="C15" s="33" t="s">
        <v>29</v>
      </c>
      <c r="D15" s="27" t="str">
        <f t="shared" si="0"/>
        <v>1200</v>
      </c>
      <c r="E15" s="27" t="s">
        <v>24</v>
      </c>
      <c r="F15" s="27" t="str">
        <f t="shared" si="1"/>
        <v>800</v>
      </c>
      <c r="G15" s="27">
        <v>1050</v>
      </c>
      <c r="H15" s="27">
        <f t="shared" si="2"/>
        <v>0.96</v>
      </c>
      <c r="I15" s="27">
        <f t="shared" si="3"/>
        <v>14</v>
      </c>
      <c r="K15" s="27"/>
    </row>
    <row r="16" spans="1:14" x14ac:dyDescent="0.3">
      <c r="A16" s="32" t="s">
        <v>45</v>
      </c>
      <c r="B16" s="32">
        <v>15</v>
      </c>
      <c r="C16" s="33" t="s">
        <v>29</v>
      </c>
      <c r="D16" s="27" t="str">
        <f t="shared" si="0"/>
        <v>1200</v>
      </c>
      <c r="E16" s="27" t="s">
        <v>24</v>
      </c>
      <c r="F16" s="27" t="str">
        <f t="shared" si="1"/>
        <v>800</v>
      </c>
      <c r="G16" s="27">
        <v>1050</v>
      </c>
      <c r="H16" s="27">
        <f t="shared" si="2"/>
        <v>0.96</v>
      </c>
      <c r="I16" s="27">
        <f t="shared" si="3"/>
        <v>15</v>
      </c>
      <c r="K16" s="27"/>
    </row>
    <row r="17" spans="1:9" x14ac:dyDescent="0.3">
      <c r="A17" s="32" t="s">
        <v>46</v>
      </c>
      <c r="B17" s="32">
        <v>16</v>
      </c>
      <c r="C17" s="33" t="s">
        <v>42</v>
      </c>
      <c r="D17" s="27" t="str">
        <f t="shared" si="0"/>
        <v>1200</v>
      </c>
      <c r="E17" s="27" t="s">
        <v>24</v>
      </c>
      <c r="F17" s="27" t="str">
        <f t="shared" si="1"/>
        <v>1000</v>
      </c>
      <c r="G17" s="27">
        <v>1050</v>
      </c>
      <c r="H17" s="27">
        <f t="shared" si="2"/>
        <v>1.2</v>
      </c>
      <c r="I17" s="27">
        <f t="shared" si="3"/>
        <v>16</v>
      </c>
    </row>
    <row r="18" spans="1:9" x14ac:dyDescent="0.3">
      <c r="A18" s="32" t="s">
        <v>47</v>
      </c>
      <c r="B18" s="32">
        <v>17</v>
      </c>
      <c r="C18" s="33" t="s">
        <v>42</v>
      </c>
      <c r="D18" s="27" t="str">
        <f t="shared" si="0"/>
        <v>1200</v>
      </c>
      <c r="E18" s="27" t="s">
        <v>24</v>
      </c>
      <c r="F18" s="27" t="str">
        <f t="shared" si="1"/>
        <v>1000</v>
      </c>
      <c r="G18" s="27">
        <v>1050</v>
      </c>
      <c r="H18" s="27">
        <f t="shared" si="2"/>
        <v>1.2</v>
      </c>
      <c r="I18" s="27">
        <f t="shared" si="3"/>
        <v>17</v>
      </c>
    </row>
    <row r="19" spans="1:9" x14ac:dyDescent="0.3">
      <c r="A19" s="32" t="s">
        <v>48</v>
      </c>
      <c r="B19" s="32">
        <v>18</v>
      </c>
      <c r="C19" s="33" t="s">
        <v>49</v>
      </c>
      <c r="D19" s="27" t="str">
        <f t="shared" si="0"/>
        <v>1300</v>
      </c>
      <c r="E19" s="27" t="s">
        <v>24</v>
      </c>
      <c r="F19" s="27" t="str">
        <f t="shared" si="1"/>
        <v>1200</v>
      </c>
      <c r="G19" s="27">
        <v>1050</v>
      </c>
      <c r="H19" s="27">
        <f t="shared" si="2"/>
        <v>1.56</v>
      </c>
      <c r="I19" s="27">
        <f t="shared" si="3"/>
        <v>18</v>
      </c>
    </row>
    <row r="20" spans="1:9" x14ac:dyDescent="0.3">
      <c r="A20" s="32" t="s">
        <v>50</v>
      </c>
      <c r="B20" s="32">
        <v>19</v>
      </c>
      <c r="C20" s="33" t="s">
        <v>49</v>
      </c>
      <c r="D20" s="27" t="str">
        <f t="shared" si="0"/>
        <v>1300</v>
      </c>
      <c r="E20" s="27" t="s">
        <v>24</v>
      </c>
      <c r="F20" s="27" t="str">
        <f t="shared" si="1"/>
        <v>1200</v>
      </c>
      <c r="G20" s="27">
        <v>1050</v>
      </c>
      <c r="H20" s="27">
        <f t="shared" si="2"/>
        <v>1.56</v>
      </c>
      <c r="I20" s="27">
        <f t="shared" si="3"/>
        <v>19</v>
      </c>
    </row>
    <row r="21" spans="1:9" x14ac:dyDescent="0.3">
      <c r="A21" s="32" t="s">
        <v>51</v>
      </c>
      <c r="B21" s="32">
        <v>20</v>
      </c>
      <c r="C21" s="33" t="s">
        <v>29</v>
      </c>
      <c r="D21" s="27" t="str">
        <f t="shared" si="0"/>
        <v>1200</v>
      </c>
      <c r="E21" s="27" t="s">
        <v>24</v>
      </c>
      <c r="F21" s="27" t="str">
        <f t="shared" si="1"/>
        <v>800</v>
      </c>
      <c r="G21" s="27">
        <v>1050</v>
      </c>
      <c r="H21" s="27">
        <f t="shared" si="2"/>
        <v>0.96</v>
      </c>
      <c r="I21" s="27">
        <f t="shared" si="3"/>
        <v>20</v>
      </c>
    </row>
    <row r="22" spans="1:9" x14ac:dyDescent="0.3">
      <c r="A22" s="32" t="s">
        <v>52</v>
      </c>
      <c r="B22" s="32">
        <v>21</v>
      </c>
      <c r="C22" s="33" t="s">
        <v>42</v>
      </c>
      <c r="D22" s="27" t="str">
        <f t="shared" si="0"/>
        <v>1200</v>
      </c>
      <c r="E22" s="27" t="s">
        <v>24</v>
      </c>
      <c r="F22" s="27" t="str">
        <f t="shared" si="1"/>
        <v>1000</v>
      </c>
      <c r="G22" s="27">
        <v>1050</v>
      </c>
      <c r="H22" s="27">
        <f t="shared" si="2"/>
        <v>1.2</v>
      </c>
      <c r="I22" s="27">
        <f t="shared" si="3"/>
        <v>21</v>
      </c>
    </row>
    <row r="23" spans="1:9" x14ac:dyDescent="0.3">
      <c r="A23" s="32" t="s">
        <v>54</v>
      </c>
      <c r="B23" s="32">
        <v>22</v>
      </c>
      <c r="C23" s="33" t="s">
        <v>42</v>
      </c>
      <c r="D23" s="27" t="str">
        <f t="shared" si="0"/>
        <v>1200</v>
      </c>
      <c r="E23" s="27" t="s">
        <v>24</v>
      </c>
      <c r="F23" s="27" t="str">
        <f t="shared" si="1"/>
        <v>1000</v>
      </c>
      <c r="G23" s="27">
        <v>1050</v>
      </c>
      <c r="H23" s="27">
        <f t="shared" si="2"/>
        <v>1.2</v>
      </c>
      <c r="I23" s="27">
        <f t="shared" si="3"/>
        <v>22</v>
      </c>
    </row>
    <row r="24" spans="1:9" x14ac:dyDescent="0.3">
      <c r="A24" s="32" t="s">
        <v>55</v>
      </c>
      <c r="B24" s="32">
        <v>23</v>
      </c>
      <c r="C24" s="33" t="s">
        <v>49</v>
      </c>
      <c r="D24" s="27" t="str">
        <f t="shared" si="0"/>
        <v>1300</v>
      </c>
      <c r="E24" s="27" t="s">
        <v>24</v>
      </c>
      <c r="F24" s="27" t="str">
        <f t="shared" si="1"/>
        <v>1200</v>
      </c>
      <c r="G24" s="27">
        <v>1050</v>
      </c>
      <c r="H24" s="27">
        <f t="shared" si="2"/>
        <v>1.56</v>
      </c>
      <c r="I24" s="27">
        <f t="shared" si="3"/>
        <v>23</v>
      </c>
    </row>
    <row r="25" spans="1:9" x14ac:dyDescent="0.3">
      <c r="A25" s="32" t="s">
        <v>56</v>
      </c>
      <c r="B25" s="32">
        <v>24</v>
      </c>
      <c r="C25" s="33" t="s">
        <v>49</v>
      </c>
      <c r="D25" s="27" t="str">
        <f t="shared" si="0"/>
        <v>1300</v>
      </c>
      <c r="E25" s="27" t="s">
        <v>24</v>
      </c>
      <c r="F25" s="27" t="str">
        <f t="shared" si="1"/>
        <v>1200</v>
      </c>
      <c r="G25" s="27">
        <v>1050</v>
      </c>
      <c r="H25" s="27">
        <f t="shared" si="2"/>
        <v>1.56</v>
      </c>
      <c r="I25" s="27">
        <f t="shared" si="3"/>
        <v>24</v>
      </c>
    </row>
    <row r="26" spans="1:9" x14ac:dyDescent="0.3">
      <c r="A26" s="32" t="s">
        <v>57</v>
      </c>
      <c r="B26" s="32">
        <v>25</v>
      </c>
      <c r="C26" s="33" t="s">
        <v>29</v>
      </c>
      <c r="D26" s="27" t="str">
        <f t="shared" si="0"/>
        <v>1200</v>
      </c>
      <c r="E26" s="27" t="s">
        <v>24</v>
      </c>
      <c r="F26" s="27" t="str">
        <f t="shared" si="1"/>
        <v>800</v>
      </c>
      <c r="G26" s="27">
        <v>1050</v>
      </c>
      <c r="H26" s="27">
        <f t="shared" si="2"/>
        <v>0.96</v>
      </c>
      <c r="I26" s="27">
        <f t="shared" si="3"/>
        <v>25</v>
      </c>
    </row>
    <row r="27" spans="1:9" x14ac:dyDescent="0.3">
      <c r="A27" s="32" t="s">
        <v>58</v>
      </c>
      <c r="B27" s="32">
        <v>26</v>
      </c>
      <c r="C27" s="33" t="s">
        <v>29</v>
      </c>
      <c r="D27" s="27" t="str">
        <f t="shared" si="0"/>
        <v>1200</v>
      </c>
      <c r="E27" s="27" t="s">
        <v>24</v>
      </c>
      <c r="F27" s="27" t="str">
        <f t="shared" si="1"/>
        <v>800</v>
      </c>
      <c r="G27" s="27">
        <v>1050</v>
      </c>
      <c r="H27" s="27">
        <f t="shared" si="2"/>
        <v>0.96</v>
      </c>
      <c r="I27" s="27">
        <f t="shared" si="3"/>
        <v>26</v>
      </c>
    </row>
    <row r="28" spans="1:9" x14ac:dyDescent="0.3">
      <c r="A28" s="32" t="s">
        <v>59</v>
      </c>
      <c r="B28" s="32">
        <v>27</v>
      </c>
      <c r="C28" s="33" t="s">
        <v>29</v>
      </c>
      <c r="D28" s="27" t="str">
        <f t="shared" si="0"/>
        <v>1200</v>
      </c>
      <c r="E28" s="27" t="s">
        <v>24</v>
      </c>
      <c r="F28" s="27" t="str">
        <f t="shared" si="1"/>
        <v>800</v>
      </c>
      <c r="G28" s="27">
        <v>1050</v>
      </c>
      <c r="H28" s="27">
        <f t="shared" si="2"/>
        <v>0.96</v>
      </c>
      <c r="I28" s="27">
        <f t="shared" si="3"/>
        <v>27</v>
      </c>
    </row>
    <row r="29" spans="1:9" x14ac:dyDescent="0.3">
      <c r="A29" s="32" t="s">
        <v>60</v>
      </c>
      <c r="B29" s="32">
        <v>28</v>
      </c>
      <c r="C29" s="33" t="s">
        <v>29</v>
      </c>
      <c r="D29" s="27" t="str">
        <f t="shared" si="0"/>
        <v>1200</v>
      </c>
      <c r="E29" s="27" t="s">
        <v>24</v>
      </c>
      <c r="F29" s="27" t="str">
        <f t="shared" si="1"/>
        <v>800</v>
      </c>
      <c r="G29" s="27">
        <v>1050</v>
      </c>
      <c r="H29" s="27">
        <f t="shared" si="2"/>
        <v>0.96</v>
      </c>
      <c r="I29" s="27">
        <f t="shared" si="3"/>
        <v>28</v>
      </c>
    </row>
    <row r="30" spans="1:9" x14ac:dyDescent="0.3">
      <c r="A30" s="32" t="s">
        <v>61</v>
      </c>
      <c r="B30" s="32">
        <v>29</v>
      </c>
      <c r="C30" s="33" t="s">
        <v>29</v>
      </c>
      <c r="D30" s="27" t="str">
        <f t="shared" si="0"/>
        <v>1200</v>
      </c>
      <c r="E30" s="27" t="s">
        <v>24</v>
      </c>
      <c r="F30" s="27" t="str">
        <f t="shared" si="1"/>
        <v>800</v>
      </c>
      <c r="G30" s="27">
        <v>1050</v>
      </c>
      <c r="H30" s="27">
        <f t="shared" si="2"/>
        <v>0.96</v>
      </c>
      <c r="I30" s="27">
        <f t="shared" si="3"/>
        <v>29</v>
      </c>
    </row>
    <row r="31" spans="1:9" x14ac:dyDescent="0.3">
      <c r="A31" s="32" t="s">
        <v>62</v>
      </c>
      <c r="B31" s="32">
        <v>30</v>
      </c>
      <c r="C31" s="33" t="s">
        <v>29</v>
      </c>
      <c r="D31" s="27" t="str">
        <f t="shared" si="0"/>
        <v>1200</v>
      </c>
      <c r="E31" s="27" t="s">
        <v>24</v>
      </c>
      <c r="F31" s="27" t="str">
        <f t="shared" si="1"/>
        <v>800</v>
      </c>
      <c r="G31" s="27">
        <v>1050</v>
      </c>
      <c r="H31" s="27">
        <f t="shared" si="2"/>
        <v>0.96</v>
      </c>
      <c r="I31" s="27">
        <f t="shared" si="3"/>
        <v>30</v>
      </c>
    </row>
    <row r="32" spans="1:9" x14ac:dyDescent="0.3">
      <c r="A32" s="32" t="s">
        <v>63</v>
      </c>
      <c r="B32" s="32">
        <v>31</v>
      </c>
      <c r="C32" s="33" t="s">
        <v>42</v>
      </c>
      <c r="D32" s="27" t="str">
        <f t="shared" si="0"/>
        <v>1200</v>
      </c>
      <c r="E32" s="27" t="s">
        <v>24</v>
      </c>
      <c r="F32" s="27" t="str">
        <f t="shared" si="1"/>
        <v>1000</v>
      </c>
      <c r="G32" s="27">
        <v>1050</v>
      </c>
      <c r="H32" s="27">
        <f t="shared" si="2"/>
        <v>1.2</v>
      </c>
      <c r="I32" s="27">
        <f t="shared" si="3"/>
        <v>31</v>
      </c>
    </row>
    <row r="33" spans="1:9" x14ac:dyDescent="0.3">
      <c r="A33" s="32" t="s">
        <v>64</v>
      </c>
      <c r="B33" s="32">
        <v>32</v>
      </c>
      <c r="C33" s="33" t="s">
        <v>29</v>
      </c>
      <c r="D33" s="27" t="str">
        <f t="shared" si="0"/>
        <v>1200</v>
      </c>
      <c r="E33" s="27" t="s">
        <v>24</v>
      </c>
      <c r="F33" s="27" t="str">
        <f t="shared" si="1"/>
        <v>800</v>
      </c>
      <c r="G33" s="27">
        <v>1050</v>
      </c>
      <c r="H33" s="27">
        <f t="shared" si="2"/>
        <v>0.96</v>
      </c>
      <c r="I33" s="27">
        <f t="shared" si="3"/>
        <v>32</v>
      </c>
    </row>
    <row r="34" spans="1:9" x14ac:dyDescent="0.3">
      <c r="A34" s="32" t="s">
        <v>65</v>
      </c>
      <c r="B34" s="32">
        <v>33</v>
      </c>
      <c r="C34" s="33" t="s">
        <v>29</v>
      </c>
      <c r="D34" s="27" t="str">
        <f t="shared" si="0"/>
        <v>1200</v>
      </c>
      <c r="E34" s="27" t="s">
        <v>24</v>
      </c>
      <c r="F34" s="27" t="str">
        <f t="shared" si="1"/>
        <v>800</v>
      </c>
      <c r="G34" s="27">
        <v>1050</v>
      </c>
      <c r="H34" s="27">
        <f t="shared" si="2"/>
        <v>0.96</v>
      </c>
      <c r="I34" s="27">
        <f t="shared" si="3"/>
        <v>33</v>
      </c>
    </row>
    <row r="35" spans="1:9" x14ac:dyDescent="0.3">
      <c r="A35" s="32" t="s">
        <v>66</v>
      </c>
      <c r="B35" s="32">
        <v>34</v>
      </c>
      <c r="C35" s="33" t="s">
        <v>29</v>
      </c>
      <c r="D35" s="27" t="str">
        <f t="shared" si="0"/>
        <v>1200</v>
      </c>
      <c r="E35" s="27" t="s">
        <v>24</v>
      </c>
      <c r="F35" s="27" t="str">
        <f t="shared" si="1"/>
        <v>800</v>
      </c>
      <c r="G35" s="27">
        <v>1050</v>
      </c>
      <c r="H35" s="27">
        <f t="shared" si="2"/>
        <v>0.96</v>
      </c>
      <c r="I35" s="27">
        <f t="shared" si="3"/>
        <v>34</v>
      </c>
    </row>
    <row r="36" spans="1:9" x14ac:dyDescent="0.3">
      <c r="A36" s="32" t="s">
        <v>67</v>
      </c>
      <c r="B36" s="32">
        <v>35</v>
      </c>
      <c r="C36" s="33" t="s">
        <v>29</v>
      </c>
      <c r="D36" s="27" t="str">
        <f t="shared" si="0"/>
        <v>1200</v>
      </c>
      <c r="E36" s="27" t="s">
        <v>24</v>
      </c>
      <c r="F36" s="27" t="str">
        <f t="shared" si="1"/>
        <v>800</v>
      </c>
      <c r="G36" s="27">
        <v>1050</v>
      </c>
      <c r="H36" s="27">
        <f t="shared" si="2"/>
        <v>0.96</v>
      </c>
      <c r="I36" s="27">
        <f t="shared" si="3"/>
        <v>35</v>
      </c>
    </row>
    <row r="37" spans="1:9" x14ac:dyDescent="0.3">
      <c r="A37" s="32" t="s">
        <v>68</v>
      </c>
      <c r="B37" s="32">
        <v>36</v>
      </c>
      <c r="C37" s="33" t="s">
        <v>29</v>
      </c>
      <c r="D37" s="27" t="str">
        <f t="shared" si="0"/>
        <v>1200</v>
      </c>
      <c r="E37" s="27" t="s">
        <v>24</v>
      </c>
      <c r="F37" s="27" t="str">
        <f t="shared" si="1"/>
        <v>800</v>
      </c>
      <c r="G37" s="27">
        <v>1050</v>
      </c>
      <c r="H37" s="27">
        <f t="shared" si="2"/>
        <v>0.96</v>
      </c>
      <c r="I37" s="27">
        <f t="shared" si="3"/>
        <v>36</v>
      </c>
    </row>
    <row r="38" spans="1:9" x14ac:dyDescent="0.3">
      <c r="A38" s="32" t="s">
        <v>69</v>
      </c>
      <c r="B38" s="32">
        <v>37</v>
      </c>
      <c r="C38" s="33" t="s">
        <v>29</v>
      </c>
      <c r="D38" s="27" t="str">
        <f t="shared" si="0"/>
        <v>1200</v>
      </c>
      <c r="E38" s="27" t="s">
        <v>24</v>
      </c>
      <c r="F38" s="27" t="str">
        <f t="shared" si="1"/>
        <v>800</v>
      </c>
      <c r="G38" s="27">
        <v>1050</v>
      </c>
      <c r="H38" s="27">
        <f t="shared" si="2"/>
        <v>0.96</v>
      </c>
      <c r="I38" s="27">
        <f t="shared" si="3"/>
        <v>37</v>
      </c>
    </row>
    <row r="39" spans="1:9" x14ac:dyDescent="0.3">
      <c r="A39" s="32" t="s">
        <v>70</v>
      </c>
      <c r="B39" s="32">
        <v>38</v>
      </c>
      <c r="C39" s="33" t="s">
        <v>29</v>
      </c>
      <c r="D39" s="27" t="str">
        <f t="shared" si="0"/>
        <v>1200</v>
      </c>
      <c r="E39" s="27" t="s">
        <v>24</v>
      </c>
      <c r="F39" s="27" t="str">
        <f t="shared" si="1"/>
        <v>800</v>
      </c>
      <c r="G39" s="27">
        <v>1050</v>
      </c>
      <c r="H39" s="27">
        <f t="shared" si="2"/>
        <v>0.96</v>
      </c>
      <c r="I39" s="27">
        <f t="shared" si="3"/>
        <v>38</v>
      </c>
    </row>
    <row r="40" spans="1:9" x14ac:dyDescent="0.3">
      <c r="A40" s="32" t="s">
        <v>71</v>
      </c>
      <c r="B40" s="32">
        <v>39</v>
      </c>
      <c r="C40" s="33" t="s">
        <v>29</v>
      </c>
      <c r="D40" s="27" t="str">
        <f t="shared" si="0"/>
        <v>1200</v>
      </c>
      <c r="E40" s="27" t="s">
        <v>24</v>
      </c>
      <c r="F40" s="27" t="str">
        <f t="shared" si="1"/>
        <v>800</v>
      </c>
      <c r="G40" s="27">
        <v>1050</v>
      </c>
      <c r="H40" s="27">
        <f t="shared" si="2"/>
        <v>0.96</v>
      </c>
      <c r="I40" s="27">
        <f t="shared" si="3"/>
        <v>39</v>
      </c>
    </row>
    <row r="41" spans="1:9" x14ac:dyDescent="0.3">
      <c r="A41" s="32" t="s">
        <v>72</v>
      </c>
      <c r="B41" s="32">
        <v>40</v>
      </c>
      <c r="C41" s="33" t="s">
        <v>29</v>
      </c>
      <c r="D41" s="27" t="str">
        <f t="shared" si="0"/>
        <v>1200</v>
      </c>
      <c r="E41" s="27" t="s">
        <v>24</v>
      </c>
      <c r="F41" s="27" t="str">
        <f t="shared" si="1"/>
        <v>800</v>
      </c>
      <c r="G41" s="27">
        <v>1050</v>
      </c>
      <c r="H41" s="27">
        <f t="shared" si="2"/>
        <v>0.96</v>
      </c>
      <c r="I41" s="27">
        <f t="shared" si="3"/>
        <v>40</v>
      </c>
    </row>
    <row r="42" spans="1:9" x14ac:dyDescent="0.3">
      <c r="A42" s="32" t="s">
        <v>73</v>
      </c>
      <c r="B42" s="32">
        <v>41</v>
      </c>
      <c r="C42" s="33" t="s">
        <v>29</v>
      </c>
      <c r="D42" s="27" t="str">
        <f t="shared" si="0"/>
        <v>1200</v>
      </c>
      <c r="E42" s="27" t="s">
        <v>24</v>
      </c>
      <c r="F42" s="27" t="str">
        <f t="shared" si="1"/>
        <v>800</v>
      </c>
      <c r="G42" s="27">
        <v>1050</v>
      </c>
      <c r="H42" s="27">
        <f t="shared" si="2"/>
        <v>0.96</v>
      </c>
      <c r="I42" s="27">
        <f t="shared" si="3"/>
        <v>41</v>
      </c>
    </row>
    <row r="43" spans="1:9" x14ac:dyDescent="0.3">
      <c r="A43" s="32" t="s">
        <v>74</v>
      </c>
      <c r="B43" s="32">
        <v>42</v>
      </c>
      <c r="C43" s="33" t="s">
        <v>29</v>
      </c>
      <c r="D43" s="27" t="str">
        <f t="shared" si="0"/>
        <v>1200</v>
      </c>
      <c r="E43" s="27" t="s">
        <v>24</v>
      </c>
      <c r="F43" s="27" t="str">
        <f t="shared" si="1"/>
        <v>800</v>
      </c>
      <c r="G43" s="27">
        <v>1050</v>
      </c>
      <c r="H43" s="27">
        <f t="shared" si="2"/>
        <v>0.96</v>
      </c>
      <c r="I43" s="27">
        <f t="shared" si="3"/>
        <v>42</v>
      </c>
    </row>
    <row r="44" spans="1:9" x14ac:dyDescent="0.3">
      <c r="A44" s="32" t="s">
        <v>75</v>
      </c>
      <c r="B44" s="32">
        <v>43</v>
      </c>
      <c r="C44" s="33" t="s">
        <v>29</v>
      </c>
      <c r="D44" s="27" t="str">
        <f t="shared" si="0"/>
        <v>1200</v>
      </c>
      <c r="E44" s="27" t="s">
        <v>24</v>
      </c>
      <c r="F44" s="27" t="str">
        <f t="shared" si="1"/>
        <v>800</v>
      </c>
      <c r="G44" s="27">
        <v>1050</v>
      </c>
      <c r="H44" s="27">
        <f t="shared" si="2"/>
        <v>0.96</v>
      </c>
      <c r="I44" s="27">
        <f t="shared" si="3"/>
        <v>43</v>
      </c>
    </row>
    <row r="45" spans="1:9" x14ac:dyDescent="0.3">
      <c r="A45" s="32" t="s">
        <v>76</v>
      </c>
      <c r="B45" s="32">
        <v>44</v>
      </c>
      <c r="C45" s="33" t="s">
        <v>29</v>
      </c>
      <c r="D45" s="27" t="str">
        <f t="shared" si="0"/>
        <v>1200</v>
      </c>
      <c r="E45" s="27" t="s">
        <v>24</v>
      </c>
      <c r="F45" s="27" t="str">
        <f t="shared" si="1"/>
        <v>800</v>
      </c>
      <c r="G45" s="27">
        <v>1050</v>
      </c>
      <c r="H45" s="27">
        <f t="shared" si="2"/>
        <v>0.96</v>
      </c>
      <c r="I45" s="27">
        <f t="shared" si="3"/>
        <v>44</v>
      </c>
    </row>
    <row r="46" spans="1:9" x14ac:dyDescent="0.3">
      <c r="A46" s="32" t="s">
        <v>77</v>
      </c>
      <c r="B46" s="32">
        <v>45</v>
      </c>
      <c r="C46" s="33" t="s">
        <v>29</v>
      </c>
      <c r="D46" s="27" t="str">
        <f t="shared" si="0"/>
        <v>1200</v>
      </c>
      <c r="E46" s="27" t="s">
        <v>24</v>
      </c>
      <c r="F46" s="27" t="str">
        <f t="shared" si="1"/>
        <v>800</v>
      </c>
      <c r="G46" s="27">
        <v>1050</v>
      </c>
      <c r="H46" s="27">
        <f t="shared" si="2"/>
        <v>0.96</v>
      </c>
      <c r="I46" s="27">
        <f t="shared" si="3"/>
        <v>45</v>
      </c>
    </row>
    <row r="47" spans="1:9" x14ac:dyDescent="0.3">
      <c r="A47" s="32" t="s">
        <v>78</v>
      </c>
      <c r="B47" s="32">
        <v>46</v>
      </c>
      <c r="C47" s="33" t="s">
        <v>29</v>
      </c>
      <c r="D47" s="27" t="str">
        <f t="shared" si="0"/>
        <v>1200</v>
      </c>
      <c r="E47" s="27" t="s">
        <v>24</v>
      </c>
      <c r="F47" s="27" t="str">
        <f t="shared" si="1"/>
        <v>800</v>
      </c>
      <c r="G47" s="27">
        <v>1050</v>
      </c>
      <c r="H47" s="27">
        <f t="shared" si="2"/>
        <v>0.96</v>
      </c>
      <c r="I47" s="27">
        <f t="shared" si="3"/>
        <v>46</v>
      </c>
    </row>
    <row r="48" spans="1:9" x14ac:dyDescent="0.3">
      <c r="A48" s="32" t="s">
        <v>79</v>
      </c>
      <c r="B48" s="32">
        <v>47</v>
      </c>
      <c r="C48" s="33" t="s">
        <v>29</v>
      </c>
      <c r="D48" s="27" t="str">
        <f t="shared" si="0"/>
        <v>1200</v>
      </c>
      <c r="E48" s="27" t="s">
        <v>24</v>
      </c>
      <c r="F48" s="27" t="str">
        <f t="shared" si="1"/>
        <v>800</v>
      </c>
      <c r="G48" s="27">
        <v>1050</v>
      </c>
      <c r="H48" s="27">
        <f t="shared" si="2"/>
        <v>0.96</v>
      </c>
      <c r="I48" s="27">
        <f t="shared" si="3"/>
        <v>47</v>
      </c>
    </row>
    <row r="49" spans="1:9" x14ac:dyDescent="0.3">
      <c r="A49" s="32" t="s">
        <v>80</v>
      </c>
      <c r="B49" s="32">
        <v>48</v>
      </c>
      <c r="C49" s="33" t="s">
        <v>29</v>
      </c>
      <c r="D49" s="27" t="str">
        <f t="shared" si="0"/>
        <v>1200</v>
      </c>
      <c r="E49" s="27" t="s">
        <v>24</v>
      </c>
      <c r="F49" s="27" t="str">
        <f t="shared" si="1"/>
        <v>800</v>
      </c>
      <c r="G49" s="27">
        <v>1050</v>
      </c>
      <c r="H49" s="27">
        <f t="shared" si="2"/>
        <v>0.96</v>
      </c>
      <c r="I49" s="27">
        <f t="shared" si="3"/>
        <v>48</v>
      </c>
    </row>
    <row r="50" spans="1:9" x14ac:dyDescent="0.3">
      <c r="A50" s="32" t="s">
        <v>81</v>
      </c>
      <c r="B50" s="32">
        <v>49</v>
      </c>
      <c r="C50" s="33" t="s">
        <v>29</v>
      </c>
      <c r="D50" s="27" t="str">
        <f t="shared" si="0"/>
        <v>1200</v>
      </c>
      <c r="E50" s="27" t="s">
        <v>24</v>
      </c>
      <c r="F50" s="27" t="str">
        <f t="shared" si="1"/>
        <v>800</v>
      </c>
      <c r="G50" s="27">
        <v>1050</v>
      </c>
      <c r="H50" s="27">
        <f t="shared" si="2"/>
        <v>0.96</v>
      </c>
      <c r="I50" s="27">
        <f t="shared" si="3"/>
        <v>49</v>
      </c>
    </row>
    <row r="51" spans="1:9" x14ac:dyDescent="0.3">
      <c r="A51" s="32" t="s">
        <v>82</v>
      </c>
      <c r="B51" s="32">
        <v>50</v>
      </c>
      <c r="C51" s="33" t="s">
        <v>29</v>
      </c>
      <c r="D51" s="27" t="str">
        <f t="shared" si="0"/>
        <v>1200</v>
      </c>
      <c r="E51" s="27" t="s">
        <v>24</v>
      </c>
      <c r="F51" s="27" t="str">
        <f t="shared" si="1"/>
        <v>800</v>
      </c>
      <c r="G51" s="27">
        <v>1050</v>
      </c>
      <c r="H51" s="27">
        <f t="shared" si="2"/>
        <v>0.96</v>
      </c>
      <c r="I51" s="27">
        <f t="shared" si="3"/>
        <v>50</v>
      </c>
    </row>
    <row r="52" spans="1:9" x14ac:dyDescent="0.3">
      <c r="A52" s="32" t="s">
        <v>83</v>
      </c>
      <c r="B52" s="32">
        <v>51</v>
      </c>
      <c r="C52" s="33" t="s">
        <v>29</v>
      </c>
      <c r="D52" s="27" t="str">
        <f t="shared" si="0"/>
        <v>1200</v>
      </c>
      <c r="E52" s="27" t="s">
        <v>24</v>
      </c>
      <c r="F52" s="27" t="str">
        <f t="shared" si="1"/>
        <v>800</v>
      </c>
      <c r="G52" s="27">
        <v>1050</v>
      </c>
      <c r="H52" s="27">
        <f t="shared" si="2"/>
        <v>0.96</v>
      </c>
      <c r="I52" s="27">
        <f t="shared" si="3"/>
        <v>51</v>
      </c>
    </row>
    <row r="53" spans="1:9" x14ac:dyDescent="0.3">
      <c r="A53" s="32" t="s">
        <v>84</v>
      </c>
      <c r="B53" s="32">
        <v>52</v>
      </c>
      <c r="C53" s="33" t="s">
        <v>29</v>
      </c>
      <c r="D53" s="27" t="str">
        <f t="shared" si="0"/>
        <v>1200</v>
      </c>
      <c r="E53" s="27" t="s">
        <v>24</v>
      </c>
      <c r="F53" s="27" t="str">
        <f t="shared" si="1"/>
        <v>800</v>
      </c>
      <c r="G53" s="27">
        <v>1050</v>
      </c>
      <c r="H53" s="27">
        <f t="shared" si="2"/>
        <v>0.96</v>
      </c>
      <c r="I53" s="27">
        <f t="shared" si="3"/>
        <v>52</v>
      </c>
    </row>
    <row r="54" spans="1:9" x14ac:dyDescent="0.3">
      <c r="A54" s="32" t="s">
        <v>85</v>
      </c>
      <c r="B54" s="32">
        <v>53</v>
      </c>
      <c r="C54" s="33" t="s">
        <v>29</v>
      </c>
      <c r="D54" s="27" t="str">
        <f t="shared" si="0"/>
        <v>1200</v>
      </c>
      <c r="E54" s="27" t="s">
        <v>24</v>
      </c>
      <c r="F54" s="27" t="str">
        <f t="shared" si="1"/>
        <v>800</v>
      </c>
      <c r="G54" s="27">
        <v>1050</v>
      </c>
      <c r="H54" s="27">
        <f t="shared" si="2"/>
        <v>0.96</v>
      </c>
      <c r="I54" s="27">
        <f t="shared" si="3"/>
        <v>53</v>
      </c>
    </row>
    <row r="55" spans="1:9" x14ac:dyDescent="0.3">
      <c r="A55" s="32" t="s">
        <v>86</v>
      </c>
      <c r="B55" s="32">
        <v>54</v>
      </c>
      <c r="C55" s="33" t="s">
        <v>29</v>
      </c>
      <c r="D55" s="27" t="str">
        <f t="shared" si="0"/>
        <v>1200</v>
      </c>
      <c r="E55" s="27" t="s">
        <v>24</v>
      </c>
      <c r="F55" s="27" t="str">
        <f t="shared" si="1"/>
        <v>800</v>
      </c>
      <c r="G55" s="27">
        <v>1050</v>
      </c>
      <c r="H55" s="27">
        <f t="shared" si="2"/>
        <v>0.96</v>
      </c>
      <c r="I55" s="27">
        <f t="shared" si="3"/>
        <v>54</v>
      </c>
    </row>
    <row r="56" spans="1:9" x14ac:dyDescent="0.3">
      <c r="A56" s="32" t="s">
        <v>87</v>
      </c>
      <c r="B56" s="32">
        <v>55</v>
      </c>
      <c r="C56" s="33" t="s">
        <v>29</v>
      </c>
      <c r="D56" s="27" t="str">
        <f t="shared" si="0"/>
        <v>1200</v>
      </c>
      <c r="E56" s="27" t="s">
        <v>24</v>
      </c>
      <c r="F56" s="27" t="str">
        <f t="shared" si="1"/>
        <v>800</v>
      </c>
      <c r="G56" s="27">
        <v>1050</v>
      </c>
      <c r="H56" s="27">
        <f t="shared" si="2"/>
        <v>0.96</v>
      </c>
      <c r="I56" s="27">
        <f t="shared" si="3"/>
        <v>55</v>
      </c>
    </row>
    <row r="57" spans="1:9" x14ac:dyDescent="0.3">
      <c r="A57" s="32" t="s">
        <v>88</v>
      </c>
      <c r="B57" s="32">
        <v>56</v>
      </c>
      <c r="C57" s="33" t="s">
        <v>29</v>
      </c>
      <c r="D57" s="27" t="str">
        <f t="shared" si="0"/>
        <v>1200</v>
      </c>
      <c r="E57" s="27" t="s">
        <v>24</v>
      </c>
      <c r="F57" s="27" t="str">
        <f t="shared" si="1"/>
        <v>800</v>
      </c>
      <c r="G57" s="27">
        <v>1050</v>
      </c>
      <c r="H57" s="27">
        <f t="shared" si="2"/>
        <v>0.96</v>
      </c>
      <c r="I57" s="27">
        <f t="shared" si="3"/>
        <v>56</v>
      </c>
    </row>
    <row r="58" spans="1:9" x14ac:dyDescent="0.3">
      <c r="A58" s="32" t="s">
        <v>89</v>
      </c>
      <c r="B58" s="32">
        <v>57</v>
      </c>
      <c r="C58" s="33" t="s">
        <v>29</v>
      </c>
      <c r="D58" s="27" t="str">
        <f t="shared" si="0"/>
        <v>1200</v>
      </c>
      <c r="E58" s="27" t="s">
        <v>24</v>
      </c>
      <c r="F58" s="27" t="str">
        <f t="shared" si="1"/>
        <v>800</v>
      </c>
      <c r="G58" s="27">
        <v>1050</v>
      </c>
      <c r="H58" s="27">
        <f t="shared" si="2"/>
        <v>0.96</v>
      </c>
      <c r="I58" s="27">
        <f t="shared" si="3"/>
        <v>57</v>
      </c>
    </row>
    <row r="59" spans="1:9" x14ac:dyDescent="0.3">
      <c r="A59" s="32" t="s">
        <v>90</v>
      </c>
      <c r="B59" s="32">
        <v>58</v>
      </c>
      <c r="C59" s="33" t="s">
        <v>29</v>
      </c>
      <c r="D59" s="27" t="str">
        <f t="shared" si="0"/>
        <v>1200</v>
      </c>
      <c r="E59" s="27" t="s">
        <v>24</v>
      </c>
      <c r="F59" s="27" t="str">
        <f t="shared" si="1"/>
        <v>800</v>
      </c>
      <c r="G59" s="27">
        <v>1050</v>
      </c>
      <c r="H59" s="27">
        <f t="shared" si="2"/>
        <v>0.96</v>
      </c>
      <c r="I59" s="27">
        <f t="shared" si="3"/>
        <v>58</v>
      </c>
    </row>
    <row r="60" spans="1:9" x14ac:dyDescent="0.3">
      <c r="A60" s="32" t="s">
        <v>91</v>
      </c>
      <c r="B60" s="32">
        <v>59</v>
      </c>
      <c r="C60" s="33" t="s">
        <v>29</v>
      </c>
      <c r="D60" s="27" t="str">
        <f t="shared" si="0"/>
        <v>1200</v>
      </c>
      <c r="E60" s="27" t="s">
        <v>24</v>
      </c>
      <c r="F60" s="27" t="str">
        <f t="shared" si="1"/>
        <v>800</v>
      </c>
      <c r="G60" s="27">
        <v>1050</v>
      </c>
      <c r="H60" s="27">
        <f t="shared" si="2"/>
        <v>0.96</v>
      </c>
      <c r="I60" s="27">
        <f t="shared" si="3"/>
        <v>59</v>
      </c>
    </row>
    <row r="61" spans="1:9" x14ac:dyDescent="0.3">
      <c r="A61" s="32" t="s">
        <v>92</v>
      </c>
      <c r="B61" s="32">
        <v>60</v>
      </c>
      <c r="C61" s="33" t="s">
        <v>29</v>
      </c>
      <c r="D61" s="27" t="str">
        <f t="shared" si="0"/>
        <v>1200</v>
      </c>
      <c r="E61" s="27" t="s">
        <v>24</v>
      </c>
      <c r="F61" s="27" t="str">
        <f t="shared" si="1"/>
        <v>800</v>
      </c>
      <c r="G61" s="27">
        <v>1050</v>
      </c>
      <c r="H61" s="27">
        <f t="shared" si="2"/>
        <v>0.96</v>
      </c>
      <c r="I61" s="27">
        <f t="shared" si="3"/>
        <v>60</v>
      </c>
    </row>
    <row r="62" spans="1:9" x14ac:dyDescent="0.3">
      <c r="A62" s="32" t="s">
        <v>93</v>
      </c>
      <c r="B62" s="32">
        <v>61</v>
      </c>
      <c r="C62" s="33" t="s">
        <v>29</v>
      </c>
      <c r="D62" s="27" t="str">
        <f t="shared" si="0"/>
        <v>1200</v>
      </c>
      <c r="E62" s="27" t="s">
        <v>24</v>
      </c>
      <c r="F62" s="27" t="str">
        <f t="shared" si="1"/>
        <v>800</v>
      </c>
      <c r="G62" s="27">
        <v>1050</v>
      </c>
      <c r="H62" s="27">
        <f t="shared" si="2"/>
        <v>0.96</v>
      </c>
      <c r="I62" s="27">
        <f t="shared" si="3"/>
        <v>61</v>
      </c>
    </row>
    <row r="63" spans="1:9" x14ac:dyDescent="0.3">
      <c r="A63" s="32" t="s">
        <v>94</v>
      </c>
      <c r="B63" s="32">
        <v>62</v>
      </c>
      <c r="C63" s="33" t="s">
        <v>29</v>
      </c>
      <c r="D63" s="27" t="str">
        <f t="shared" si="0"/>
        <v>1200</v>
      </c>
      <c r="E63" s="27" t="s">
        <v>24</v>
      </c>
      <c r="F63" s="27" t="str">
        <f t="shared" si="1"/>
        <v>800</v>
      </c>
      <c r="G63" s="27">
        <v>1050</v>
      </c>
      <c r="H63" s="27">
        <f t="shared" si="2"/>
        <v>0.96</v>
      </c>
      <c r="I63" s="27">
        <f t="shared" si="3"/>
        <v>62</v>
      </c>
    </row>
    <row r="64" spans="1:9" x14ac:dyDescent="0.3">
      <c r="A64" s="32" t="s">
        <v>95</v>
      </c>
      <c r="B64" s="32">
        <v>63</v>
      </c>
      <c r="C64" s="33" t="s">
        <v>29</v>
      </c>
      <c r="D64" s="27" t="str">
        <f t="shared" si="0"/>
        <v>1200</v>
      </c>
      <c r="E64" s="27" t="s">
        <v>24</v>
      </c>
      <c r="F64" s="27" t="str">
        <f t="shared" si="1"/>
        <v>800</v>
      </c>
      <c r="G64" s="27">
        <v>1050</v>
      </c>
      <c r="H64" s="27">
        <f t="shared" si="2"/>
        <v>0.96</v>
      </c>
      <c r="I64" s="27">
        <f t="shared" si="3"/>
        <v>63</v>
      </c>
    </row>
    <row r="65" spans="1:9" x14ac:dyDescent="0.3">
      <c r="A65" s="32" t="s">
        <v>96</v>
      </c>
      <c r="B65" s="32">
        <v>64</v>
      </c>
      <c r="C65" s="33" t="s">
        <v>29</v>
      </c>
      <c r="D65" s="27" t="str">
        <f t="shared" si="0"/>
        <v>1200</v>
      </c>
      <c r="E65" s="27" t="s">
        <v>24</v>
      </c>
      <c r="F65" s="27" t="str">
        <f t="shared" si="1"/>
        <v>800</v>
      </c>
      <c r="G65" s="27">
        <v>1050</v>
      </c>
      <c r="H65" s="27">
        <f t="shared" si="2"/>
        <v>0.96</v>
      </c>
      <c r="I65" s="27">
        <f t="shared" si="3"/>
        <v>64</v>
      </c>
    </row>
    <row r="66" spans="1:9" x14ac:dyDescent="0.3">
      <c r="A66" s="32" t="s">
        <v>97</v>
      </c>
      <c r="B66" s="32">
        <v>65</v>
      </c>
      <c r="C66" s="33" t="s">
        <v>29</v>
      </c>
      <c r="D66" s="27" t="str">
        <f t="shared" si="0"/>
        <v>1200</v>
      </c>
      <c r="E66" s="27" t="s">
        <v>24</v>
      </c>
      <c r="F66" s="27" t="str">
        <f t="shared" si="1"/>
        <v>800</v>
      </c>
      <c r="G66" s="27">
        <v>1050</v>
      </c>
      <c r="H66" s="27">
        <f t="shared" si="2"/>
        <v>0.96</v>
      </c>
      <c r="I66" s="27">
        <f t="shared" si="3"/>
        <v>65</v>
      </c>
    </row>
    <row r="67" spans="1:9" x14ac:dyDescent="0.3">
      <c r="A67" s="32" t="s">
        <v>98</v>
      </c>
      <c r="B67" s="32">
        <v>66</v>
      </c>
      <c r="C67" s="33" t="s">
        <v>29</v>
      </c>
      <c r="D67" s="27" t="str">
        <f t="shared" ref="D67:D106" si="4">IF(C67="80/120","1200",IF(C67="100/120","1200",IF(C67="120/130","1300","")))</f>
        <v>1200</v>
      </c>
      <c r="E67" s="27" t="s">
        <v>24</v>
      </c>
      <c r="F67" s="27" t="str">
        <f t="shared" ref="F67:F98" si="5">IF(C67="80/120","800",IF(C67="100/120","1000",IF(C67="120/130","1200","")))</f>
        <v>800</v>
      </c>
      <c r="G67" s="27">
        <v>1050</v>
      </c>
      <c r="H67" s="27">
        <f t="shared" ref="H67:H116" si="6">(D67*F67)/1000000</f>
        <v>0.96</v>
      </c>
      <c r="I67" s="27">
        <f t="shared" ref="I67:I116" si="7">B67</f>
        <v>66</v>
      </c>
    </row>
    <row r="68" spans="1:9" x14ac:dyDescent="0.3">
      <c r="A68" s="32" t="s">
        <v>99</v>
      </c>
      <c r="B68" s="32">
        <v>67</v>
      </c>
      <c r="C68" s="33" t="s">
        <v>29</v>
      </c>
      <c r="D68" s="27" t="str">
        <f t="shared" si="4"/>
        <v>1200</v>
      </c>
      <c r="E68" s="27" t="s">
        <v>24</v>
      </c>
      <c r="F68" s="27" t="str">
        <f t="shared" si="5"/>
        <v>800</v>
      </c>
      <c r="G68" s="27">
        <v>1050</v>
      </c>
      <c r="H68" s="27">
        <f t="shared" si="6"/>
        <v>0.96</v>
      </c>
      <c r="I68" s="27">
        <f t="shared" si="7"/>
        <v>67</v>
      </c>
    </row>
    <row r="69" spans="1:9" x14ac:dyDescent="0.3">
      <c r="A69" s="32" t="s">
        <v>100</v>
      </c>
      <c r="B69" s="32">
        <v>68</v>
      </c>
      <c r="C69" s="33" t="s">
        <v>29</v>
      </c>
      <c r="D69" s="27" t="str">
        <f t="shared" si="4"/>
        <v>1200</v>
      </c>
      <c r="E69" s="27" t="s">
        <v>24</v>
      </c>
      <c r="F69" s="27" t="str">
        <f t="shared" si="5"/>
        <v>800</v>
      </c>
      <c r="G69" s="27">
        <v>1050</v>
      </c>
      <c r="H69" s="27">
        <f t="shared" si="6"/>
        <v>0.96</v>
      </c>
      <c r="I69" s="27">
        <f t="shared" si="7"/>
        <v>68</v>
      </c>
    </row>
    <row r="70" spans="1:9" x14ac:dyDescent="0.3">
      <c r="A70" s="32" t="s">
        <v>101</v>
      </c>
      <c r="B70" s="32">
        <v>69</v>
      </c>
      <c r="C70" s="33" t="s">
        <v>29</v>
      </c>
      <c r="D70" s="27" t="str">
        <f t="shared" si="4"/>
        <v>1200</v>
      </c>
      <c r="E70" s="27" t="s">
        <v>24</v>
      </c>
      <c r="F70" s="27" t="str">
        <f t="shared" si="5"/>
        <v>800</v>
      </c>
      <c r="G70" s="27">
        <v>1050</v>
      </c>
      <c r="H70" s="27">
        <f t="shared" si="6"/>
        <v>0.96</v>
      </c>
      <c r="I70" s="27">
        <f t="shared" si="7"/>
        <v>69</v>
      </c>
    </row>
    <row r="71" spans="1:9" x14ac:dyDescent="0.3">
      <c r="A71" s="32" t="s">
        <v>102</v>
      </c>
      <c r="B71" s="32">
        <v>70</v>
      </c>
      <c r="C71" s="33" t="s">
        <v>29</v>
      </c>
      <c r="D71" s="27" t="str">
        <f t="shared" si="4"/>
        <v>1200</v>
      </c>
      <c r="E71" s="27" t="s">
        <v>24</v>
      </c>
      <c r="F71" s="27" t="str">
        <f t="shared" si="5"/>
        <v>800</v>
      </c>
      <c r="G71" s="27">
        <v>1050</v>
      </c>
      <c r="H71" s="27">
        <f t="shared" si="6"/>
        <v>0.96</v>
      </c>
      <c r="I71" s="27">
        <f t="shared" si="7"/>
        <v>70</v>
      </c>
    </row>
    <row r="72" spans="1:9" x14ac:dyDescent="0.3">
      <c r="A72" s="32" t="s">
        <v>103</v>
      </c>
      <c r="B72" s="32">
        <v>71</v>
      </c>
      <c r="C72" s="33" t="s">
        <v>29</v>
      </c>
      <c r="D72" s="27" t="str">
        <f t="shared" si="4"/>
        <v>1200</v>
      </c>
      <c r="E72" s="27" t="s">
        <v>24</v>
      </c>
      <c r="F72" s="27" t="str">
        <f t="shared" si="5"/>
        <v>800</v>
      </c>
      <c r="G72" s="27">
        <v>1050</v>
      </c>
      <c r="H72" s="27">
        <f t="shared" si="6"/>
        <v>0.96</v>
      </c>
      <c r="I72" s="27">
        <f t="shared" si="7"/>
        <v>71</v>
      </c>
    </row>
    <row r="73" spans="1:9" x14ac:dyDescent="0.3">
      <c r="A73" s="32" t="s">
        <v>104</v>
      </c>
      <c r="B73" s="32">
        <v>72</v>
      </c>
      <c r="C73" s="33" t="s">
        <v>29</v>
      </c>
      <c r="D73" s="27" t="str">
        <f t="shared" si="4"/>
        <v>1200</v>
      </c>
      <c r="E73" s="27" t="s">
        <v>24</v>
      </c>
      <c r="F73" s="27" t="str">
        <f t="shared" si="5"/>
        <v>800</v>
      </c>
      <c r="G73" s="27">
        <v>1050</v>
      </c>
      <c r="H73" s="27">
        <f t="shared" si="6"/>
        <v>0.96</v>
      </c>
      <c r="I73" s="27">
        <f t="shared" si="7"/>
        <v>72</v>
      </c>
    </row>
    <row r="74" spans="1:9" x14ac:dyDescent="0.3">
      <c r="A74" s="32" t="s">
        <v>105</v>
      </c>
      <c r="B74" s="32">
        <v>73</v>
      </c>
      <c r="C74" s="33" t="s">
        <v>29</v>
      </c>
      <c r="D74" s="27" t="str">
        <f t="shared" si="4"/>
        <v>1200</v>
      </c>
      <c r="E74" s="27" t="s">
        <v>24</v>
      </c>
      <c r="F74" s="27" t="str">
        <f t="shared" si="5"/>
        <v>800</v>
      </c>
      <c r="G74" s="27">
        <v>1050</v>
      </c>
      <c r="H74" s="27">
        <f t="shared" si="6"/>
        <v>0.96</v>
      </c>
      <c r="I74" s="27">
        <f t="shared" si="7"/>
        <v>73</v>
      </c>
    </row>
    <row r="75" spans="1:9" x14ac:dyDescent="0.3">
      <c r="A75" s="32" t="s">
        <v>106</v>
      </c>
      <c r="B75" s="32">
        <v>74</v>
      </c>
      <c r="C75" s="33" t="s">
        <v>29</v>
      </c>
      <c r="D75" s="27" t="str">
        <f t="shared" si="4"/>
        <v>1200</v>
      </c>
      <c r="E75" s="27" t="s">
        <v>24</v>
      </c>
      <c r="F75" s="27" t="str">
        <f t="shared" si="5"/>
        <v>800</v>
      </c>
      <c r="G75" s="27">
        <v>1050</v>
      </c>
      <c r="H75" s="27">
        <f t="shared" si="6"/>
        <v>0.96</v>
      </c>
      <c r="I75" s="27">
        <f t="shared" si="7"/>
        <v>74</v>
      </c>
    </row>
    <row r="76" spans="1:9" x14ac:dyDescent="0.3">
      <c r="A76" s="32" t="s">
        <v>107</v>
      </c>
      <c r="B76" s="32">
        <v>75</v>
      </c>
      <c r="C76" s="33" t="s">
        <v>29</v>
      </c>
      <c r="D76" s="27" t="str">
        <f t="shared" si="4"/>
        <v>1200</v>
      </c>
      <c r="E76" s="27" t="s">
        <v>24</v>
      </c>
      <c r="F76" s="27" t="str">
        <f t="shared" si="5"/>
        <v>800</v>
      </c>
      <c r="G76" s="27">
        <v>1050</v>
      </c>
      <c r="H76" s="27">
        <f t="shared" si="6"/>
        <v>0.96</v>
      </c>
      <c r="I76" s="27">
        <f t="shared" si="7"/>
        <v>75</v>
      </c>
    </row>
    <row r="77" spans="1:9" x14ac:dyDescent="0.3">
      <c r="A77" s="32" t="s">
        <v>108</v>
      </c>
      <c r="B77" s="32">
        <v>76</v>
      </c>
      <c r="C77" s="33" t="s">
        <v>42</v>
      </c>
      <c r="D77" s="27" t="str">
        <f t="shared" si="4"/>
        <v>1200</v>
      </c>
      <c r="E77" s="27" t="s">
        <v>24</v>
      </c>
      <c r="F77" s="27" t="str">
        <f t="shared" si="5"/>
        <v>1000</v>
      </c>
      <c r="G77" s="27">
        <v>1050</v>
      </c>
      <c r="H77" s="27">
        <f t="shared" si="6"/>
        <v>1.2</v>
      </c>
      <c r="I77" s="27">
        <f t="shared" si="7"/>
        <v>76</v>
      </c>
    </row>
    <row r="78" spans="1:9" x14ac:dyDescent="0.3">
      <c r="A78" s="32" t="s">
        <v>109</v>
      </c>
      <c r="B78" s="32">
        <v>77</v>
      </c>
      <c r="C78" s="33" t="s">
        <v>42</v>
      </c>
      <c r="D78" s="27" t="str">
        <f t="shared" si="4"/>
        <v>1200</v>
      </c>
      <c r="E78" s="27" t="s">
        <v>24</v>
      </c>
      <c r="F78" s="27" t="str">
        <f t="shared" si="5"/>
        <v>1000</v>
      </c>
      <c r="G78" s="27">
        <v>1050</v>
      </c>
      <c r="H78" s="27">
        <f t="shared" si="6"/>
        <v>1.2</v>
      </c>
      <c r="I78" s="27">
        <f t="shared" si="7"/>
        <v>77</v>
      </c>
    </row>
    <row r="79" spans="1:9" x14ac:dyDescent="0.3">
      <c r="A79" s="32" t="s">
        <v>110</v>
      </c>
      <c r="B79" s="32">
        <v>78</v>
      </c>
      <c r="C79" s="33" t="s">
        <v>42</v>
      </c>
      <c r="D79" s="27" t="str">
        <f t="shared" si="4"/>
        <v>1200</v>
      </c>
      <c r="E79" s="27" t="s">
        <v>24</v>
      </c>
      <c r="F79" s="27" t="str">
        <f t="shared" si="5"/>
        <v>1000</v>
      </c>
      <c r="G79" s="27">
        <v>1050</v>
      </c>
      <c r="H79" s="27">
        <f t="shared" si="6"/>
        <v>1.2</v>
      </c>
      <c r="I79" s="27">
        <f t="shared" si="7"/>
        <v>78</v>
      </c>
    </row>
    <row r="80" spans="1:9" x14ac:dyDescent="0.3">
      <c r="A80" s="32" t="s">
        <v>111</v>
      </c>
      <c r="B80" s="32">
        <v>79</v>
      </c>
      <c r="C80" s="33" t="s">
        <v>49</v>
      </c>
      <c r="D80" s="27" t="str">
        <f t="shared" si="4"/>
        <v>1300</v>
      </c>
      <c r="E80" s="27" t="s">
        <v>24</v>
      </c>
      <c r="F80" s="27" t="str">
        <f t="shared" si="5"/>
        <v>1200</v>
      </c>
      <c r="G80" s="27">
        <v>1050</v>
      </c>
      <c r="H80" s="27">
        <f t="shared" si="6"/>
        <v>1.56</v>
      </c>
      <c r="I80" s="27">
        <f t="shared" si="7"/>
        <v>79</v>
      </c>
    </row>
    <row r="81" spans="1:9" x14ac:dyDescent="0.3">
      <c r="A81" s="32" t="s">
        <v>112</v>
      </c>
      <c r="B81" s="32">
        <v>80</v>
      </c>
      <c r="C81" s="33" t="s">
        <v>49</v>
      </c>
      <c r="D81" s="27" t="str">
        <f t="shared" si="4"/>
        <v>1300</v>
      </c>
      <c r="E81" s="27" t="s">
        <v>24</v>
      </c>
      <c r="F81" s="27" t="str">
        <f t="shared" si="5"/>
        <v>1200</v>
      </c>
      <c r="G81" s="27">
        <v>1050</v>
      </c>
      <c r="H81" s="27">
        <f t="shared" si="6"/>
        <v>1.56</v>
      </c>
      <c r="I81" s="27">
        <f t="shared" si="7"/>
        <v>80</v>
      </c>
    </row>
    <row r="82" spans="1:9" x14ac:dyDescent="0.3">
      <c r="A82" s="32" t="s">
        <v>113</v>
      </c>
      <c r="B82" s="32">
        <v>81</v>
      </c>
      <c r="C82" s="33" t="s">
        <v>29</v>
      </c>
      <c r="D82" s="27" t="str">
        <f t="shared" si="4"/>
        <v>1200</v>
      </c>
      <c r="E82" s="27" t="s">
        <v>24</v>
      </c>
      <c r="F82" s="27" t="str">
        <f t="shared" si="5"/>
        <v>800</v>
      </c>
      <c r="G82" s="27">
        <v>1050</v>
      </c>
      <c r="H82" s="27">
        <f t="shared" si="6"/>
        <v>0.96</v>
      </c>
      <c r="I82" s="27">
        <f t="shared" si="7"/>
        <v>81</v>
      </c>
    </row>
    <row r="83" spans="1:9" x14ac:dyDescent="0.3">
      <c r="A83" s="32" t="s">
        <v>114</v>
      </c>
      <c r="B83" s="32">
        <v>82</v>
      </c>
      <c r="C83" s="33" t="s">
        <v>29</v>
      </c>
      <c r="D83" s="27" t="str">
        <f t="shared" si="4"/>
        <v>1200</v>
      </c>
      <c r="E83" s="27" t="s">
        <v>24</v>
      </c>
      <c r="F83" s="27" t="str">
        <f t="shared" si="5"/>
        <v>800</v>
      </c>
      <c r="G83" s="27">
        <v>1050</v>
      </c>
      <c r="H83" s="27">
        <f t="shared" si="6"/>
        <v>0.96</v>
      </c>
      <c r="I83" s="27">
        <f t="shared" si="7"/>
        <v>82</v>
      </c>
    </row>
    <row r="84" spans="1:9" x14ac:dyDescent="0.3">
      <c r="A84" s="32" t="s">
        <v>115</v>
      </c>
      <c r="B84" s="32">
        <v>83</v>
      </c>
      <c r="C84" s="33" t="s">
        <v>29</v>
      </c>
      <c r="D84" s="27" t="str">
        <f t="shared" si="4"/>
        <v>1200</v>
      </c>
      <c r="E84" s="27" t="s">
        <v>24</v>
      </c>
      <c r="F84" s="27" t="str">
        <f t="shared" si="5"/>
        <v>800</v>
      </c>
      <c r="G84" s="27">
        <v>1050</v>
      </c>
      <c r="H84" s="27">
        <f t="shared" si="6"/>
        <v>0.96</v>
      </c>
      <c r="I84" s="27">
        <f t="shared" si="7"/>
        <v>83</v>
      </c>
    </row>
    <row r="85" spans="1:9" x14ac:dyDescent="0.3">
      <c r="A85" s="32" t="s">
        <v>116</v>
      </c>
      <c r="B85" s="32">
        <v>84</v>
      </c>
      <c r="C85" s="33" t="s">
        <v>42</v>
      </c>
      <c r="D85" s="27" t="str">
        <f t="shared" si="4"/>
        <v>1200</v>
      </c>
      <c r="E85" s="27" t="s">
        <v>24</v>
      </c>
      <c r="F85" s="27" t="str">
        <f t="shared" si="5"/>
        <v>1000</v>
      </c>
      <c r="G85" s="27">
        <v>1050</v>
      </c>
      <c r="H85" s="27">
        <f t="shared" si="6"/>
        <v>1.2</v>
      </c>
      <c r="I85" s="27">
        <f t="shared" si="7"/>
        <v>84</v>
      </c>
    </row>
    <row r="86" spans="1:9" x14ac:dyDescent="0.3">
      <c r="A86" s="32" t="s">
        <v>117</v>
      </c>
      <c r="B86" s="32">
        <v>85</v>
      </c>
      <c r="C86" s="33" t="s">
        <v>42</v>
      </c>
      <c r="D86" s="27" t="str">
        <f t="shared" si="4"/>
        <v>1200</v>
      </c>
      <c r="E86" s="27" t="s">
        <v>24</v>
      </c>
      <c r="F86" s="27" t="str">
        <f t="shared" si="5"/>
        <v>1000</v>
      </c>
      <c r="G86" s="27">
        <v>1050</v>
      </c>
      <c r="H86" s="27">
        <f t="shared" si="6"/>
        <v>1.2</v>
      </c>
      <c r="I86" s="27">
        <f t="shared" si="7"/>
        <v>85</v>
      </c>
    </row>
    <row r="87" spans="1:9" x14ac:dyDescent="0.3">
      <c r="A87" s="32" t="s">
        <v>118</v>
      </c>
      <c r="B87" s="32">
        <v>86</v>
      </c>
      <c r="C87" s="33" t="s">
        <v>42</v>
      </c>
      <c r="D87" s="27" t="str">
        <f t="shared" si="4"/>
        <v>1200</v>
      </c>
      <c r="E87" s="27" t="s">
        <v>24</v>
      </c>
      <c r="F87" s="27" t="str">
        <f t="shared" si="5"/>
        <v>1000</v>
      </c>
      <c r="G87" s="27">
        <v>1050</v>
      </c>
      <c r="H87" s="27">
        <f t="shared" si="6"/>
        <v>1.2</v>
      </c>
      <c r="I87" s="27">
        <f t="shared" si="7"/>
        <v>86</v>
      </c>
    </row>
    <row r="88" spans="1:9" x14ac:dyDescent="0.3">
      <c r="A88" s="32" t="s">
        <v>119</v>
      </c>
      <c r="B88" s="32">
        <v>87</v>
      </c>
      <c r="C88" s="33" t="s">
        <v>42</v>
      </c>
      <c r="D88" s="27" t="str">
        <f t="shared" si="4"/>
        <v>1200</v>
      </c>
      <c r="E88" s="27" t="s">
        <v>24</v>
      </c>
      <c r="F88" s="27" t="str">
        <f t="shared" si="5"/>
        <v>1000</v>
      </c>
      <c r="G88" s="27">
        <v>1050</v>
      </c>
      <c r="H88" s="27">
        <f t="shared" si="6"/>
        <v>1.2</v>
      </c>
      <c r="I88" s="27">
        <f t="shared" si="7"/>
        <v>87</v>
      </c>
    </row>
    <row r="89" spans="1:9" x14ac:dyDescent="0.3">
      <c r="A89" s="32" t="s">
        <v>120</v>
      </c>
      <c r="B89" s="32">
        <v>88</v>
      </c>
      <c r="C89" s="33" t="s">
        <v>49</v>
      </c>
      <c r="D89" s="27" t="str">
        <f t="shared" si="4"/>
        <v>1300</v>
      </c>
      <c r="E89" s="27" t="s">
        <v>24</v>
      </c>
      <c r="F89" s="27" t="str">
        <f t="shared" si="5"/>
        <v>1200</v>
      </c>
      <c r="G89" s="27">
        <v>1050</v>
      </c>
      <c r="H89" s="27">
        <f t="shared" si="6"/>
        <v>1.56</v>
      </c>
      <c r="I89" s="27">
        <f t="shared" si="7"/>
        <v>88</v>
      </c>
    </row>
    <row r="90" spans="1:9" x14ac:dyDescent="0.3">
      <c r="A90" s="32" t="s">
        <v>121</v>
      </c>
      <c r="B90" s="32">
        <v>89</v>
      </c>
      <c r="C90" s="33" t="s">
        <v>49</v>
      </c>
      <c r="D90" s="27" t="str">
        <f t="shared" si="4"/>
        <v>1300</v>
      </c>
      <c r="E90" s="27" t="s">
        <v>24</v>
      </c>
      <c r="F90" s="27" t="str">
        <f t="shared" si="5"/>
        <v>1200</v>
      </c>
      <c r="G90" s="27">
        <v>1050</v>
      </c>
      <c r="H90" s="27">
        <f t="shared" si="6"/>
        <v>1.56</v>
      </c>
      <c r="I90" s="27">
        <f t="shared" si="7"/>
        <v>89</v>
      </c>
    </row>
    <row r="91" spans="1:9" x14ac:dyDescent="0.3">
      <c r="A91" s="32" t="s">
        <v>122</v>
      </c>
      <c r="B91" s="32">
        <v>90</v>
      </c>
      <c r="C91" s="33" t="s">
        <v>49</v>
      </c>
      <c r="D91" s="27" t="str">
        <f t="shared" si="4"/>
        <v>1300</v>
      </c>
      <c r="E91" s="27" t="s">
        <v>24</v>
      </c>
      <c r="F91" s="27" t="str">
        <f t="shared" si="5"/>
        <v>1200</v>
      </c>
      <c r="G91" s="27">
        <v>1050</v>
      </c>
      <c r="H91" s="27">
        <f t="shared" si="6"/>
        <v>1.56</v>
      </c>
      <c r="I91" s="27">
        <f t="shared" si="7"/>
        <v>90</v>
      </c>
    </row>
    <row r="92" spans="1:9" x14ac:dyDescent="0.3">
      <c r="A92" s="32" t="s">
        <v>123</v>
      </c>
      <c r="B92" s="32">
        <v>91</v>
      </c>
      <c r="C92" s="33" t="s">
        <v>49</v>
      </c>
      <c r="D92" s="27" t="str">
        <f t="shared" si="4"/>
        <v>1300</v>
      </c>
      <c r="E92" s="27" t="s">
        <v>24</v>
      </c>
      <c r="F92" s="27" t="str">
        <f t="shared" si="5"/>
        <v>1200</v>
      </c>
      <c r="G92" s="27">
        <v>1050</v>
      </c>
      <c r="H92" s="27">
        <f t="shared" si="6"/>
        <v>1.56</v>
      </c>
      <c r="I92" s="27">
        <f t="shared" si="7"/>
        <v>91</v>
      </c>
    </row>
    <row r="93" spans="1:9" x14ac:dyDescent="0.3">
      <c r="A93" s="32" t="s">
        <v>125</v>
      </c>
      <c r="B93" s="32">
        <v>92</v>
      </c>
      <c r="C93" s="33" t="s">
        <v>29</v>
      </c>
      <c r="D93" s="27" t="str">
        <f t="shared" si="4"/>
        <v>1200</v>
      </c>
      <c r="E93" s="27" t="s">
        <v>24</v>
      </c>
      <c r="F93" s="27" t="str">
        <f t="shared" si="5"/>
        <v>800</v>
      </c>
      <c r="G93" s="27">
        <v>1050</v>
      </c>
      <c r="H93" s="27">
        <f t="shared" si="6"/>
        <v>0.96</v>
      </c>
      <c r="I93" s="27">
        <f t="shared" si="7"/>
        <v>92</v>
      </c>
    </row>
    <row r="94" spans="1:9" x14ac:dyDescent="0.3">
      <c r="A94" s="32" t="s">
        <v>126</v>
      </c>
      <c r="B94" s="32">
        <v>93</v>
      </c>
      <c r="C94" s="33" t="s">
        <v>29</v>
      </c>
      <c r="D94" s="27" t="str">
        <f t="shared" si="4"/>
        <v>1200</v>
      </c>
      <c r="E94" s="27" t="s">
        <v>24</v>
      </c>
      <c r="F94" s="27" t="str">
        <f t="shared" si="5"/>
        <v>800</v>
      </c>
      <c r="G94" s="27">
        <v>1050</v>
      </c>
      <c r="H94" s="27">
        <f t="shared" si="6"/>
        <v>0.96</v>
      </c>
      <c r="I94" s="27">
        <f t="shared" si="7"/>
        <v>93</v>
      </c>
    </row>
    <row r="95" spans="1:9" x14ac:dyDescent="0.3">
      <c r="A95" s="32" t="s">
        <v>127</v>
      </c>
      <c r="B95" s="32">
        <v>94</v>
      </c>
      <c r="C95" s="33" t="s">
        <v>29</v>
      </c>
      <c r="D95" s="27" t="str">
        <f t="shared" si="4"/>
        <v>1200</v>
      </c>
      <c r="E95" s="27" t="s">
        <v>24</v>
      </c>
      <c r="F95" s="27" t="str">
        <f t="shared" si="5"/>
        <v>800</v>
      </c>
      <c r="G95" s="27">
        <v>1050</v>
      </c>
      <c r="H95" s="27">
        <f t="shared" si="6"/>
        <v>0.96</v>
      </c>
      <c r="I95" s="27">
        <f t="shared" si="7"/>
        <v>94</v>
      </c>
    </row>
    <row r="96" spans="1:9" x14ac:dyDescent="0.3">
      <c r="A96" s="32" t="s">
        <v>128</v>
      </c>
      <c r="B96" s="32">
        <v>95</v>
      </c>
      <c r="C96" s="33" t="s">
        <v>42</v>
      </c>
      <c r="D96" s="27" t="str">
        <f t="shared" si="4"/>
        <v>1200</v>
      </c>
      <c r="E96" s="27" t="s">
        <v>24</v>
      </c>
      <c r="F96" s="27" t="str">
        <f t="shared" si="5"/>
        <v>1000</v>
      </c>
      <c r="G96" s="27">
        <v>1050</v>
      </c>
      <c r="H96" s="27">
        <f t="shared" si="6"/>
        <v>1.2</v>
      </c>
      <c r="I96" s="27">
        <f t="shared" si="7"/>
        <v>95</v>
      </c>
    </row>
    <row r="97" spans="1:9" x14ac:dyDescent="0.3">
      <c r="A97" s="32" t="s">
        <v>129</v>
      </c>
      <c r="B97" s="32">
        <v>96</v>
      </c>
      <c r="C97" s="33" t="s">
        <v>42</v>
      </c>
      <c r="D97" s="27" t="str">
        <f t="shared" si="4"/>
        <v>1200</v>
      </c>
      <c r="E97" s="27" t="s">
        <v>24</v>
      </c>
      <c r="F97" s="27" t="str">
        <f t="shared" si="5"/>
        <v>1000</v>
      </c>
      <c r="G97" s="27">
        <v>1050</v>
      </c>
      <c r="H97" s="27">
        <f t="shared" si="6"/>
        <v>1.2</v>
      </c>
      <c r="I97" s="27">
        <f t="shared" si="7"/>
        <v>96</v>
      </c>
    </row>
    <row r="98" spans="1:9" x14ac:dyDescent="0.3">
      <c r="A98" s="32" t="s">
        <v>130</v>
      </c>
      <c r="B98" s="32">
        <v>97</v>
      </c>
      <c r="C98" s="33" t="s">
        <v>42</v>
      </c>
      <c r="D98" s="27" t="str">
        <f t="shared" si="4"/>
        <v>1200</v>
      </c>
      <c r="E98" s="27" t="s">
        <v>24</v>
      </c>
      <c r="F98" s="27" t="str">
        <f t="shared" si="5"/>
        <v>1000</v>
      </c>
      <c r="G98" s="27">
        <v>1050</v>
      </c>
      <c r="H98" s="27">
        <f t="shared" si="6"/>
        <v>1.2</v>
      </c>
      <c r="I98" s="27">
        <f t="shared" si="7"/>
        <v>97</v>
      </c>
    </row>
    <row r="99" spans="1:9" x14ac:dyDescent="0.3">
      <c r="A99" s="32" t="s">
        <v>131</v>
      </c>
      <c r="B99" s="32">
        <v>98</v>
      </c>
      <c r="C99" s="33" t="s">
        <v>42</v>
      </c>
      <c r="D99" s="27" t="str">
        <f t="shared" si="4"/>
        <v>1200</v>
      </c>
      <c r="E99" s="27" t="s">
        <v>24</v>
      </c>
      <c r="F99" s="27" t="str">
        <f>IF(C99="80/120","800",IF(C99="100/120","1000",IF(C99="120/130","1200","")))</f>
        <v>1000</v>
      </c>
      <c r="G99" s="27">
        <v>1050</v>
      </c>
      <c r="H99" s="27">
        <f t="shared" si="6"/>
        <v>1.2</v>
      </c>
      <c r="I99" s="27">
        <f t="shared" si="7"/>
        <v>98</v>
      </c>
    </row>
    <row r="100" spans="1:9" x14ac:dyDescent="0.3">
      <c r="A100" s="32" t="s">
        <v>132</v>
      </c>
      <c r="B100" s="32">
        <v>99</v>
      </c>
      <c r="C100" s="33" t="s">
        <v>49</v>
      </c>
      <c r="D100" s="27" t="str">
        <f t="shared" si="4"/>
        <v>1300</v>
      </c>
      <c r="E100" s="27" t="s">
        <v>24</v>
      </c>
      <c r="F100" s="27" t="str">
        <f t="shared" ref="F100:F106" si="8">IF(C100="80/120","800",IF(C100="100/120","1000",IF(C100="120/130","1200","")))</f>
        <v>1200</v>
      </c>
      <c r="G100" s="27">
        <v>1050</v>
      </c>
      <c r="H100" s="27">
        <f t="shared" si="6"/>
        <v>1.56</v>
      </c>
      <c r="I100" s="27">
        <f t="shared" si="7"/>
        <v>99</v>
      </c>
    </row>
    <row r="101" spans="1:9" x14ac:dyDescent="0.3">
      <c r="A101" s="32" t="s">
        <v>133</v>
      </c>
      <c r="B101" s="32">
        <v>100</v>
      </c>
      <c r="C101" s="33" t="s">
        <v>49</v>
      </c>
      <c r="D101" s="27" t="str">
        <f t="shared" si="4"/>
        <v>1300</v>
      </c>
      <c r="E101" s="27" t="s">
        <v>24</v>
      </c>
      <c r="F101" s="27" t="str">
        <f t="shared" si="8"/>
        <v>1200</v>
      </c>
      <c r="G101" s="27">
        <v>1050</v>
      </c>
      <c r="H101" s="27">
        <f t="shared" si="6"/>
        <v>1.56</v>
      </c>
      <c r="I101" s="27">
        <f t="shared" si="7"/>
        <v>100</v>
      </c>
    </row>
    <row r="102" spans="1:9" x14ac:dyDescent="0.3">
      <c r="A102" s="32" t="s">
        <v>134</v>
      </c>
      <c r="B102" s="32">
        <v>101</v>
      </c>
      <c r="C102" s="33" t="s">
        <v>49</v>
      </c>
      <c r="D102" s="27" t="str">
        <f t="shared" si="4"/>
        <v>1300</v>
      </c>
      <c r="E102" s="27" t="s">
        <v>24</v>
      </c>
      <c r="F102" s="27" t="str">
        <f t="shared" si="8"/>
        <v>1200</v>
      </c>
      <c r="G102" s="27">
        <v>1050</v>
      </c>
      <c r="H102" s="27">
        <f t="shared" si="6"/>
        <v>1.56</v>
      </c>
      <c r="I102" s="27">
        <f t="shared" si="7"/>
        <v>101</v>
      </c>
    </row>
    <row r="103" spans="1:9" x14ac:dyDescent="0.3">
      <c r="A103" s="32" t="s">
        <v>135</v>
      </c>
      <c r="B103" s="32">
        <v>102</v>
      </c>
      <c r="C103" s="33" t="s">
        <v>49</v>
      </c>
      <c r="D103" s="27" t="str">
        <f t="shared" si="4"/>
        <v>1300</v>
      </c>
      <c r="E103" s="27" t="s">
        <v>24</v>
      </c>
      <c r="F103" s="27" t="str">
        <f t="shared" si="8"/>
        <v>1200</v>
      </c>
      <c r="G103" s="27">
        <v>1050</v>
      </c>
      <c r="H103" s="27">
        <f t="shared" si="6"/>
        <v>1.56</v>
      </c>
      <c r="I103" s="27">
        <f t="shared" si="7"/>
        <v>102</v>
      </c>
    </row>
    <row r="104" spans="1:9" x14ac:dyDescent="0.3">
      <c r="A104" s="32" t="s">
        <v>136</v>
      </c>
      <c r="B104" s="32">
        <v>103</v>
      </c>
      <c r="C104" s="33" t="s">
        <v>42</v>
      </c>
      <c r="D104" s="27" t="str">
        <f t="shared" si="4"/>
        <v>1200</v>
      </c>
      <c r="E104" s="27" t="s">
        <v>24</v>
      </c>
      <c r="F104" s="27" t="str">
        <f t="shared" si="8"/>
        <v>1000</v>
      </c>
      <c r="G104" s="27">
        <v>1050</v>
      </c>
      <c r="H104" s="27">
        <f t="shared" si="6"/>
        <v>1.2</v>
      </c>
      <c r="I104" s="27">
        <f t="shared" si="7"/>
        <v>103</v>
      </c>
    </row>
    <row r="105" spans="1:9" x14ac:dyDescent="0.3">
      <c r="A105" s="32" t="s">
        <v>137</v>
      </c>
      <c r="B105" s="32">
        <v>104</v>
      </c>
      <c r="C105" s="33" t="s">
        <v>42</v>
      </c>
      <c r="D105" s="27" t="str">
        <f t="shared" si="4"/>
        <v>1200</v>
      </c>
      <c r="E105" s="27" t="s">
        <v>24</v>
      </c>
      <c r="F105" s="27" t="str">
        <f t="shared" si="8"/>
        <v>1000</v>
      </c>
      <c r="G105" s="27">
        <v>1050</v>
      </c>
      <c r="H105" s="27">
        <f t="shared" si="6"/>
        <v>1.2</v>
      </c>
      <c r="I105" s="27">
        <f t="shared" si="7"/>
        <v>104</v>
      </c>
    </row>
    <row r="106" spans="1:9" x14ac:dyDescent="0.3">
      <c r="A106" s="32" t="s">
        <v>138</v>
      </c>
      <c r="B106" s="32">
        <v>105</v>
      </c>
      <c r="C106" s="33" t="s">
        <v>42</v>
      </c>
      <c r="D106" s="27" t="str">
        <f t="shared" si="4"/>
        <v>1200</v>
      </c>
      <c r="E106" s="27" t="s">
        <v>24</v>
      </c>
      <c r="F106" s="27" t="str">
        <f t="shared" si="8"/>
        <v>1000</v>
      </c>
      <c r="G106" s="27">
        <v>1050</v>
      </c>
      <c r="H106" s="27">
        <f t="shared" si="6"/>
        <v>1.2</v>
      </c>
      <c r="I106" s="27">
        <f t="shared" si="7"/>
        <v>105</v>
      </c>
    </row>
    <row r="107" spans="1:9" x14ac:dyDescent="0.3">
      <c r="A107" s="32" t="s">
        <v>139</v>
      </c>
      <c r="B107" s="32">
        <v>106</v>
      </c>
      <c r="E107" s="27" t="s">
        <v>24</v>
      </c>
      <c r="H107" s="27">
        <f t="shared" si="6"/>
        <v>0</v>
      </c>
      <c r="I107" s="27">
        <f t="shared" si="7"/>
        <v>106</v>
      </c>
    </row>
    <row r="108" spans="1:9" x14ac:dyDescent="0.3">
      <c r="A108" s="32" t="s">
        <v>140</v>
      </c>
      <c r="B108" s="32">
        <v>107</v>
      </c>
      <c r="E108" s="27" t="s">
        <v>24</v>
      </c>
      <c r="H108" s="27">
        <f t="shared" si="6"/>
        <v>0</v>
      </c>
      <c r="I108" s="27">
        <f t="shared" si="7"/>
        <v>107</v>
      </c>
    </row>
    <row r="109" spans="1:9" x14ac:dyDescent="0.3">
      <c r="A109" s="32" t="s">
        <v>141</v>
      </c>
      <c r="B109" s="32">
        <v>108</v>
      </c>
      <c r="E109" s="27" t="s">
        <v>24</v>
      </c>
      <c r="H109" s="27">
        <f t="shared" si="6"/>
        <v>0</v>
      </c>
      <c r="I109" s="27">
        <f t="shared" si="7"/>
        <v>108</v>
      </c>
    </row>
    <row r="110" spans="1:9" x14ac:dyDescent="0.3">
      <c r="A110" s="32" t="s">
        <v>142</v>
      </c>
      <c r="B110" s="32">
        <v>109</v>
      </c>
      <c r="E110" s="27" t="s">
        <v>24</v>
      </c>
      <c r="H110" s="27">
        <f t="shared" si="6"/>
        <v>0</v>
      </c>
      <c r="I110" s="27">
        <f t="shared" si="7"/>
        <v>109</v>
      </c>
    </row>
    <row r="111" spans="1:9" x14ac:dyDescent="0.3">
      <c r="A111" s="32" t="s">
        <v>143</v>
      </c>
      <c r="B111" s="32">
        <v>110</v>
      </c>
      <c r="E111" s="27" t="s">
        <v>24</v>
      </c>
      <c r="H111" s="27">
        <f t="shared" si="6"/>
        <v>0</v>
      </c>
      <c r="I111" s="27">
        <f t="shared" si="7"/>
        <v>110</v>
      </c>
    </row>
    <row r="112" spans="1:9" x14ac:dyDescent="0.3">
      <c r="A112" s="32" t="s">
        <v>144</v>
      </c>
      <c r="B112" s="32">
        <v>111</v>
      </c>
      <c r="E112" s="27" t="s">
        <v>24</v>
      </c>
      <c r="H112" s="27">
        <f t="shared" si="6"/>
        <v>0</v>
      </c>
      <c r="I112" s="27">
        <f t="shared" si="7"/>
        <v>111</v>
      </c>
    </row>
    <row r="113" spans="1:9" x14ac:dyDescent="0.3">
      <c r="A113" s="32" t="s">
        <v>145</v>
      </c>
      <c r="B113" s="32">
        <v>112</v>
      </c>
      <c r="E113" s="27" t="s">
        <v>24</v>
      </c>
      <c r="H113" s="27">
        <f t="shared" si="6"/>
        <v>0</v>
      </c>
      <c r="I113" s="27">
        <f t="shared" si="7"/>
        <v>112</v>
      </c>
    </row>
    <row r="114" spans="1:9" x14ac:dyDescent="0.3">
      <c r="A114" s="32" t="s">
        <v>146</v>
      </c>
      <c r="B114" s="32">
        <v>113</v>
      </c>
      <c r="E114" s="27" t="s">
        <v>24</v>
      </c>
      <c r="H114" s="27">
        <f t="shared" si="6"/>
        <v>0</v>
      </c>
      <c r="I114" s="27">
        <f t="shared" si="7"/>
        <v>113</v>
      </c>
    </row>
    <row r="115" spans="1:9" x14ac:dyDescent="0.3">
      <c r="A115" s="32" t="s">
        <v>147</v>
      </c>
      <c r="B115" s="32">
        <v>114</v>
      </c>
      <c r="E115" s="27" t="s">
        <v>24</v>
      </c>
      <c r="H115" s="27">
        <f t="shared" si="6"/>
        <v>0</v>
      </c>
      <c r="I115" s="27">
        <f t="shared" si="7"/>
        <v>114</v>
      </c>
    </row>
    <row r="116" spans="1:9" x14ac:dyDescent="0.3">
      <c r="A116" s="32" t="s">
        <v>148</v>
      </c>
      <c r="B116" s="32">
        <v>115</v>
      </c>
      <c r="E116" s="27" t="s">
        <v>24</v>
      </c>
      <c r="H116" s="27">
        <f t="shared" si="6"/>
        <v>0</v>
      </c>
      <c r="I116" s="27">
        <f t="shared" si="7"/>
        <v>115</v>
      </c>
    </row>
  </sheetData>
  <sortState xmlns:xlrd2="http://schemas.microsoft.com/office/spreadsheetml/2017/richdata2" ref="K2:N14">
    <sortCondition ref="L2:L14"/>
  </sortState>
  <phoneticPr fontId="8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D15"/>
  <sheetViews>
    <sheetView workbookViewId="0">
      <selection activeCell="A19" sqref="A19"/>
    </sheetView>
  </sheetViews>
  <sheetFormatPr baseColWidth="10" defaultRowHeight="14.4" x14ac:dyDescent="0.3"/>
  <sheetData>
    <row r="2" spans="1:4" x14ac:dyDescent="0.3">
      <c r="A2" t="s">
        <v>149</v>
      </c>
      <c r="B2">
        <v>1200</v>
      </c>
      <c r="C2">
        <v>800</v>
      </c>
      <c r="D2">
        <v>1050</v>
      </c>
    </row>
    <row r="3" spans="1:4" x14ac:dyDescent="0.3">
      <c r="A3" t="s">
        <v>149</v>
      </c>
      <c r="B3">
        <v>1200</v>
      </c>
      <c r="C3">
        <v>800</v>
      </c>
      <c r="D3">
        <v>1050</v>
      </c>
    </row>
    <row r="4" spans="1:4" x14ac:dyDescent="0.3">
      <c r="A4" t="s">
        <v>150</v>
      </c>
      <c r="B4">
        <v>1300</v>
      </c>
      <c r="C4">
        <v>1200</v>
      </c>
      <c r="D4">
        <v>1050</v>
      </c>
    </row>
    <row r="5" spans="1:4" x14ac:dyDescent="0.3">
      <c r="A5" t="s">
        <v>150</v>
      </c>
      <c r="B5">
        <v>1300</v>
      </c>
      <c r="C5">
        <v>1200</v>
      </c>
      <c r="D5">
        <v>1050</v>
      </c>
    </row>
    <row r="6" spans="1:4" x14ac:dyDescent="0.3">
      <c r="A6" t="s">
        <v>150</v>
      </c>
      <c r="B6">
        <v>1300</v>
      </c>
      <c r="C6">
        <v>1200</v>
      </c>
      <c r="D6">
        <v>1050</v>
      </c>
    </row>
    <row r="7" spans="1:4" x14ac:dyDescent="0.3">
      <c r="A7" t="s">
        <v>150</v>
      </c>
      <c r="B7">
        <v>1300</v>
      </c>
      <c r="C7">
        <v>1200</v>
      </c>
      <c r="D7">
        <v>1050</v>
      </c>
    </row>
    <row r="8" spans="1:4" x14ac:dyDescent="0.3">
      <c r="A8" t="s">
        <v>150</v>
      </c>
      <c r="B8">
        <v>1300</v>
      </c>
      <c r="C8">
        <v>1200</v>
      </c>
      <c r="D8">
        <v>1050</v>
      </c>
    </row>
    <row r="9" spans="1:4" x14ac:dyDescent="0.3">
      <c r="A9" t="s">
        <v>150</v>
      </c>
      <c r="B9">
        <v>1300</v>
      </c>
      <c r="C9">
        <v>1200</v>
      </c>
      <c r="D9">
        <v>1050</v>
      </c>
    </row>
    <row r="10" spans="1:4" x14ac:dyDescent="0.3">
      <c r="A10" t="s">
        <v>150</v>
      </c>
      <c r="B10">
        <v>1300</v>
      </c>
      <c r="C10">
        <v>1200</v>
      </c>
      <c r="D10">
        <v>1050</v>
      </c>
    </row>
    <row r="11" spans="1:4" x14ac:dyDescent="0.3">
      <c r="A11" t="s">
        <v>150</v>
      </c>
      <c r="B11">
        <v>1300</v>
      </c>
      <c r="C11">
        <v>1200</v>
      </c>
      <c r="D11">
        <v>1050</v>
      </c>
    </row>
    <row r="12" spans="1:4" x14ac:dyDescent="0.3">
      <c r="A12" t="s">
        <v>150</v>
      </c>
      <c r="B12">
        <v>1300</v>
      </c>
      <c r="C12">
        <v>1200</v>
      </c>
      <c r="D12">
        <v>1050</v>
      </c>
    </row>
    <row r="13" spans="1:4" x14ac:dyDescent="0.3">
      <c r="A13" t="s">
        <v>151</v>
      </c>
      <c r="B13">
        <v>1200</v>
      </c>
      <c r="C13">
        <v>1000</v>
      </c>
      <c r="D13">
        <v>1050</v>
      </c>
    </row>
    <row r="14" spans="1:4" x14ac:dyDescent="0.3">
      <c r="A14" t="s">
        <v>151</v>
      </c>
      <c r="B14">
        <v>1200</v>
      </c>
      <c r="C14">
        <v>1000</v>
      </c>
      <c r="D14">
        <v>1050</v>
      </c>
    </row>
    <row r="15" spans="1:4" x14ac:dyDescent="0.3">
      <c r="A15" t="s">
        <v>151</v>
      </c>
      <c r="B15">
        <v>1200</v>
      </c>
      <c r="C15">
        <v>1000</v>
      </c>
      <c r="D15">
        <v>1050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Chargement</vt:lpstr>
      <vt:lpstr>Palettes</vt:lpstr>
      <vt:lpstr>Data</vt:lpstr>
      <vt:lpstr>ArtPal</vt:lpstr>
      <vt:lpstr>TypePal</vt:lpstr>
      <vt:lpstr>Chargement!Zone_d_impression</vt:lpstr>
    </vt:vector>
  </TitlesOfParts>
  <Company>Smurfit Kappa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Tatiak</dc:creator>
  <cp:lastModifiedBy>Christophe Desvigne</cp:lastModifiedBy>
  <cp:lastPrinted>2015-05-30T16:31:50Z</cp:lastPrinted>
  <dcterms:created xsi:type="dcterms:W3CDTF">2015-05-20T06:26:02Z</dcterms:created>
  <dcterms:modified xsi:type="dcterms:W3CDTF">2021-05-11T13:14:01Z</dcterms:modified>
</cp:coreProperties>
</file>