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m-bie-biyoghe\Desktop\RH CDT_TERRE\"/>
    </mc:Choice>
  </mc:AlternateContent>
  <xr:revisionPtr revIDLastSave="0" documentId="8_{FF3DFDFD-70E1-9F47-A215-1922E96A10FA}" xr6:coauthVersionLast="46" xr6:coauthVersionMax="46" xr10:uidLastSave="{00000000-0000-0000-0000-000000000000}"/>
  <bookViews>
    <workbookView xWindow="0" yWindow="0" windowWidth="28800" windowHeight="12300" activeTab="3" xr2:uid="{00000000-000D-0000-FFFF-FFFF00000000}"/>
  </bookViews>
  <sheets>
    <sheet name="Cfg" sheetId="8" r:id="rId1"/>
    <sheet name="Data" sheetId="5" r:id="rId2"/>
    <sheet name="Mensuel" sheetId="6" r:id="rId3"/>
    <sheet name="Annuel" sheetId="7" r:id="rId4"/>
  </sheets>
  <definedNames>
    <definedName name="feries">Annuel!$BU$2:$BV$14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V14" i="7" l="1"/>
  <c r="BV13" i="7"/>
  <c r="BV12" i="7"/>
  <c r="BV11" i="7"/>
  <c r="BV10" i="7"/>
  <c r="BV6" i="7"/>
  <c r="BV5" i="7"/>
  <c r="BV3" i="7"/>
  <c r="BV8" i="7"/>
  <c r="BV9" i="7"/>
  <c r="C3" i="7"/>
  <c r="D7" i="7"/>
  <c r="BV2" i="7"/>
  <c r="BU2" i="7"/>
  <c r="AH10" i="7"/>
  <c r="AG10" i="7"/>
  <c r="AE10" i="7"/>
  <c r="AC10" i="7"/>
  <c r="AA10" i="7"/>
  <c r="Y10" i="7"/>
  <c r="W10" i="7"/>
  <c r="U10" i="7"/>
  <c r="S10" i="7"/>
  <c r="Q10" i="7"/>
  <c r="O10" i="7"/>
  <c r="M10" i="7"/>
  <c r="K10" i="7"/>
  <c r="I10" i="7"/>
  <c r="G10" i="7"/>
  <c r="E10" i="7"/>
  <c r="AH11" i="7"/>
  <c r="AF11" i="7"/>
  <c r="AD11" i="7"/>
  <c r="AB11" i="7"/>
  <c r="Z11" i="7"/>
  <c r="X11" i="7"/>
  <c r="V11" i="7"/>
  <c r="T11" i="7"/>
  <c r="R11" i="7"/>
  <c r="P11" i="7"/>
  <c r="N11" i="7"/>
  <c r="L11" i="7"/>
  <c r="J11" i="7"/>
  <c r="H11" i="7"/>
  <c r="F11" i="7"/>
  <c r="D11" i="7"/>
  <c r="E13" i="7"/>
  <c r="G13" i="7"/>
  <c r="I13" i="7"/>
  <c r="K13" i="7"/>
  <c r="M13" i="7"/>
  <c r="O13" i="7"/>
  <c r="Q13" i="7"/>
  <c r="S13" i="7"/>
  <c r="U13" i="7"/>
  <c r="W13" i="7"/>
  <c r="Y13" i="7"/>
  <c r="AA13" i="7"/>
  <c r="AC13" i="7"/>
  <c r="AE13" i="7"/>
  <c r="AG13" i="7"/>
  <c r="AH15" i="7"/>
  <c r="AF15" i="7"/>
  <c r="AD15" i="7"/>
  <c r="AB15" i="7"/>
  <c r="Z15" i="7"/>
  <c r="X15" i="7"/>
  <c r="V15" i="7"/>
  <c r="T15" i="7"/>
  <c r="R15" i="7"/>
  <c r="P15" i="7"/>
  <c r="N15" i="7"/>
  <c r="L15" i="7"/>
  <c r="J15" i="7"/>
  <c r="H15" i="7"/>
  <c r="F15" i="7"/>
  <c r="D15" i="7"/>
  <c r="AF14" i="7"/>
  <c r="AD14" i="7"/>
  <c r="AB14" i="7"/>
  <c r="Z14" i="7"/>
  <c r="X14" i="7"/>
  <c r="V14" i="7"/>
  <c r="T14" i="7"/>
  <c r="R14" i="7"/>
  <c r="P14" i="7"/>
  <c r="N14" i="7"/>
  <c r="L14" i="7"/>
  <c r="J14" i="7"/>
  <c r="H14" i="7"/>
  <c r="F14" i="7"/>
  <c r="D14" i="7"/>
  <c r="AF12" i="7"/>
  <c r="AD12" i="7"/>
  <c r="AB12" i="7"/>
  <c r="Z12" i="7"/>
  <c r="X12" i="7"/>
  <c r="V12" i="7"/>
  <c r="T12" i="7"/>
  <c r="R12" i="7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P12" i="7"/>
  <c r="N12" i="7"/>
  <c r="L12" i="7"/>
  <c r="J12" i="7"/>
  <c r="H12" i="7"/>
  <c r="F12" i="7"/>
  <c r="D12" i="7"/>
  <c r="AF9" i="7"/>
  <c r="AD9" i="7"/>
  <c r="AB9" i="7"/>
  <c r="Z9" i="7"/>
  <c r="X9" i="7"/>
  <c r="V9" i="7"/>
  <c r="T9" i="7"/>
  <c r="R9" i="7"/>
  <c r="P9" i="7"/>
  <c r="N9" i="7"/>
  <c r="L9" i="7"/>
  <c r="J9" i="7"/>
  <c r="H9" i="7"/>
  <c r="F9" i="7"/>
  <c r="D9" i="7"/>
  <c r="AF7" i="7"/>
  <c r="AD7" i="7"/>
  <c r="AB7" i="7"/>
  <c r="Z7" i="7"/>
  <c r="X7" i="7"/>
  <c r="V7" i="7"/>
  <c r="T7" i="7"/>
  <c r="R7" i="7"/>
  <c r="P7" i="7"/>
  <c r="N7" i="7"/>
  <c r="L7" i="7"/>
  <c r="J7" i="7"/>
  <c r="H7" i="7"/>
  <c r="F7" i="7"/>
  <c r="AG6" i="7"/>
  <c r="AE6" i="7"/>
  <c r="AC6" i="7"/>
  <c r="AA6" i="7"/>
  <c r="Y6" i="7"/>
  <c r="W6" i="7"/>
  <c r="U6" i="7"/>
  <c r="S6" i="7"/>
  <c r="Q6" i="7"/>
  <c r="O6" i="7"/>
  <c r="M6" i="7"/>
  <c r="K6" i="7"/>
  <c r="I6" i="7"/>
  <c r="G6" i="7"/>
  <c r="E6" i="7"/>
  <c r="D5" i="7"/>
  <c r="F5" i="7"/>
  <c r="H5" i="7"/>
  <c r="J5" i="7"/>
  <c r="L5" i="7"/>
  <c r="N5" i="7"/>
  <c r="P5" i="7"/>
  <c r="R5" i="7"/>
  <c r="T5" i="7"/>
  <c r="V5" i="7"/>
  <c r="X5" i="7"/>
  <c r="Z5" i="7"/>
  <c r="AB5" i="7"/>
  <c r="AD5" i="7"/>
  <c r="G4" i="7"/>
  <c r="I4" i="7"/>
  <c r="K4" i="7"/>
  <c r="M4" i="7"/>
  <c r="O4" i="7"/>
  <c r="Q4" i="7"/>
  <c r="S4" i="7"/>
  <c r="U4" i="7"/>
  <c r="W4" i="7"/>
  <c r="Y4" i="7"/>
  <c r="AA4" i="7"/>
  <c r="AC4" i="7"/>
  <c r="AE4" i="7"/>
  <c r="AG4" i="7"/>
  <c r="F4" i="7"/>
  <c r="D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O12" i="7"/>
  <c r="M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BU10" i="7"/>
  <c r="BU14" i="7"/>
  <c r="BU6" i="7"/>
  <c r="BU13" i="7"/>
  <c r="BU5" i="7"/>
  <c r="BU12" i="7"/>
  <c r="BU3" i="7"/>
  <c r="BU8" i="7"/>
  <c r="BU9" i="7"/>
  <c r="BU11" i="7"/>
  <c r="BV7" i="7"/>
  <c r="BV4" i="7"/>
  <c r="BU4" i="7"/>
  <c r="BU7" i="7"/>
</calcChain>
</file>

<file path=xl/sharedStrings.xml><?xml version="1.0" encoding="utf-8"?>
<sst xmlns="http://schemas.openxmlformats.org/spreadsheetml/2006/main" count="152" uniqueCount="60">
  <si>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</si>
  <si>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</si>
  <si>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</si>
  <si>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</si>
  <si>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</si>
  <si>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</si>
  <si>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</si>
  <si>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</si>
  <si>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</si>
  <si>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</si>
  <si>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</si>
  <si>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</si>
  <si>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</si>
  <si>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</si>
  <si>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</si>
  <si>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</si>
  <si>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</si>
  <si>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</si>
  <si>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</si>
  <si>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</si>
  <si>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</si>
  <si>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</si>
  <si>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</si>
  <si>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</si>
  <si>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</si>
  <si>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</si>
  <si>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</si>
  <si>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</si>
  <si>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</si>
  <si>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</si>
  <si>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</si>
  <si>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</si>
  <si>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</si>
  <si>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</si>
  <si>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</si>
  <si>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</si>
  <si>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</si>
  <si>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Recurrence</t>
  </si>
  <si>
    <t>Jour ouvrable</t>
  </si>
  <si>
    <t>Durée (en j)
si récurrence</t>
  </si>
  <si>
    <t>M</t>
  </si>
  <si>
    <t>AM</t>
  </si>
  <si>
    <t>FOCH</t>
  </si>
  <si>
    <t>journée
(M-AM-S)</t>
  </si>
  <si>
    <t xml:space="preserve"> DESVALLIERES</t>
  </si>
  <si>
    <t xml:space="preserve">SABATIER </t>
  </si>
  <si>
    <t xml:space="preserve"> BOURCET</t>
  </si>
  <si>
    <t xml:space="preserve"> LOUIS</t>
  </si>
  <si>
    <t xml:space="preserve">MOORE </t>
  </si>
  <si>
    <t>EDG</t>
  </si>
  <si>
    <t>M-AM</t>
  </si>
  <si>
    <t>janvier 2021</t>
  </si>
  <si>
    <t>MOORE</t>
  </si>
  <si>
    <t>SABATIER</t>
  </si>
  <si>
    <t>S</t>
  </si>
  <si>
    <t>DESVALLIERES</t>
  </si>
  <si>
    <t>ORGANISME</t>
  </si>
  <si>
    <t>Amphithéâtre</t>
  </si>
  <si>
    <t>M-AM-S</t>
  </si>
  <si>
    <t>M-S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</si>
</sst>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sem  &quot;00"/>
    <numFmt numFmtId="165" formatCode="dd"/>
    <numFmt numFmtId="166" formatCode="dd\ mmm\ yyyy"/>
    <numFmt numFmtId="167" formatCode="h:mm;@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FF33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Fill="0" applyProtection="0"/>
  </cellStyleXfs>
  <cellXfs count="74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  <xf numFmtId="0" fontId="17" fillId="0" borderId="7" xfId="0" applyFont="1" applyFill="1" applyBorder="1" applyAlignment="1">
      <alignment vertical="top"/>
    </xf>
    <xf numFmtId="0" fontId="17" fillId="0" borderId="8" xfId="0" applyFont="1" applyFill="1" applyBorder="1" applyAlignment="1">
      <alignment vertical="top"/>
    </xf>
    <xf numFmtId="0" fontId="18" fillId="2" borderId="0" xfId="0" applyFont="1" applyFill="1" applyAlignment="1" applyProtection="1">
      <alignment horizontal="center" wrapText="1"/>
      <protection locked="0"/>
    </xf>
    <xf numFmtId="0" fontId="19" fillId="0" borderId="0" xfId="0" applyFont="1"/>
    <xf numFmtId="0" fontId="1" fillId="2" borderId="4" xfId="0" applyNumberFormat="1" applyFont="1" applyFill="1" applyBorder="1" applyAlignment="1" applyProtection="1">
      <alignment horizontal="center" wrapText="1"/>
    </xf>
    <xf numFmtId="0" fontId="3" fillId="9" borderId="4" xfId="0" applyFont="1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0" fontId="19" fillId="11" borderId="4" xfId="0" applyFont="1" applyFill="1" applyBorder="1" applyAlignment="1">
      <alignment horizontal="center"/>
    </xf>
    <xf numFmtId="0" fontId="19" fillId="12" borderId="4" xfId="0" applyFont="1" applyFill="1" applyBorder="1" applyAlignment="1">
      <alignment horizontal="center"/>
    </xf>
    <xf numFmtId="0" fontId="19" fillId="7" borderId="4" xfId="0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FF"/>
      <color rgb="FFFF3300"/>
      <color rgb="FFFF5050"/>
      <color rgb="FF9999FF"/>
      <color rgb="FFFF66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 /><Relationship Id="rId3" Type="http://schemas.openxmlformats.org/officeDocument/2006/relationships/worksheet" Target="worksheets/sheet3.xml" /><Relationship Id="rId7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tyles" Target="styles.xml" /><Relationship Id="rId5" Type="http://schemas.openxmlformats.org/officeDocument/2006/relationships/theme" Target="theme/theme1.xml" /><Relationship Id="rId4" Type="http://schemas.openxmlformats.org/officeDocument/2006/relationships/worksheet" Target="worksheets/sheet4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9525</xdr:colOff>
      <xdr:row>0</xdr:row>
      <xdr:rowOff>114300</xdr:rowOff>
    </xdr:from>
    <xdr:to>
      <xdr:col>4</xdr:col>
      <xdr:colOff>9525</xdr:colOff>
      <xdr:row>0</xdr:row>
      <xdr:rowOff>333375</xdr:rowOff>
    </xdr:to>
    <xdr:sp macro="" textlink="">
      <xdr:nvSpPr>
        <xdr:cNvPr id="1240" name="ComboBox1" hidden="1">
          <a:extLst>
            <a:ext uri="{63B3BB69-23CF-44E3-9099-C40C66FF867C}">
              <a14:compatExt xmlns:a14="http://schemas.microsoft.com/office/drawing/2010/main" spid="_x0000_s1240"/>
            </a:ext>
            <a:ext uri="{FF2B5EF4-FFF2-40B4-BE49-F238E27FC236}">
              <a16:creationId xmlns:a16="http://schemas.microsoft.com/office/drawing/2014/main" id="{00000000-0008-0000-0200-0000D8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466725</xdr:colOff>
      <xdr:row>0</xdr:row>
      <xdr:rowOff>123825</xdr:rowOff>
    </xdr:from>
    <xdr:to>
      <xdr:col>5</xdr:col>
      <xdr:colOff>523875</xdr:colOff>
      <xdr:row>0</xdr:row>
      <xdr:rowOff>342900</xdr:rowOff>
    </xdr:to>
    <xdr:sp macro="" textlink="">
      <xdr:nvSpPr>
        <xdr:cNvPr id="1241" name="ComboBox2" hidden="1">
          <a:extLst>
            <a:ext uri="{63B3BB69-23CF-44E3-9099-C40C66FF867C}">
              <a14:compatExt xmlns:a14="http://schemas.microsoft.com/office/drawing/2010/main" spid="_x0000_s1241"/>
            </a:ext>
            <a:ext uri="{FF2B5EF4-FFF2-40B4-BE49-F238E27FC236}">
              <a16:creationId xmlns:a16="http://schemas.microsoft.com/office/drawing/2014/main" id="{00000000-0008-0000-0200-0000D904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25400</xdr:colOff>
      <xdr:row>4</xdr:row>
      <xdr:rowOff>25400</xdr:rowOff>
    </xdr:from>
    <xdr:to>
      <xdr:col>3</xdr:col>
      <xdr:colOff>1165225</xdr:colOff>
      <xdr:row>4</xdr:row>
      <xdr:rowOff>228600</xdr:rowOff>
    </xdr:to>
    <xdr:sp macro="Fiche" textlink="">
      <xdr:nvSpPr>
        <xdr:cNvPr id="1902" name="Fiche1">
          <a:extLst>
            <a:ext uri="{FF2B5EF4-FFF2-40B4-BE49-F238E27FC236}">
              <a16:creationId xmlns:a16="http://schemas.microsoft.com/office/drawing/2014/main" id="{00000000-0008-0000-0200-00006E070000}"/>
            </a:ext>
          </a:extLst>
        </xdr:cNvPr>
        <xdr:cNvSpPr/>
      </xdr:nvSpPr>
      <xdr:spPr>
        <a:xfrm>
          <a:off x="1206500" y="1711325"/>
          <a:ext cx="1139825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25400</xdr:colOff>
      <xdr:row>4</xdr:row>
      <xdr:rowOff>254000</xdr:rowOff>
    </xdr:from>
    <xdr:to>
      <xdr:col>4</xdr:col>
      <xdr:colOff>595313</xdr:colOff>
      <xdr:row>4</xdr:row>
      <xdr:rowOff>457200</xdr:rowOff>
    </xdr:to>
    <xdr:sp macro="Fiche" textlink="">
      <xdr:nvSpPr>
        <xdr:cNvPr id="1903" name="Fiche2">
          <a:extLst>
            <a:ext uri="{FF2B5EF4-FFF2-40B4-BE49-F238E27FC236}">
              <a16:creationId xmlns:a16="http://schemas.microsoft.com/office/drawing/2014/main" id="{00000000-0008-0000-0200-00006F070000}"/>
            </a:ext>
          </a:extLst>
        </xdr:cNvPr>
        <xdr:cNvSpPr/>
      </xdr:nvSpPr>
      <xdr:spPr>
        <a:xfrm>
          <a:off x="2397125" y="1939925"/>
          <a:ext cx="569913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25400</xdr:colOff>
      <xdr:row>4</xdr:row>
      <xdr:rowOff>482600</xdr:rowOff>
    </xdr:from>
    <xdr:to>
      <xdr:col>5</xdr:col>
      <xdr:colOff>595313</xdr:colOff>
      <xdr:row>4</xdr:row>
      <xdr:rowOff>685800</xdr:rowOff>
    </xdr:to>
    <xdr:sp macro="Fiche" textlink="">
      <xdr:nvSpPr>
        <xdr:cNvPr id="1904" name="Fiche3">
          <a:extLst>
            <a:ext uri="{FF2B5EF4-FFF2-40B4-BE49-F238E27FC236}">
              <a16:creationId xmlns:a16="http://schemas.microsoft.com/office/drawing/2014/main" id="{00000000-0008-0000-0200-000070070000}"/>
            </a:ext>
          </a:extLst>
        </xdr:cNvPr>
        <xdr:cNvSpPr/>
      </xdr:nvSpPr>
      <xdr:spPr>
        <a:xfrm>
          <a:off x="3587750" y="2168525"/>
          <a:ext cx="569913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6</xdr:col>
      <xdr:colOff>25400</xdr:colOff>
      <xdr:row>4</xdr:row>
      <xdr:rowOff>711200</xdr:rowOff>
    </xdr:from>
    <xdr:to>
      <xdr:col>6</xdr:col>
      <xdr:colOff>1165225</xdr:colOff>
      <xdr:row>4</xdr:row>
      <xdr:rowOff>914400</xdr:rowOff>
    </xdr:to>
    <xdr:sp macro="Fiche" textlink="">
      <xdr:nvSpPr>
        <xdr:cNvPr id="1905" name="Fiche4">
          <a:extLst>
            <a:ext uri="{FF2B5EF4-FFF2-40B4-BE49-F238E27FC236}">
              <a16:creationId xmlns:a16="http://schemas.microsoft.com/office/drawing/2014/main" id="{00000000-0008-0000-0200-000071070000}"/>
            </a:ext>
          </a:extLst>
        </xdr:cNvPr>
        <xdr:cNvSpPr/>
      </xdr:nvSpPr>
      <xdr:spPr>
        <a:xfrm>
          <a:off x="4778375" y="2397125"/>
          <a:ext cx="1139825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25400</xdr:colOff>
      <xdr:row>4</xdr:row>
      <xdr:rowOff>939800</xdr:rowOff>
    </xdr:from>
    <xdr:to>
      <xdr:col>3</xdr:col>
      <xdr:colOff>1165225</xdr:colOff>
      <xdr:row>4</xdr:row>
      <xdr:rowOff>1143000</xdr:rowOff>
    </xdr:to>
    <xdr:sp macro="Fiche" textlink="">
      <xdr:nvSpPr>
        <xdr:cNvPr id="1906" name="Fiche5">
          <a:extLst>
            <a:ext uri="{FF2B5EF4-FFF2-40B4-BE49-F238E27FC236}">
              <a16:creationId xmlns:a16="http://schemas.microsoft.com/office/drawing/2014/main" id="{00000000-0008-0000-0200-000072070000}"/>
            </a:ext>
          </a:extLst>
        </xdr:cNvPr>
        <xdr:cNvSpPr/>
      </xdr:nvSpPr>
      <xdr:spPr>
        <a:xfrm>
          <a:off x="1206500" y="2625725"/>
          <a:ext cx="1139825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25400</xdr:colOff>
      <xdr:row>4</xdr:row>
      <xdr:rowOff>1168400</xdr:rowOff>
    </xdr:from>
    <xdr:to>
      <xdr:col>4</xdr:col>
      <xdr:colOff>595313</xdr:colOff>
      <xdr:row>4</xdr:row>
      <xdr:rowOff>1371600</xdr:rowOff>
    </xdr:to>
    <xdr:sp macro="Fiche" textlink="">
      <xdr:nvSpPr>
        <xdr:cNvPr id="1907" name="Fiche6">
          <a:extLst>
            <a:ext uri="{FF2B5EF4-FFF2-40B4-BE49-F238E27FC236}">
              <a16:creationId xmlns:a16="http://schemas.microsoft.com/office/drawing/2014/main" id="{00000000-0008-0000-0200-000073070000}"/>
            </a:ext>
          </a:extLst>
        </xdr:cNvPr>
        <xdr:cNvSpPr/>
      </xdr:nvSpPr>
      <xdr:spPr>
        <a:xfrm>
          <a:off x="2397125" y="2854325"/>
          <a:ext cx="569913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6</xdr:col>
      <xdr:colOff>25400</xdr:colOff>
      <xdr:row>4</xdr:row>
      <xdr:rowOff>1397000</xdr:rowOff>
    </xdr:from>
    <xdr:to>
      <xdr:col>6</xdr:col>
      <xdr:colOff>1165225</xdr:colOff>
      <xdr:row>4</xdr:row>
      <xdr:rowOff>1600200</xdr:rowOff>
    </xdr:to>
    <xdr:sp macro="Fiche" textlink="">
      <xdr:nvSpPr>
        <xdr:cNvPr id="1908" name="Fiche7">
          <a:extLst>
            <a:ext uri="{FF2B5EF4-FFF2-40B4-BE49-F238E27FC236}">
              <a16:creationId xmlns:a16="http://schemas.microsoft.com/office/drawing/2014/main" id="{00000000-0008-0000-0200-000074070000}"/>
            </a:ext>
          </a:extLst>
        </xdr:cNvPr>
        <xdr:cNvSpPr/>
      </xdr:nvSpPr>
      <xdr:spPr>
        <a:xfrm>
          <a:off x="4778375" y="3082925"/>
          <a:ext cx="1139825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595313</xdr:colOff>
      <xdr:row>4</xdr:row>
      <xdr:rowOff>1625600</xdr:rowOff>
    </xdr:from>
    <xdr:to>
      <xdr:col>5</xdr:col>
      <xdr:colOff>1165225</xdr:colOff>
      <xdr:row>4</xdr:row>
      <xdr:rowOff>1828800</xdr:rowOff>
    </xdr:to>
    <xdr:sp macro="Fiche" textlink="">
      <xdr:nvSpPr>
        <xdr:cNvPr id="1909" name="Fiche8">
          <a:extLst>
            <a:ext uri="{FF2B5EF4-FFF2-40B4-BE49-F238E27FC236}">
              <a16:creationId xmlns:a16="http://schemas.microsoft.com/office/drawing/2014/main" id="{00000000-0008-0000-0200-000075070000}"/>
            </a:ext>
          </a:extLst>
        </xdr:cNvPr>
        <xdr:cNvSpPr/>
      </xdr:nvSpPr>
      <xdr:spPr>
        <a:xfrm>
          <a:off x="4157663" y="3311525"/>
          <a:ext cx="569912" cy="203200"/>
        </a:xfrm>
        <a:prstGeom prst="roundRect">
          <a:avLst/>
        </a:prstGeom>
        <a:solidFill>
          <a:srgbClr val="FF33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595313</xdr:colOff>
      <xdr:row>4</xdr:row>
      <xdr:rowOff>1854200</xdr:rowOff>
    </xdr:from>
    <xdr:to>
      <xdr:col>4</xdr:col>
      <xdr:colOff>1165225</xdr:colOff>
      <xdr:row>4</xdr:row>
      <xdr:rowOff>2057400</xdr:rowOff>
    </xdr:to>
    <xdr:sp macro="Fiche" textlink="">
      <xdr:nvSpPr>
        <xdr:cNvPr id="1910" name="Fiche9">
          <a:extLst>
            <a:ext uri="{FF2B5EF4-FFF2-40B4-BE49-F238E27FC236}">
              <a16:creationId xmlns:a16="http://schemas.microsoft.com/office/drawing/2014/main" id="{00000000-0008-0000-0200-000076070000}"/>
            </a:ext>
          </a:extLst>
        </xdr:cNvPr>
        <xdr:cNvSpPr/>
      </xdr:nvSpPr>
      <xdr:spPr>
        <a:xfrm>
          <a:off x="2967038" y="3540125"/>
          <a:ext cx="569912" cy="203200"/>
        </a:xfrm>
        <a:prstGeom prst="roundRect">
          <a:avLst/>
        </a:prstGeom>
        <a:solidFill>
          <a:srgbClr val="BFBFB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25400</xdr:colOff>
      <xdr:row>4</xdr:row>
      <xdr:rowOff>2082800</xdr:rowOff>
    </xdr:from>
    <xdr:to>
      <xdr:col>5</xdr:col>
      <xdr:colOff>595313</xdr:colOff>
      <xdr:row>4</xdr:row>
      <xdr:rowOff>2286000</xdr:rowOff>
    </xdr:to>
    <xdr:sp macro="Fiche" textlink="">
      <xdr:nvSpPr>
        <xdr:cNvPr id="1911" name="Fiche10">
          <a:extLst>
            <a:ext uri="{FF2B5EF4-FFF2-40B4-BE49-F238E27FC236}">
              <a16:creationId xmlns:a16="http://schemas.microsoft.com/office/drawing/2014/main" id="{00000000-0008-0000-0200-000077070000}"/>
            </a:ext>
          </a:extLst>
        </xdr:cNvPr>
        <xdr:cNvSpPr/>
      </xdr:nvSpPr>
      <xdr:spPr>
        <a:xfrm>
          <a:off x="3587750" y="3768725"/>
          <a:ext cx="569913" cy="203200"/>
        </a:xfrm>
        <a:prstGeom prst="roundRect">
          <a:avLst/>
        </a:prstGeom>
        <a:solidFill>
          <a:srgbClr val="BFBFB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595313</xdr:colOff>
      <xdr:row>4</xdr:row>
      <xdr:rowOff>2311400</xdr:rowOff>
    </xdr:from>
    <xdr:to>
      <xdr:col>4</xdr:col>
      <xdr:colOff>1165225</xdr:colOff>
      <xdr:row>4</xdr:row>
      <xdr:rowOff>2514600</xdr:rowOff>
    </xdr:to>
    <xdr:sp macro="Fiche" textlink="">
      <xdr:nvSpPr>
        <xdr:cNvPr id="1912" name="Fiche11">
          <a:extLst>
            <a:ext uri="{FF2B5EF4-FFF2-40B4-BE49-F238E27FC236}">
              <a16:creationId xmlns:a16="http://schemas.microsoft.com/office/drawing/2014/main" id="{00000000-0008-0000-0200-000078070000}"/>
            </a:ext>
          </a:extLst>
        </xdr:cNvPr>
        <xdr:cNvSpPr/>
      </xdr:nvSpPr>
      <xdr:spPr>
        <a:xfrm>
          <a:off x="2967038" y="3997325"/>
          <a:ext cx="569912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25400</xdr:colOff>
      <xdr:row>4</xdr:row>
      <xdr:rowOff>2540000</xdr:rowOff>
    </xdr:from>
    <xdr:to>
      <xdr:col>5</xdr:col>
      <xdr:colOff>595313</xdr:colOff>
      <xdr:row>4</xdr:row>
      <xdr:rowOff>2743200</xdr:rowOff>
    </xdr:to>
    <xdr:sp macro="Fiche" textlink="">
      <xdr:nvSpPr>
        <xdr:cNvPr id="1913" name="Fiche12">
          <a:extLst>
            <a:ext uri="{FF2B5EF4-FFF2-40B4-BE49-F238E27FC236}">
              <a16:creationId xmlns:a16="http://schemas.microsoft.com/office/drawing/2014/main" id="{00000000-0008-0000-0200-000079070000}"/>
            </a:ext>
          </a:extLst>
        </xdr:cNvPr>
        <xdr:cNvSpPr/>
      </xdr:nvSpPr>
      <xdr:spPr>
        <a:xfrm>
          <a:off x="3587750" y="4225925"/>
          <a:ext cx="569913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25400</xdr:colOff>
      <xdr:row>5</xdr:row>
      <xdr:rowOff>25400</xdr:rowOff>
    </xdr:from>
    <xdr:to>
      <xdr:col>3</xdr:col>
      <xdr:colOff>1165225</xdr:colOff>
      <xdr:row>5</xdr:row>
      <xdr:rowOff>228600</xdr:rowOff>
    </xdr:to>
    <xdr:sp macro="Fiche" textlink="">
      <xdr:nvSpPr>
        <xdr:cNvPr id="1914" name="Fiche13">
          <a:extLst>
            <a:ext uri="{FF2B5EF4-FFF2-40B4-BE49-F238E27FC236}">
              <a16:creationId xmlns:a16="http://schemas.microsoft.com/office/drawing/2014/main" id="{00000000-0008-0000-0200-00007A070000}"/>
            </a:ext>
          </a:extLst>
        </xdr:cNvPr>
        <xdr:cNvSpPr/>
      </xdr:nvSpPr>
      <xdr:spPr>
        <a:xfrm>
          <a:off x="1206500" y="447357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4</xdr:col>
      <xdr:colOff>595313</xdr:colOff>
      <xdr:row>5</xdr:row>
      <xdr:rowOff>457200</xdr:rowOff>
    </xdr:to>
    <xdr:sp macro="Fiche" textlink="">
      <xdr:nvSpPr>
        <xdr:cNvPr id="1915" name="Fiche14">
          <a:extLst>
            <a:ext uri="{FF2B5EF4-FFF2-40B4-BE49-F238E27FC236}">
              <a16:creationId xmlns:a16="http://schemas.microsoft.com/office/drawing/2014/main" id="{00000000-0008-0000-0200-00007B070000}"/>
            </a:ext>
          </a:extLst>
        </xdr:cNvPr>
        <xdr:cNvSpPr/>
      </xdr:nvSpPr>
      <xdr:spPr>
        <a:xfrm>
          <a:off x="2397125" y="4702175"/>
          <a:ext cx="569913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25400</xdr:colOff>
      <xdr:row>5</xdr:row>
      <xdr:rowOff>482600</xdr:rowOff>
    </xdr:from>
    <xdr:to>
      <xdr:col>5</xdr:col>
      <xdr:colOff>1165225</xdr:colOff>
      <xdr:row>5</xdr:row>
      <xdr:rowOff>685800</xdr:rowOff>
    </xdr:to>
    <xdr:sp macro="Fiche" textlink="">
      <xdr:nvSpPr>
        <xdr:cNvPr id="1916" name="Fiche15">
          <a:extLst>
            <a:ext uri="{FF2B5EF4-FFF2-40B4-BE49-F238E27FC236}">
              <a16:creationId xmlns:a16="http://schemas.microsoft.com/office/drawing/2014/main" id="{00000000-0008-0000-0200-00007C070000}"/>
            </a:ext>
          </a:extLst>
        </xdr:cNvPr>
        <xdr:cNvSpPr/>
      </xdr:nvSpPr>
      <xdr:spPr>
        <a:xfrm>
          <a:off x="3587750" y="493077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7</xdr:col>
      <xdr:colOff>25400</xdr:colOff>
      <xdr:row>5</xdr:row>
      <xdr:rowOff>711200</xdr:rowOff>
    </xdr:from>
    <xdr:to>
      <xdr:col>7</xdr:col>
      <xdr:colOff>595313</xdr:colOff>
      <xdr:row>5</xdr:row>
      <xdr:rowOff>914400</xdr:rowOff>
    </xdr:to>
    <xdr:sp macro="Fiche" textlink="">
      <xdr:nvSpPr>
        <xdr:cNvPr id="1917" name="Fiche16">
          <a:extLst>
            <a:ext uri="{FF2B5EF4-FFF2-40B4-BE49-F238E27FC236}">
              <a16:creationId xmlns:a16="http://schemas.microsoft.com/office/drawing/2014/main" id="{00000000-0008-0000-0200-00007D070000}"/>
            </a:ext>
          </a:extLst>
        </xdr:cNvPr>
        <xdr:cNvSpPr/>
      </xdr:nvSpPr>
      <xdr:spPr>
        <a:xfrm>
          <a:off x="5969000" y="5159375"/>
          <a:ext cx="569913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6</xdr:col>
      <xdr:colOff>25400</xdr:colOff>
      <xdr:row>5</xdr:row>
      <xdr:rowOff>939800</xdr:rowOff>
    </xdr:from>
    <xdr:to>
      <xdr:col>6</xdr:col>
      <xdr:colOff>1165225</xdr:colOff>
      <xdr:row>5</xdr:row>
      <xdr:rowOff>1143000</xdr:rowOff>
    </xdr:to>
    <xdr:sp macro="Fiche" textlink="">
      <xdr:nvSpPr>
        <xdr:cNvPr id="1918" name="Fiche17">
          <a:extLst>
            <a:ext uri="{FF2B5EF4-FFF2-40B4-BE49-F238E27FC236}">
              <a16:creationId xmlns:a16="http://schemas.microsoft.com/office/drawing/2014/main" id="{00000000-0008-0000-0200-00007E070000}"/>
            </a:ext>
          </a:extLst>
        </xdr:cNvPr>
        <xdr:cNvSpPr/>
      </xdr:nvSpPr>
      <xdr:spPr>
        <a:xfrm>
          <a:off x="4778375" y="5387975"/>
          <a:ext cx="1139825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595313</xdr:colOff>
      <xdr:row>5</xdr:row>
      <xdr:rowOff>1168400</xdr:rowOff>
    </xdr:from>
    <xdr:to>
      <xdr:col>4</xdr:col>
      <xdr:colOff>1165225</xdr:colOff>
      <xdr:row>5</xdr:row>
      <xdr:rowOff>1371600</xdr:rowOff>
    </xdr:to>
    <xdr:sp macro="Fiche" textlink="">
      <xdr:nvSpPr>
        <xdr:cNvPr id="1919" name="Fiche18">
          <a:extLst>
            <a:ext uri="{FF2B5EF4-FFF2-40B4-BE49-F238E27FC236}">
              <a16:creationId xmlns:a16="http://schemas.microsoft.com/office/drawing/2014/main" id="{00000000-0008-0000-0200-00007F070000}"/>
            </a:ext>
          </a:extLst>
        </xdr:cNvPr>
        <xdr:cNvSpPr/>
      </xdr:nvSpPr>
      <xdr:spPr>
        <a:xfrm>
          <a:off x="2967038" y="5616575"/>
          <a:ext cx="569912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595313</xdr:colOff>
      <xdr:row>5</xdr:row>
      <xdr:rowOff>1397000</xdr:rowOff>
    </xdr:from>
    <xdr:to>
      <xdr:col>4</xdr:col>
      <xdr:colOff>1165225</xdr:colOff>
      <xdr:row>5</xdr:row>
      <xdr:rowOff>1600200</xdr:rowOff>
    </xdr:to>
    <xdr:sp macro="Fiche" textlink="">
      <xdr:nvSpPr>
        <xdr:cNvPr id="1920" name="Fiche19">
          <a:extLst>
            <a:ext uri="{FF2B5EF4-FFF2-40B4-BE49-F238E27FC236}">
              <a16:creationId xmlns:a16="http://schemas.microsoft.com/office/drawing/2014/main" id="{00000000-0008-0000-0200-000080070000}"/>
            </a:ext>
          </a:extLst>
        </xdr:cNvPr>
        <xdr:cNvSpPr/>
      </xdr:nvSpPr>
      <xdr:spPr>
        <a:xfrm>
          <a:off x="2967038" y="5845175"/>
          <a:ext cx="569912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25400</xdr:colOff>
      <xdr:row>6</xdr:row>
      <xdr:rowOff>25400</xdr:rowOff>
    </xdr:from>
    <xdr:to>
      <xdr:col>3</xdr:col>
      <xdr:colOff>1165225</xdr:colOff>
      <xdr:row>6</xdr:row>
      <xdr:rowOff>228600</xdr:rowOff>
    </xdr:to>
    <xdr:sp macro="Fiche" textlink="">
      <xdr:nvSpPr>
        <xdr:cNvPr id="1921" name="Fiche20">
          <a:extLst>
            <a:ext uri="{FF2B5EF4-FFF2-40B4-BE49-F238E27FC236}">
              <a16:creationId xmlns:a16="http://schemas.microsoft.com/office/drawing/2014/main" id="{00000000-0008-0000-0200-000081070000}"/>
            </a:ext>
          </a:extLst>
        </xdr:cNvPr>
        <xdr:cNvSpPr/>
      </xdr:nvSpPr>
      <xdr:spPr>
        <a:xfrm>
          <a:off x="1206500" y="609282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25400</xdr:colOff>
      <xdr:row>6</xdr:row>
      <xdr:rowOff>254000</xdr:rowOff>
    </xdr:from>
    <xdr:to>
      <xdr:col>4</xdr:col>
      <xdr:colOff>1165225</xdr:colOff>
      <xdr:row>6</xdr:row>
      <xdr:rowOff>457200</xdr:rowOff>
    </xdr:to>
    <xdr:sp macro="Fiche" textlink="">
      <xdr:nvSpPr>
        <xdr:cNvPr id="1922" name="Fiche21">
          <a:extLst>
            <a:ext uri="{FF2B5EF4-FFF2-40B4-BE49-F238E27FC236}">
              <a16:creationId xmlns:a16="http://schemas.microsoft.com/office/drawing/2014/main" id="{00000000-0008-0000-0200-000082070000}"/>
            </a:ext>
          </a:extLst>
        </xdr:cNvPr>
        <xdr:cNvSpPr/>
      </xdr:nvSpPr>
      <xdr:spPr>
        <a:xfrm>
          <a:off x="2397125" y="632142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25400</xdr:colOff>
      <xdr:row>6</xdr:row>
      <xdr:rowOff>482600</xdr:rowOff>
    </xdr:from>
    <xdr:to>
      <xdr:col>5</xdr:col>
      <xdr:colOff>1165225</xdr:colOff>
      <xdr:row>6</xdr:row>
      <xdr:rowOff>685800</xdr:rowOff>
    </xdr:to>
    <xdr:sp macro="Fiche" textlink="">
      <xdr:nvSpPr>
        <xdr:cNvPr id="1923" name="Fiche22">
          <a:extLst>
            <a:ext uri="{FF2B5EF4-FFF2-40B4-BE49-F238E27FC236}">
              <a16:creationId xmlns:a16="http://schemas.microsoft.com/office/drawing/2014/main" id="{00000000-0008-0000-0200-000083070000}"/>
            </a:ext>
          </a:extLst>
        </xdr:cNvPr>
        <xdr:cNvSpPr/>
      </xdr:nvSpPr>
      <xdr:spPr>
        <a:xfrm>
          <a:off x="3587750" y="655002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6</xdr:col>
      <xdr:colOff>25400</xdr:colOff>
      <xdr:row>6</xdr:row>
      <xdr:rowOff>711200</xdr:rowOff>
    </xdr:from>
    <xdr:to>
      <xdr:col>6</xdr:col>
      <xdr:colOff>1165225</xdr:colOff>
      <xdr:row>6</xdr:row>
      <xdr:rowOff>914400</xdr:rowOff>
    </xdr:to>
    <xdr:sp macro="Fiche" textlink="">
      <xdr:nvSpPr>
        <xdr:cNvPr id="1924" name="Fiche23">
          <a:extLst>
            <a:ext uri="{FF2B5EF4-FFF2-40B4-BE49-F238E27FC236}">
              <a16:creationId xmlns:a16="http://schemas.microsoft.com/office/drawing/2014/main" id="{00000000-0008-0000-0200-000084070000}"/>
            </a:ext>
          </a:extLst>
        </xdr:cNvPr>
        <xdr:cNvSpPr/>
      </xdr:nvSpPr>
      <xdr:spPr>
        <a:xfrm>
          <a:off x="4778375" y="677862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25400</xdr:colOff>
      <xdr:row>6</xdr:row>
      <xdr:rowOff>939800</xdr:rowOff>
    </xdr:from>
    <xdr:to>
      <xdr:col>3</xdr:col>
      <xdr:colOff>1165225</xdr:colOff>
      <xdr:row>6</xdr:row>
      <xdr:rowOff>1143000</xdr:rowOff>
    </xdr:to>
    <xdr:sp macro="Fiche" textlink="">
      <xdr:nvSpPr>
        <xdr:cNvPr id="1925" name="Fiche24">
          <a:extLst>
            <a:ext uri="{FF2B5EF4-FFF2-40B4-BE49-F238E27FC236}">
              <a16:creationId xmlns:a16="http://schemas.microsoft.com/office/drawing/2014/main" id="{00000000-0008-0000-0200-000085070000}"/>
            </a:ext>
          </a:extLst>
        </xdr:cNvPr>
        <xdr:cNvSpPr/>
      </xdr:nvSpPr>
      <xdr:spPr>
        <a:xfrm>
          <a:off x="1206500" y="7007225"/>
          <a:ext cx="1139825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595313</xdr:colOff>
      <xdr:row>6</xdr:row>
      <xdr:rowOff>1168400</xdr:rowOff>
    </xdr:from>
    <xdr:to>
      <xdr:col>3</xdr:col>
      <xdr:colOff>1165225</xdr:colOff>
      <xdr:row>6</xdr:row>
      <xdr:rowOff>1371600</xdr:rowOff>
    </xdr:to>
    <xdr:sp macro="Fiche" textlink="">
      <xdr:nvSpPr>
        <xdr:cNvPr id="1926" name="Fiche25">
          <a:extLst>
            <a:ext uri="{FF2B5EF4-FFF2-40B4-BE49-F238E27FC236}">
              <a16:creationId xmlns:a16="http://schemas.microsoft.com/office/drawing/2014/main" id="{00000000-0008-0000-0200-000086070000}"/>
            </a:ext>
          </a:extLst>
        </xdr:cNvPr>
        <xdr:cNvSpPr/>
      </xdr:nvSpPr>
      <xdr:spPr>
        <a:xfrm>
          <a:off x="1776413" y="7235825"/>
          <a:ext cx="569912" cy="203200"/>
        </a:xfrm>
        <a:prstGeom prst="roundRect">
          <a:avLst/>
        </a:prstGeom>
        <a:solidFill>
          <a:srgbClr val="FF33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595313</xdr:colOff>
      <xdr:row>6</xdr:row>
      <xdr:rowOff>1397000</xdr:rowOff>
    </xdr:from>
    <xdr:to>
      <xdr:col>4</xdr:col>
      <xdr:colOff>1165225</xdr:colOff>
      <xdr:row>6</xdr:row>
      <xdr:rowOff>1600200</xdr:rowOff>
    </xdr:to>
    <xdr:sp macro="Fiche" textlink="">
      <xdr:nvSpPr>
        <xdr:cNvPr id="1927" name="Fiche26">
          <a:extLst>
            <a:ext uri="{FF2B5EF4-FFF2-40B4-BE49-F238E27FC236}">
              <a16:creationId xmlns:a16="http://schemas.microsoft.com/office/drawing/2014/main" id="{00000000-0008-0000-0200-000087070000}"/>
            </a:ext>
          </a:extLst>
        </xdr:cNvPr>
        <xdr:cNvSpPr/>
      </xdr:nvSpPr>
      <xdr:spPr>
        <a:xfrm>
          <a:off x="2967038" y="7464425"/>
          <a:ext cx="569912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595313</xdr:colOff>
      <xdr:row>6</xdr:row>
      <xdr:rowOff>1625600</xdr:rowOff>
    </xdr:from>
    <xdr:to>
      <xdr:col>5</xdr:col>
      <xdr:colOff>1165225</xdr:colOff>
      <xdr:row>6</xdr:row>
      <xdr:rowOff>1828800</xdr:rowOff>
    </xdr:to>
    <xdr:sp macro="Fiche" textlink="">
      <xdr:nvSpPr>
        <xdr:cNvPr id="1928" name="Fiche27">
          <a:extLst>
            <a:ext uri="{FF2B5EF4-FFF2-40B4-BE49-F238E27FC236}">
              <a16:creationId xmlns:a16="http://schemas.microsoft.com/office/drawing/2014/main" id="{00000000-0008-0000-0200-000088070000}"/>
            </a:ext>
          </a:extLst>
        </xdr:cNvPr>
        <xdr:cNvSpPr/>
      </xdr:nvSpPr>
      <xdr:spPr>
        <a:xfrm>
          <a:off x="4157663" y="7693025"/>
          <a:ext cx="569912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595313</xdr:colOff>
      <xdr:row>6</xdr:row>
      <xdr:rowOff>1854200</xdr:rowOff>
    </xdr:from>
    <xdr:to>
      <xdr:col>4</xdr:col>
      <xdr:colOff>1165225</xdr:colOff>
      <xdr:row>6</xdr:row>
      <xdr:rowOff>2057400</xdr:rowOff>
    </xdr:to>
    <xdr:sp macro="Fiche" textlink="">
      <xdr:nvSpPr>
        <xdr:cNvPr id="1929" name="Fiche28">
          <a:extLst>
            <a:ext uri="{FF2B5EF4-FFF2-40B4-BE49-F238E27FC236}">
              <a16:creationId xmlns:a16="http://schemas.microsoft.com/office/drawing/2014/main" id="{00000000-0008-0000-0200-000089070000}"/>
            </a:ext>
          </a:extLst>
        </xdr:cNvPr>
        <xdr:cNvSpPr/>
      </xdr:nvSpPr>
      <xdr:spPr>
        <a:xfrm>
          <a:off x="2967038" y="7921625"/>
          <a:ext cx="569912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595313</xdr:colOff>
      <xdr:row>6</xdr:row>
      <xdr:rowOff>2082800</xdr:rowOff>
    </xdr:from>
    <xdr:to>
      <xdr:col>5</xdr:col>
      <xdr:colOff>1165225</xdr:colOff>
      <xdr:row>6</xdr:row>
      <xdr:rowOff>2286000</xdr:rowOff>
    </xdr:to>
    <xdr:sp macro="Fiche" textlink="">
      <xdr:nvSpPr>
        <xdr:cNvPr id="1930" name="Fiche29">
          <a:extLst>
            <a:ext uri="{FF2B5EF4-FFF2-40B4-BE49-F238E27FC236}">
              <a16:creationId xmlns:a16="http://schemas.microsoft.com/office/drawing/2014/main" id="{00000000-0008-0000-0200-00008A070000}"/>
            </a:ext>
          </a:extLst>
        </xdr:cNvPr>
        <xdr:cNvSpPr/>
      </xdr:nvSpPr>
      <xdr:spPr>
        <a:xfrm>
          <a:off x="4157663" y="8150225"/>
          <a:ext cx="569912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595313</xdr:colOff>
      <xdr:row>7</xdr:row>
      <xdr:rowOff>25400</xdr:rowOff>
    </xdr:from>
    <xdr:to>
      <xdr:col>3</xdr:col>
      <xdr:colOff>1165225</xdr:colOff>
      <xdr:row>7</xdr:row>
      <xdr:rowOff>228600</xdr:rowOff>
    </xdr:to>
    <xdr:sp macro="Fiche" textlink="">
      <xdr:nvSpPr>
        <xdr:cNvPr id="1931" name="Fiche30">
          <a:extLst>
            <a:ext uri="{FF2B5EF4-FFF2-40B4-BE49-F238E27FC236}">
              <a16:creationId xmlns:a16="http://schemas.microsoft.com/office/drawing/2014/main" id="{00000000-0008-0000-0200-00008B070000}"/>
            </a:ext>
          </a:extLst>
        </xdr:cNvPr>
        <xdr:cNvSpPr/>
      </xdr:nvSpPr>
      <xdr:spPr>
        <a:xfrm>
          <a:off x="1776413" y="8397875"/>
          <a:ext cx="569912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4</xdr:col>
      <xdr:colOff>25400</xdr:colOff>
      <xdr:row>7</xdr:row>
      <xdr:rowOff>254000</xdr:rowOff>
    </xdr:from>
    <xdr:to>
      <xdr:col>4</xdr:col>
      <xdr:colOff>1165225</xdr:colOff>
      <xdr:row>7</xdr:row>
      <xdr:rowOff>457200</xdr:rowOff>
    </xdr:to>
    <xdr:sp macro="Fiche" textlink="">
      <xdr:nvSpPr>
        <xdr:cNvPr id="1932" name="Fiche31">
          <a:extLst>
            <a:ext uri="{FF2B5EF4-FFF2-40B4-BE49-F238E27FC236}">
              <a16:creationId xmlns:a16="http://schemas.microsoft.com/office/drawing/2014/main" id="{00000000-0008-0000-0200-00008C070000}"/>
            </a:ext>
          </a:extLst>
        </xdr:cNvPr>
        <xdr:cNvSpPr/>
      </xdr:nvSpPr>
      <xdr:spPr>
        <a:xfrm>
          <a:off x="2397125" y="862647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5</xdr:col>
      <xdr:colOff>25400</xdr:colOff>
      <xdr:row>7</xdr:row>
      <xdr:rowOff>482600</xdr:rowOff>
    </xdr:from>
    <xdr:to>
      <xdr:col>5</xdr:col>
      <xdr:colOff>595313</xdr:colOff>
      <xdr:row>7</xdr:row>
      <xdr:rowOff>685800</xdr:rowOff>
    </xdr:to>
    <xdr:sp macro="Fiche" textlink="">
      <xdr:nvSpPr>
        <xdr:cNvPr id="1933" name="Fiche32">
          <a:extLst>
            <a:ext uri="{FF2B5EF4-FFF2-40B4-BE49-F238E27FC236}">
              <a16:creationId xmlns:a16="http://schemas.microsoft.com/office/drawing/2014/main" id="{00000000-0008-0000-0200-00008D070000}"/>
            </a:ext>
          </a:extLst>
        </xdr:cNvPr>
        <xdr:cNvSpPr/>
      </xdr:nvSpPr>
      <xdr:spPr>
        <a:xfrm>
          <a:off x="3587750" y="8855075"/>
          <a:ext cx="569913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6</xdr:col>
      <xdr:colOff>25400</xdr:colOff>
      <xdr:row>7</xdr:row>
      <xdr:rowOff>711200</xdr:rowOff>
    </xdr:from>
    <xdr:to>
      <xdr:col>6</xdr:col>
      <xdr:colOff>1165225</xdr:colOff>
      <xdr:row>7</xdr:row>
      <xdr:rowOff>914400</xdr:rowOff>
    </xdr:to>
    <xdr:sp macro="Fiche" textlink="">
      <xdr:nvSpPr>
        <xdr:cNvPr id="1934" name="Fiche33">
          <a:extLst>
            <a:ext uri="{FF2B5EF4-FFF2-40B4-BE49-F238E27FC236}">
              <a16:creationId xmlns:a16="http://schemas.microsoft.com/office/drawing/2014/main" id="{00000000-0008-0000-0200-00008E070000}"/>
            </a:ext>
          </a:extLst>
        </xdr:cNvPr>
        <xdr:cNvSpPr/>
      </xdr:nvSpPr>
      <xdr:spPr>
        <a:xfrm>
          <a:off x="4778375" y="9083675"/>
          <a:ext cx="1139825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</xdr:col>
      <xdr:colOff>25400</xdr:colOff>
      <xdr:row>7</xdr:row>
      <xdr:rowOff>939800</xdr:rowOff>
    </xdr:from>
    <xdr:to>
      <xdr:col>3</xdr:col>
      <xdr:colOff>595313</xdr:colOff>
      <xdr:row>7</xdr:row>
      <xdr:rowOff>1143000</xdr:rowOff>
    </xdr:to>
    <xdr:sp macro="Fiche" textlink="">
      <xdr:nvSpPr>
        <xdr:cNvPr id="1935" name="Fiche34">
          <a:extLst>
            <a:ext uri="{FF2B5EF4-FFF2-40B4-BE49-F238E27FC236}">
              <a16:creationId xmlns:a16="http://schemas.microsoft.com/office/drawing/2014/main" id="{00000000-0008-0000-0200-00008F070000}"/>
            </a:ext>
          </a:extLst>
        </xdr:cNvPr>
        <xdr:cNvSpPr/>
      </xdr:nvSpPr>
      <xdr:spPr>
        <a:xfrm>
          <a:off x="1206500" y="9312275"/>
          <a:ext cx="569913" cy="203200"/>
        </a:xfrm>
        <a:prstGeom prst="roundRect">
          <a:avLst/>
        </a:prstGeom>
        <a:solidFill>
          <a:srgbClr val="FF33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142875</xdr:rowOff>
    </xdr:from>
    <xdr:to>
      <xdr:col>3</xdr:col>
      <xdr:colOff>2117</xdr:colOff>
      <xdr:row>1</xdr:row>
      <xdr:rowOff>47625</xdr:rowOff>
    </xdr:to>
    <xdr:sp macro="" textlink="">
      <xdr:nvSpPr>
        <xdr:cNvPr id="2051" name="Choix4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00000000-0008-0000-0300-00000308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6</xdr:col>
      <xdr:colOff>25400</xdr:colOff>
      <xdr:row>3</xdr:row>
      <xdr:rowOff>25400</xdr:rowOff>
    </xdr:from>
    <xdr:to>
      <xdr:col>6</xdr:col>
      <xdr:colOff>336550</xdr:colOff>
      <xdr:row>3</xdr:row>
      <xdr:rowOff>228600</xdr:rowOff>
    </xdr:to>
    <xdr:sp macro="Fiche" textlink="">
      <xdr:nvSpPr>
        <xdr:cNvPr id="2053" name="Fiche1">
          <a:extLst>
            <a:ext uri="{FF2B5EF4-FFF2-40B4-BE49-F238E27FC236}">
              <a16:creationId xmlns:a16="http://schemas.microsoft.com/office/drawing/2014/main" id="{00000000-0008-0000-0300-000005080000}"/>
            </a:ext>
          </a:extLst>
        </xdr:cNvPr>
        <xdr:cNvSpPr/>
      </xdr:nvSpPr>
      <xdr:spPr>
        <a:xfrm>
          <a:off x="2130425" y="796925"/>
          <a:ext cx="31115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7</xdr:col>
      <xdr:colOff>25400</xdr:colOff>
      <xdr:row>3</xdr:row>
      <xdr:rowOff>254000</xdr:rowOff>
    </xdr:from>
    <xdr:to>
      <xdr:col>7</xdr:col>
      <xdr:colOff>336550</xdr:colOff>
      <xdr:row>3</xdr:row>
      <xdr:rowOff>457200</xdr:rowOff>
    </xdr:to>
    <xdr:sp macro="Fiche" textlink="">
      <xdr:nvSpPr>
        <xdr:cNvPr id="2054" name="Fiche2">
          <a:extLst>
            <a:ext uri="{FF2B5EF4-FFF2-40B4-BE49-F238E27FC236}">
              <a16:creationId xmlns:a16="http://schemas.microsoft.com/office/drawing/2014/main" id="{00000000-0008-0000-0300-000006080000}"/>
            </a:ext>
          </a:extLst>
        </xdr:cNvPr>
        <xdr:cNvSpPr/>
      </xdr:nvSpPr>
      <xdr:spPr>
        <a:xfrm>
          <a:off x="2492375" y="1025525"/>
          <a:ext cx="31115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8</xdr:col>
      <xdr:colOff>25400</xdr:colOff>
      <xdr:row>3</xdr:row>
      <xdr:rowOff>482600</xdr:rowOff>
    </xdr:from>
    <xdr:to>
      <xdr:col>8</xdr:col>
      <xdr:colOff>336550</xdr:colOff>
      <xdr:row>3</xdr:row>
      <xdr:rowOff>685800</xdr:rowOff>
    </xdr:to>
    <xdr:sp macro="Fiche" textlink="">
      <xdr:nvSpPr>
        <xdr:cNvPr id="2055" name="Fiche3">
          <a:extLst>
            <a:ext uri="{FF2B5EF4-FFF2-40B4-BE49-F238E27FC236}">
              <a16:creationId xmlns:a16="http://schemas.microsoft.com/office/drawing/2014/main" id="{00000000-0008-0000-0300-000007080000}"/>
            </a:ext>
          </a:extLst>
        </xdr:cNvPr>
        <xdr:cNvSpPr/>
      </xdr:nvSpPr>
      <xdr:spPr>
        <a:xfrm>
          <a:off x="2854325" y="1254125"/>
          <a:ext cx="31115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9</xdr:col>
      <xdr:colOff>25400</xdr:colOff>
      <xdr:row>3</xdr:row>
      <xdr:rowOff>711200</xdr:rowOff>
    </xdr:from>
    <xdr:to>
      <xdr:col>9</xdr:col>
      <xdr:colOff>336550</xdr:colOff>
      <xdr:row>4</xdr:row>
      <xdr:rowOff>180975</xdr:rowOff>
    </xdr:to>
    <xdr:sp macro="Fiche" textlink="">
      <xdr:nvSpPr>
        <xdr:cNvPr id="2056" name="Fiche4">
          <a:extLst>
            <a:ext uri="{FF2B5EF4-FFF2-40B4-BE49-F238E27FC236}">
              <a16:creationId xmlns:a16="http://schemas.microsoft.com/office/drawing/2014/main" id="{00000000-0008-0000-0300-000008080000}"/>
            </a:ext>
          </a:extLst>
        </xdr:cNvPr>
        <xdr:cNvSpPr/>
      </xdr:nvSpPr>
      <xdr:spPr>
        <a:xfrm>
          <a:off x="3216275" y="1482725"/>
          <a:ext cx="31115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6</xdr:col>
      <xdr:colOff>25400</xdr:colOff>
      <xdr:row>4</xdr:row>
      <xdr:rowOff>206375</xdr:rowOff>
    </xdr:from>
    <xdr:to>
      <xdr:col>6</xdr:col>
      <xdr:colOff>336550</xdr:colOff>
      <xdr:row>4</xdr:row>
      <xdr:rowOff>409575</xdr:rowOff>
    </xdr:to>
    <xdr:sp macro="Fiche" textlink="">
      <xdr:nvSpPr>
        <xdr:cNvPr id="2057" name="Fiche5">
          <a:extLst>
            <a:ext uri="{FF2B5EF4-FFF2-40B4-BE49-F238E27FC236}">
              <a16:creationId xmlns:a16="http://schemas.microsoft.com/office/drawing/2014/main" id="{00000000-0008-0000-0300-000009080000}"/>
            </a:ext>
          </a:extLst>
        </xdr:cNvPr>
        <xdr:cNvSpPr/>
      </xdr:nvSpPr>
      <xdr:spPr>
        <a:xfrm>
          <a:off x="2130425" y="1711325"/>
          <a:ext cx="31115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7</xdr:col>
      <xdr:colOff>25400</xdr:colOff>
      <xdr:row>4</xdr:row>
      <xdr:rowOff>434975</xdr:rowOff>
    </xdr:from>
    <xdr:to>
      <xdr:col>7</xdr:col>
      <xdr:colOff>336550</xdr:colOff>
      <xdr:row>4</xdr:row>
      <xdr:rowOff>638175</xdr:rowOff>
    </xdr:to>
    <xdr:sp macro="Fiche" textlink="">
      <xdr:nvSpPr>
        <xdr:cNvPr id="2058" name="Fiche6">
          <a:extLst>
            <a:ext uri="{FF2B5EF4-FFF2-40B4-BE49-F238E27FC236}">
              <a16:creationId xmlns:a16="http://schemas.microsoft.com/office/drawing/2014/main" id="{00000000-0008-0000-0300-00000A080000}"/>
            </a:ext>
          </a:extLst>
        </xdr:cNvPr>
        <xdr:cNvSpPr/>
      </xdr:nvSpPr>
      <xdr:spPr>
        <a:xfrm>
          <a:off x="2492375" y="1939925"/>
          <a:ext cx="31115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9</xdr:col>
      <xdr:colOff>25400</xdr:colOff>
      <xdr:row>4</xdr:row>
      <xdr:rowOff>663575</xdr:rowOff>
    </xdr:from>
    <xdr:to>
      <xdr:col>9</xdr:col>
      <xdr:colOff>336550</xdr:colOff>
      <xdr:row>5</xdr:row>
      <xdr:rowOff>133350</xdr:rowOff>
    </xdr:to>
    <xdr:sp macro="Fiche" textlink="">
      <xdr:nvSpPr>
        <xdr:cNvPr id="2059" name="Fiche7">
          <a:extLst>
            <a:ext uri="{FF2B5EF4-FFF2-40B4-BE49-F238E27FC236}">
              <a16:creationId xmlns:a16="http://schemas.microsoft.com/office/drawing/2014/main" id="{00000000-0008-0000-0300-00000B080000}"/>
            </a:ext>
          </a:extLst>
        </xdr:cNvPr>
        <xdr:cNvSpPr/>
      </xdr:nvSpPr>
      <xdr:spPr>
        <a:xfrm>
          <a:off x="3216275" y="2168525"/>
          <a:ext cx="311150" cy="203200"/>
        </a:xfrm>
        <a:prstGeom prst="roundRect">
          <a:avLst/>
        </a:prstGeom>
        <a:solidFill>
          <a:srgbClr val="9999F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8</xdr:col>
      <xdr:colOff>25400</xdr:colOff>
      <xdr:row>5</xdr:row>
      <xdr:rowOff>158750</xdr:rowOff>
    </xdr:from>
    <xdr:to>
      <xdr:col>8</xdr:col>
      <xdr:colOff>336550</xdr:colOff>
      <xdr:row>5</xdr:row>
      <xdr:rowOff>361950</xdr:rowOff>
    </xdr:to>
    <xdr:sp macro="Fiche" textlink="">
      <xdr:nvSpPr>
        <xdr:cNvPr id="2060" name="Fiche8">
          <a:extLst>
            <a:ext uri="{FF2B5EF4-FFF2-40B4-BE49-F238E27FC236}">
              <a16:creationId xmlns:a16="http://schemas.microsoft.com/office/drawing/2014/main" id="{00000000-0008-0000-0300-00000C080000}"/>
            </a:ext>
          </a:extLst>
        </xdr:cNvPr>
        <xdr:cNvSpPr/>
      </xdr:nvSpPr>
      <xdr:spPr>
        <a:xfrm>
          <a:off x="2854325" y="2397125"/>
          <a:ext cx="311150" cy="203200"/>
        </a:xfrm>
        <a:prstGeom prst="roundRect">
          <a:avLst/>
        </a:prstGeom>
        <a:solidFill>
          <a:srgbClr val="FF33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7</xdr:col>
      <xdr:colOff>25400</xdr:colOff>
      <xdr:row>5</xdr:row>
      <xdr:rowOff>387350</xdr:rowOff>
    </xdr:from>
    <xdr:to>
      <xdr:col>7</xdr:col>
      <xdr:colOff>336550</xdr:colOff>
      <xdr:row>5</xdr:row>
      <xdr:rowOff>590550</xdr:rowOff>
    </xdr:to>
    <xdr:sp macro="Fiche" textlink="">
      <xdr:nvSpPr>
        <xdr:cNvPr id="2061" name="Fiche9">
          <a:extLst>
            <a:ext uri="{FF2B5EF4-FFF2-40B4-BE49-F238E27FC236}">
              <a16:creationId xmlns:a16="http://schemas.microsoft.com/office/drawing/2014/main" id="{00000000-0008-0000-0300-00000D080000}"/>
            </a:ext>
          </a:extLst>
        </xdr:cNvPr>
        <xdr:cNvSpPr/>
      </xdr:nvSpPr>
      <xdr:spPr>
        <a:xfrm>
          <a:off x="2492375" y="2625725"/>
          <a:ext cx="311150" cy="203200"/>
        </a:xfrm>
        <a:prstGeom prst="roundRect">
          <a:avLst/>
        </a:prstGeom>
        <a:solidFill>
          <a:srgbClr val="BFBFB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8</xdr:col>
      <xdr:colOff>25400</xdr:colOff>
      <xdr:row>5</xdr:row>
      <xdr:rowOff>615950</xdr:rowOff>
    </xdr:from>
    <xdr:to>
      <xdr:col>8</xdr:col>
      <xdr:colOff>336550</xdr:colOff>
      <xdr:row>6</xdr:row>
      <xdr:rowOff>85725</xdr:rowOff>
    </xdr:to>
    <xdr:sp macro="Fiche" textlink="">
      <xdr:nvSpPr>
        <xdr:cNvPr id="2062" name="Fiche10">
          <a:extLst>
            <a:ext uri="{FF2B5EF4-FFF2-40B4-BE49-F238E27FC236}">
              <a16:creationId xmlns:a16="http://schemas.microsoft.com/office/drawing/2014/main" id="{00000000-0008-0000-0300-00000E080000}"/>
            </a:ext>
          </a:extLst>
        </xdr:cNvPr>
        <xdr:cNvSpPr/>
      </xdr:nvSpPr>
      <xdr:spPr>
        <a:xfrm>
          <a:off x="2854325" y="2854325"/>
          <a:ext cx="311150" cy="203200"/>
        </a:xfrm>
        <a:prstGeom prst="roundRect">
          <a:avLst/>
        </a:prstGeom>
        <a:solidFill>
          <a:srgbClr val="BFBFBF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7</xdr:col>
      <xdr:colOff>25400</xdr:colOff>
      <xdr:row>6</xdr:row>
      <xdr:rowOff>111125</xdr:rowOff>
    </xdr:from>
    <xdr:to>
      <xdr:col>7</xdr:col>
      <xdr:colOff>336550</xdr:colOff>
      <xdr:row>6</xdr:row>
      <xdr:rowOff>314325</xdr:rowOff>
    </xdr:to>
    <xdr:sp macro="Fiche" textlink="">
      <xdr:nvSpPr>
        <xdr:cNvPr id="2063" name="Fiche11">
          <a:extLst>
            <a:ext uri="{FF2B5EF4-FFF2-40B4-BE49-F238E27FC236}">
              <a16:creationId xmlns:a16="http://schemas.microsoft.com/office/drawing/2014/main" id="{00000000-0008-0000-0300-00000F080000}"/>
            </a:ext>
          </a:extLst>
        </xdr:cNvPr>
        <xdr:cNvSpPr/>
      </xdr:nvSpPr>
      <xdr:spPr>
        <a:xfrm>
          <a:off x="2492375" y="3082925"/>
          <a:ext cx="3111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8</xdr:col>
      <xdr:colOff>25400</xdr:colOff>
      <xdr:row>6</xdr:row>
      <xdr:rowOff>339725</xdr:rowOff>
    </xdr:from>
    <xdr:to>
      <xdr:col>8</xdr:col>
      <xdr:colOff>336550</xdr:colOff>
      <xdr:row>6</xdr:row>
      <xdr:rowOff>542925</xdr:rowOff>
    </xdr:to>
    <xdr:sp macro="Fiche" textlink="">
      <xdr:nvSpPr>
        <xdr:cNvPr id="2064" name="Fiche12">
          <a:extLst>
            <a:ext uri="{FF2B5EF4-FFF2-40B4-BE49-F238E27FC236}">
              <a16:creationId xmlns:a16="http://schemas.microsoft.com/office/drawing/2014/main" id="{00000000-0008-0000-0300-000010080000}"/>
            </a:ext>
          </a:extLst>
        </xdr:cNvPr>
        <xdr:cNvSpPr/>
      </xdr:nvSpPr>
      <xdr:spPr>
        <a:xfrm>
          <a:off x="2854325" y="33115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13</xdr:col>
      <xdr:colOff>25400</xdr:colOff>
      <xdr:row>6</xdr:row>
      <xdr:rowOff>568325</xdr:rowOff>
    </xdr:from>
    <xdr:to>
      <xdr:col>13</xdr:col>
      <xdr:colOff>336550</xdr:colOff>
      <xdr:row>7</xdr:row>
      <xdr:rowOff>38100</xdr:rowOff>
    </xdr:to>
    <xdr:sp macro="Fiche" textlink="">
      <xdr:nvSpPr>
        <xdr:cNvPr id="2065" name="Fiche13">
          <a:extLst>
            <a:ext uri="{FF2B5EF4-FFF2-40B4-BE49-F238E27FC236}">
              <a16:creationId xmlns:a16="http://schemas.microsoft.com/office/drawing/2014/main" id="{00000000-0008-0000-0300-000011080000}"/>
            </a:ext>
          </a:extLst>
        </xdr:cNvPr>
        <xdr:cNvSpPr/>
      </xdr:nvSpPr>
      <xdr:spPr>
        <a:xfrm>
          <a:off x="4664075" y="35401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14</xdr:col>
      <xdr:colOff>25400</xdr:colOff>
      <xdr:row>7</xdr:row>
      <xdr:rowOff>63500</xdr:rowOff>
    </xdr:from>
    <xdr:to>
      <xdr:col>14</xdr:col>
      <xdr:colOff>336550</xdr:colOff>
      <xdr:row>7</xdr:row>
      <xdr:rowOff>266700</xdr:rowOff>
    </xdr:to>
    <xdr:sp macro="Fiche" textlink="">
      <xdr:nvSpPr>
        <xdr:cNvPr id="2066" name="Fiche14">
          <a:extLst>
            <a:ext uri="{FF2B5EF4-FFF2-40B4-BE49-F238E27FC236}">
              <a16:creationId xmlns:a16="http://schemas.microsoft.com/office/drawing/2014/main" id="{00000000-0008-0000-0300-000012080000}"/>
            </a:ext>
          </a:extLst>
        </xdr:cNvPr>
        <xdr:cNvSpPr/>
      </xdr:nvSpPr>
      <xdr:spPr>
        <a:xfrm>
          <a:off x="5026025" y="37687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15</xdr:col>
      <xdr:colOff>25400</xdr:colOff>
      <xdr:row>7</xdr:row>
      <xdr:rowOff>292100</xdr:rowOff>
    </xdr:from>
    <xdr:to>
      <xdr:col>15</xdr:col>
      <xdr:colOff>336550</xdr:colOff>
      <xdr:row>7</xdr:row>
      <xdr:rowOff>495300</xdr:rowOff>
    </xdr:to>
    <xdr:sp macro="Fiche" textlink="">
      <xdr:nvSpPr>
        <xdr:cNvPr id="2067" name="Fiche15">
          <a:extLst>
            <a:ext uri="{FF2B5EF4-FFF2-40B4-BE49-F238E27FC236}">
              <a16:creationId xmlns:a16="http://schemas.microsoft.com/office/drawing/2014/main" id="{00000000-0008-0000-0300-000013080000}"/>
            </a:ext>
          </a:extLst>
        </xdr:cNvPr>
        <xdr:cNvSpPr/>
      </xdr:nvSpPr>
      <xdr:spPr>
        <a:xfrm>
          <a:off x="5387975" y="39973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17</xdr:col>
      <xdr:colOff>25400</xdr:colOff>
      <xdr:row>7</xdr:row>
      <xdr:rowOff>520700</xdr:rowOff>
    </xdr:from>
    <xdr:to>
      <xdr:col>17</xdr:col>
      <xdr:colOff>336550</xdr:colOff>
      <xdr:row>7</xdr:row>
      <xdr:rowOff>723900</xdr:rowOff>
    </xdr:to>
    <xdr:sp macro="Fiche" textlink="">
      <xdr:nvSpPr>
        <xdr:cNvPr id="2068" name="Fiche16">
          <a:extLst>
            <a:ext uri="{FF2B5EF4-FFF2-40B4-BE49-F238E27FC236}">
              <a16:creationId xmlns:a16="http://schemas.microsoft.com/office/drawing/2014/main" id="{00000000-0008-0000-0300-000014080000}"/>
            </a:ext>
          </a:extLst>
        </xdr:cNvPr>
        <xdr:cNvSpPr/>
      </xdr:nvSpPr>
      <xdr:spPr>
        <a:xfrm>
          <a:off x="6111875" y="42259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16</xdr:col>
      <xdr:colOff>25400</xdr:colOff>
      <xdr:row>8</xdr:row>
      <xdr:rowOff>15875</xdr:rowOff>
    </xdr:from>
    <xdr:to>
      <xdr:col>16</xdr:col>
      <xdr:colOff>336550</xdr:colOff>
      <xdr:row>8</xdr:row>
      <xdr:rowOff>219075</xdr:rowOff>
    </xdr:to>
    <xdr:sp macro="Fiche" textlink="">
      <xdr:nvSpPr>
        <xdr:cNvPr id="2069" name="Fiche17">
          <a:extLst>
            <a:ext uri="{FF2B5EF4-FFF2-40B4-BE49-F238E27FC236}">
              <a16:creationId xmlns:a16="http://schemas.microsoft.com/office/drawing/2014/main" id="{00000000-0008-0000-0300-000015080000}"/>
            </a:ext>
          </a:extLst>
        </xdr:cNvPr>
        <xdr:cNvSpPr/>
      </xdr:nvSpPr>
      <xdr:spPr>
        <a:xfrm>
          <a:off x="5749925" y="44545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14</xdr:col>
      <xdr:colOff>25400</xdr:colOff>
      <xdr:row>8</xdr:row>
      <xdr:rowOff>244475</xdr:rowOff>
    </xdr:from>
    <xdr:to>
      <xdr:col>14</xdr:col>
      <xdr:colOff>336550</xdr:colOff>
      <xdr:row>8</xdr:row>
      <xdr:rowOff>447675</xdr:rowOff>
    </xdr:to>
    <xdr:sp macro="Fiche" textlink="">
      <xdr:nvSpPr>
        <xdr:cNvPr id="2070" name="Fiche18">
          <a:extLst>
            <a:ext uri="{FF2B5EF4-FFF2-40B4-BE49-F238E27FC236}">
              <a16:creationId xmlns:a16="http://schemas.microsoft.com/office/drawing/2014/main" id="{00000000-0008-0000-0300-000016080000}"/>
            </a:ext>
          </a:extLst>
        </xdr:cNvPr>
        <xdr:cNvSpPr/>
      </xdr:nvSpPr>
      <xdr:spPr>
        <a:xfrm>
          <a:off x="5026025" y="46831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14</xdr:col>
      <xdr:colOff>25400</xdr:colOff>
      <xdr:row>8</xdr:row>
      <xdr:rowOff>473075</xdr:rowOff>
    </xdr:from>
    <xdr:to>
      <xdr:col>14</xdr:col>
      <xdr:colOff>336550</xdr:colOff>
      <xdr:row>8</xdr:row>
      <xdr:rowOff>676275</xdr:rowOff>
    </xdr:to>
    <xdr:sp macro="Fiche" textlink="">
      <xdr:nvSpPr>
        <xdr:cNvPr id="2071" name="Fiche19">
          <a:extLst>
            <a:ext uri="{FF2B5EF4-FFF2-40B4-BE49-F238E27FC236}">
              <a16:creationId xmlns:a16="http://schemas.microsoft.com/office/drawing/2014/main" id="{00000000-0008-0000-0300-000017080000}"/>
            </a:ext>
          </a:extLst>
        </xdr:cNvPr>
        <xdr:cNvSpPr/>
      </xdr:nvSpPr>
      <xdr:spPr>
        <a:xfrm>
          <a:off x="5026025" y="49117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20</xdr:col>
      <xdr:colOff>25400</xdr:colOff>
      <xdr:row>8</xdr:row>
      <xdr:rowOff>701675</xdr:rowOff>
    </xdr:from>
    <xdr:to>
      <xdr:col>20</xdr:col>
      <xdr:colOff>336550</xdr:colOff>
      <xdr:row>9</xdr:row>
      <xdr:rowOff>171450</xdr:rowOff>
    </xdr:to>
    <xdr:sp macro="Fiche" textlink="">
      <xdr:nvSpPr>
        <xdr:cNvPr id="2072" name="Fiche20">
          <a:extLst>
            <a:ext uri="{FF2B5EF4-FFF2-40B4-BE49-F238E27FC236}">
              <a16:creationId xmlns:a16="http://schemas.microsoft.com/office/drawing/2014/main" id="{00000000-0008-0000-0300-000018080000}"/>
            </a:ext>
          </a:extLst>
        </xdr:cNvPr>
        <xdr:cNvSpPr/>
      </xdr:nvSpPr>
      <xdr:spPr>
        <a:xfrm>
          <a:off x="7197725" y="51403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21</xdr:col>
      <xdr:colOff>25400</xdr:colOff>
      <xdr:row>9</xdr:row>
      <xdr:rowOff>196850</xdr:rowOff>
    </xdr:from>
    <xdr:to>
      <xdr:col>21</xdr:col>
      <xdr:colOff>336550</xdr:colOff>
      <xdr:row>9</xdr:row>
      <xdr:rowOff>400050</xdr:rowOff>
    </xdr:to>
    <xdr:sp macro="Fiche" textlink="">
      <xdr:nvSpPr>
        <xdr:cNvPr id="2073" name="Fiche21">
          <a:extLst>
            <a:ext uri="{FF2B5EF4-FFF2-40B4-BE49-F238E27FC236}">
              <a16:creationId xmlns:a16="http://schemas.microsoft.com/office/drawing/2014/main" id="{00000000-0008-0000-0300-000019080000}"/>
            </a:ext>
          </a:extLst>
        </xdr:cNvPr>
        <xdr:cNvSpPr/>
      </xdr:nvSpPr>
      <xdr:spPr>
        <a:xfrm>
          <a:off x="7559675" y="53689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22</xdr:col>
      <xdr:colOff>25400</xdr:colOff>
      <xdr:row>9</xdr:row>
      <xdr:rowOff>425450</xdr:rowOff>
    </xdr:from>
    <xdr:to>
      <xdr:col>22</xdr:col>
      <xdr:colOff>336550</xdr:colOff>
      <xdr:row>9</xdr:row>
      <xdr:rowOff>628650</xdr:rowOff>
    </xdr:to>
    <xdr:sp macro="Fiche" textlink="">
      <xdr:nvSpPr>
        <xdr:cNvPr id="2074" name="Fiche22">
          <a:extLst>
            <a:ext uri="{FF2B5EF4-FFF2-40B4-BE49-F238E27FC236}">
              <a16:creationId xmlns:a16="http://schemas.microsoft.com/office/drawing/2014/main" id="{00000000-0008-0000-0300-00001A080000}"/>
            </a:ext>
          </a:extLst>
        </xdr:cNvPr>
        <xdr:cNvSpPr/>
      </xdr:nvSpPr>
      <xdr:spPr>
        <a:xfrm>
          <a:off x="7921625" y="55975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23</xdr:col>
      <xdr:colOff>25400</xdr:colOff>
      <xdr:row>9</xdr:row>
      <xdr:rowOff>654050</xdr:rowOff>
    </xdr:from>
    <xdr:to>
      <xdr:col>23</xdr:col>
      <xdr:colOff>336550</xdr:colOff>
      <xdr:row>10</xdr:row>
      <xdr:rowOff>123825</xdr:rowOff>
    </xdr:to>
    <xdr:sp macro="Fiche" textlink="">
      <xdr:nvSpPr>
        <xdr:cNvPr id="2075" name="Fiche23">
          <a:extLst>
            <a:ext uri="{FF2B5EF4-FFF2-40B4-BE49-F238E27FC236}">
              <a16:creationId xmlns:a16="http://schemas.microsoft.com/office/drawing/2014/main" id="{00000000-0008-0000-0300-00001B080000}"/>
            </a:ext>
          </a:extLst>
        </xdr:cNvPr>
        <xdr:cNvSpPr/>
      </xdr:nvSpPr>
      <xdr:spPr>
        <a:xfrm>
          <a:off x="8283575" y="58261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20</xdr:col>
      <xdr:colOff>25400</xdr:colOff>
      <xdr:row>10</xdr:row>
      <xdr:rowOff>149225</xdr:rowOff>
    </xdr:from>
    <xdr:to>
      <xdr:col>20</xdr:col>
      <xdr:colOff>336550</xdr:colOff>
      <xdr:row>10</xdr:row>
      <xdr:rowOff>352425</xdr:rowOff>
    </xdr:to>
    <xdr:sp macro="Fiche" textlink="">
      <xdr:nvSpPr>
        <xdr:cNvPr id="2076" name="Fiche24">
          <a:extLst>
            <a:ext uri="{FF2B5EF4-FFF2-40B4-BE49-F238E27FC236}">
              <a16:creationId xmlns:a16="http://schemas.microsoft.com/office/drawing/2014/main" id="{00000000-0008-0000-0300-00001C080000}"/>
            </a:ext>
          </a:extLst>
        </xdr:cNvPr>
        <xdr:cNvSpPr/>
      </xdr:nvSpPr>
      <xdr:spPr>
        <a:xfrm>
          <a:off x="7197725" y="60547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20</xdr:col>
      <xdr:colOff>25400</xdr:colOff>
      <xdr:row>10</xdr:row>
      <xdr:rowOff>377825</xdr:rowOff>
    </xdr:from>
    <xdr:to>
      <xdr:col>20</xdr:col>
      <xdr:colOff>336550</xdr:colOff>
      <xdr:row>10</xdr:row>
      <xdr:rowOff>581025</xdr:rowOff>
    </xdr:to>
    <xdr:sp macro="Fiche" textlink="">
      <xdr:nvSpPr>
        <xdr:cNvPr id="2077" name="Fiche25">
          <a:extLst>
            <a:ext uri="{FF2B5EF4-FFF2-40B4-BE49-F238E27FC236}">
              <a16:creationId xmlns:a16="http://schemas.microsoft.com/office/drawing/2014/main" id="{00000000-0008-0000-0300-00001D080000}"/>
            </a:ext>
          </a:extLst>
        </xdr:cNvPr>
        <xdr:cNvSpPr/>
      </xdr:nvSpPr>
      <xdr:spPr>
        <a:xfrm>
          <a:off x="7197725" y="6283325"/>
          <a:ext cx="311150" cy="203200"/>
        </a:xfrm>
        <a:prstGeom prst="roundRect">
          <a:avLst/>
        </a:prstGeom>
        <a:solidFill>
          <a:srgbClr val="FF33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21</xdr:col>
      <xdr:colOff>25400</xdr:colOff>
      <xdr:row>10</xdr:row>
      <xdr:rowOff>606425</xdr:rowOff>
    </xdr:from>
    <xdr:to>
      <xdr:col>21</xdr:col>
      <xdr:colOff>336550</xdr:colOff>
      <xdr:row>11</xdr:row>
      <xdr:rowOff>76200</xdr:rowOff>
    </xdr:to>
    <xdr:sp macro="Fiche" textlink="">
      <xdr:nvSpPr>
        <xdr:cNvPr id="2078" name="Fiche26">
          <a:extLst>
            <a:ext uri="{FF2B5EF4-FFF2-40B4-BE49-F238E27FC236}">
              <a16:creationId xmlns:a16="http://schemas.microsoft.com/office/drawing/2014/main" id="{00000000-0008-0000-0300-00001E080000}"/>
            </a:ext>
          </a:extLst>
        </xdr:cNvPr>
        <xdr:cNvSpPr/>
      </xdr:nvSpPr>
      <xdr:spPr>
        <a:xfrm>
          <a:off x="7559675" y="65119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22</xdr:col>
      <xdr:colOff>25400</xdr:colOff>
      <xdr:row>11</xdr:row>
      <xdr:rowOff>101600</xdr:rowOff>
    </xdr:from>
    <xdr:to>
      <xdr:col>22</xdr:col>
      <xdr:colOff>336550</xdr:colOff>
      <xdr:row>11</xdr:row>
      <xdr:rowOff>304800</xdr:rowOff>
    </xdr:to>
    <xdr:sp macro="Fiche" textlink="">
      <xdr:nvSpPr>
        <xdr:cNvPr id="2079" name="Fiche27">
          <a:extLst>
            <a:ext uri="{FF2B5EF4-FFF2-40B4-BE49-F238E27FC236}">
              <a16:creationId xmlns:a16="http://schemas.microsoft.com/office/drawing/2014/main" id="{00000000-0008-0000-0300-00001F080000}"/>
            </a:ext>
          </a:extLst>
        </xdr:cNvPr>
        <xdr:cNvSpPr/>
      </xdr:nvSpPr>
      <xdr:spPr>
        <a:xfrm>
          <a:off x="7921625" y="6740525"/>
          <a:ext cx="31115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21</xdr:col>
      <xdr:colOff>25400</xdr:colOff>
      <xdr:row>11</xdr:row>
      <xdr:rowOff>330200</xdr:rowOff>
    </xdr:from>
    <xdr:to>
      <xdr:col>21</xdr:col>
      <xdr:colOff>336550</xdr:colOff>
      <xdr:row>11</xdr:row>
      <xdr:rowOff>533400</xdr:rowOff>
    </xdr:to>
    <xdr:sp macro="Fiche" textlink="">
      <xdr:nvSpPr>
        <xdr:cNvPr id="2080" name="Fiche28">
          <a:extLst>
            <a:ext uri="{FF2B5EF4-FFF2-40B4-BE49-F238E27FC236}">
              <a16:creationId xmlns:a16="http://schemas.microsoft.com/office/drawing/2014/main" id="{00000000-0008-0000-0300-000020080000}"/>
            </a:ext>
          </a:extLst>
        </xdr:cNvPr>
        <xdr:cNvSpPr/>
      </xdr:nvSpPr>
      <xdr:spPr>
        <a:xfrm>
          <a:off x="7559675" y="6969125"/>
          <a:ext cx="3111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22</xdr:col>
      <xdr:colOff>25400</xdr:colOff>
      <xdr:row>11</xdr:row>
      <xdr:rowOff>558800</xdr:rowOff>
    </xdr:from>
    <xdr:to>
      <xdr:col>22</xdr:col>
      <xdr:colOff>336550</xdr:colOff>
      <xdr:row>12</xdr:row>
      <xdr:rowOff>28575</xdr:rowOff>
    </xdr:to>
    <xdr:sp macro="Fiche" textlink="">
      <xdr:nvSpPr>
        <xdr:cNvPr id="2081" name="Fiche29">
          <a:extLst>
            <a:ext uri="{FF2B5EF4-FFF2-40B4-BE49-F238E27FC236}">
              <a16:creationId xmlns:a16="http://schemas.microsoft.com/office/drawing/2014/main" id="{00000000-0008-0000-0300-000021080000}"/>
            </a:ext>
          </a:extLst>
        </xdr:cNvPr>
        <xdr:cNvSpPr/>
      </xdr:nvSpPr>
      <xdr:spPr>
        <a:xfrm>
          <a:off x="7921625" y="7197725"/>
          <a:ext cx="31115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27</xdr:col>
      <xdr:colOff>25400</xdr:colOff>
      <xdr:row>12</xdr:row>
      <xdr:rowOff>53975</xdr:rowOff>
    </xdr:from>
    <xdr:to>
      <xdr:col>27</xdr:col>
      <xdr:colOff>336550</xdr:colOff>
      <xdr:row>12</xdr:row>
      <xdr:rowOff>257175</xdr:rowOff>
    </xdr:to>
    <xdr:sp macro="Fiche" textlink="">
      <xdr:nvSpPr>
        <xdr:cNvPr id="2082" name="Fiche30">
          <a:extLst>
            <a:ext uri="{FF2B5EF4-FFF2-40B4-BE49-F238E27FC236}">
              <a16:creationId xmlns:a16="http://schemas.microsoft.com/office/drawing/2014/main" id="{00000000-0008-0000-0300-000022080000}"/>
            </a:ext>
          </a:extLst>
        </xdr:cNvPr>
        <xdr:cNvSpPr/>
      </xdr:nvSpPr>
      <xdr:spPr>
        <a:xfrm>
          <a:off x="9731375" y="74263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28</xdr:col>
      <xdr:colOff>25400</xdr:colOff>
      <xdr:row>12</xdr:row>
      <xdr:rowOff>282575</xdr:rowOff>
    </xdr:from>
    <xdr:to>
      <xdr:col>28</xdr:col>
      <xdr:colOff>336550</xdr:colOff>
      <xdr:row>12</xdr:row>
      <xdr:rowOff>485775</xdr:rowOff>
    </xdr:to>
    <xdr:sp macro="Fiche" textlink="">
      <xdr:nvSpPr>
        <xdr:cNvPr id="2083" name="Fiche31">
          <a:extLst>
            <a:ext uri="{FF2B5EF4-FFF2-40B4-BE49-F238E27FC236}">
              <a16:creationId xmlns:a16="http://schemas.microsoft.com/office/drawing/2014/main" id="{00000000-0008-0000-0300-000023080000}"/>
            </a:ext>
          </a:extLst>
        </xdr:cNvPr>
        <xdr:cNvSpPr/>
      </xdr:nvSpPr>
      <xdr:spPr>
        <a:xfrm>
          <a:off x="10093325" y="76549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29</xdr:col>
      <xdr:colOff>25400</xdr:colOff>
      <xdr:row>12</xdr:row>
      <xdr:rowOff>511175</xdr:rowOff>
    </xdr:from>
    <xdr:to>
      <xdr:col>29</xdr:col>
      <xdr:colOff>336550</xdr:colOff>
      <xdr:row>12</xdr:row>
      <xdr:rowOff>714375</xdr:rowOff>
    </xdr:to>
    <xdr:sp macro="Fiche" textlink="">
      <xdr:nvSpPr>
        <xdr:cNvPr id="2084" name="Fiche32">
          <a:extLst>
            <a:ext uri="{FF2B5EF4-FFF2-40B4-BE49-F238E27FC236}">
              <a16:creationId xmlns:a16="http://schemas.microsoft.com/office/drawing/2014/main" id="{00000000-0008-0000-0300-000024080000}"/>
            </a:ext>
          </a:extLst>
        </xdr:cNvPr>
        <xdr:cNvSpPr/>
      </xdr:nvSpPr>
      <xdr:spPr>
        <a:xfrm>
          <a:off x="10455275" y="78835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30</xdr:col>
      <xdr:colOff>25400</xdr:colOff>
      <xdr:row>13</xdr:row>
      <xdr:rowOff>6350</xdr:rowOff>
    </xdr:from>
    <xdr:to>
      <xdr:col>30</xdr:col>
      <xdr:colOff>336550</xdr:colOff>
      <xdr:row>13</xdr:row>
      <xdr:rowOff>209550</xdr:rowOff>
    </xdr:to>
    <xdr:sp macro="Fiche" textlink="">
      <xdr:nvSpPr>
        <xdr:cNvPr id="2085" name="Fiche33">
          <a:extLst>
            <a:ext uri="{FF2B5EF4-FFF2-40B4-BE49-F238E27FC236}">
              <a16:creationId xmlns:a16="http://schemas.microsoft.com/office/drawing/2014/main" id="{00000000-0008-0000-0300-000025080000}"/>
            </a:ext>
          </a:extLst>
        </xdr:cNvPr>
        <xdr:cNvSpPr/>
      </xdr:nvSpPr>
      <xdr:spPr>
        <a:xfrm>
          <a:off x="10817225" y="8112125"/>
          <a:ext cx="31115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  <xdr:twoCellAnchor>
    <xdr:from>
      <xdr:col>27</xdr:col>
      <xdr:colOff>25400</xdr:colOff>
      <xdr:row>13</xdr:row>
      <xdr:rowOff>234950</xdr:rowOff>
    </xdr:from>
    <xdr:to>
      <xdr:col>27</xdr:col>
      <xdr:colOff>336550</xdr:colOff>
      <xdr:row>13</xdr:row>
      <xdr:rowOff>438150</xdr:rowOff>
    </xdr:to>
    <xdr:sp macro="Fiche" textlink="">
      <xdr:nvSpPr>
        <xdr:cNvPr id="2086" name="Fiche34">
          <a:extLst>
            <a:ext uri="{FF2B5EF4-FFF2-40B4-BE49-F238E27FC236}">
              <a16:creationId xmlns:a16="http://schemas.microsoft.com/office/drawing/2014/main" id="{00000000-0008-0000-0300-000026080000}"/>
            </a:ext>
          </a:extLst>
        </xdr:cNvPr>
        <xdr:cNvSpPr/>
      </xdr:nvSpPr>
      <xdr:spPr>
        <a:xfrm>
          <a:off x="9731375" y="8340725"/>
          <a:ext cx="311150" cy="203200"/>
        </a:xfrm>
        <a:prstGeom prst="roundRect">
          <a:avLst/>
        </a:prstGeom>
        <a:solidFill>
          <a:srgbClr val="FF33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EDG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2.bin" 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 /><Relationship Id="rId1" Type="http://schemas.openxmlformats.org/officeDocument/2006/relationships/printerSettings" Target="../printerSettings/printerSettings3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K8"/>
  <sheetViews>
    <sheetView workbookViewId="0">
      <selection activeCell="A7" sqref="A7"/>
    </sheetView>
  </sheetViews>
  <sheetFormatPr defaultColWidth="10.76171875" defaultRowHeight="15" x14ac:dyDescent="0.2"/>
  <cols>
    <col min="1" max="1" width="14.66015625" style="2" customWidth="1"/>
  </cols>
  <sheetData>
    <row r="1" spans="1:11" x14ac:dyDescent="0.2">
      <c r="A1" s="67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x14ac:dyDescent="0.2">
      <c r="A2" s="68" t="s">
        <v>44</v>
      </c>
    </row>
    <row r="3" spans="1:11" x14ac:dyDescent="0.2">
      <c r="A3" s="69" t="s">
        <v>42</v>
      </c>
    </row>
    <row r="4" spans="1:11" x14ac:dyDescent="0.2">
      <c r="A4" s="70" t="s">
        <v>45</v>
      </c>
    </row>
    <row r="5" spans="1:11" x14ac:dyDescent="0.2">
      <c r="A5" s="71" t="s">
        <v>46</v>
      </c>
    </row>
    <row r="6" spans="1:11" x14ac:dyDescent="0.2">
      <c r="A6" s="72" t="s">
        <v>47</v>
      </c>
    </row>
    <row r="7" spans="1:11" x14ac:dyDescent="0.2">
      <c r="A7" s="73" t="s">
        <v>48</v>
      </c>
    </row>
    <row r="8" spans="1:11" x14ac:dyDescent="0.2">
      <c r="C8" s="6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119"/>
  <sheetViews>
    <sheetView showZeros="0" workbookViewId="0">
      <pane ySplit="1" topLeftCell="A2" activePane="bottomLeft" state="frozen"/>
      <selection pane="bottomLeft" activeCell="E5" sqref="E5"/>
    </sheetView>
  </sheetViews>
  <sheetFormatPr defaultColWidth="10.76171875" defaultRowHeight="15" x14ac:dyDescent="0.2"/>
  <cols>
    <col min="1" max="1" width="10.89453125" style="3" customWidth="1"/>
    <col min="2" max="2" width="13.1796875" style="2" customWidth="1"/>
    <col min="3" max="3" width="13.1796875" style="3" customWidth="1"/>
    <col min="4" max="4" width="36.453125" customWidth="1"/>
    <col min="5" max="5" width="15.19921875" style="2" customWidth="1"/>
    <col min="6" max="9" width="10.89453125" style="2" customWidth="1"/>
    <col min="11" max="11" width="10.89453125" style="5" customWidth="1"/>
  </cols>
  <sheetData>
    <row r="1" spans="1:10" ht="45" customHeight="1" x14ac:dyDescent="0.2">
      <c r="A1" s="22" t="s">
        <v>0</v>
      </c>
      <c r="B1" s="1" t="s">
        <v>8</v>
      </c>
      <c r="C1" s="1" t="s">
        <v>9</v>
      </c>
      <c r="D1" s="1" t="s">
        <v>56</v>
      </c>
      <c r="E1" s="1" t="s">
        <v>57</v>
      </c>
      <c r="F1" s="62" t="s">
        <v>37</v>
      </c>
      <c r="G1" s="62" t="s">
        <v>39</v>
      </c>
      <c r="H1" s="62" t="s">
        <v>38</v>
      </c>
      <c r="I1" s="65" t="s">
        <v>43</v>
      </c>
      <c r="J1" s="4"/>
    </row>
    <row r="2" spans="1:10" x14ac:dyDescent="0.2">
      <c r="A2" s="3">
        <v>1</v>
      </c>
      <c r="B2" s="6">
        <v>44200</v>
      </c>
      <c r="C2" s="6">
        <v>44200</v>
      </c>
      <c r="D2" s="23" t="s">
        <v>49</v>
      </c>
      <c r="E2" s="2" t="s">
        <v>44</v>
      </c>
      <c r="I2" s="2" t="s">
        <v>50</v>
      </c>
    </row>
    <row r="3" spans="1:10" x14ac:dyDescent="0.2">
      <c r="A3" s="3">
        <v>2</v>
      </c>
      <c r="B3" s="6">
        <v>44201</v>
      </c>
      <c r="C3" s="6">
        <v>44201</v>
      </c>
      <c r="D3" s="23" t="s">
        <v>49</v>
      </c>
      <c r="E3" s="2" t="s">
        <v>44</v>
      </c>
      <c r="I3" s="2" t="s">
        <v>40</v>
      </c>
    </row>
    <row r="4" spans="1:10" x14ac:dyDescent="0.2">
      <c r="A4" s="3">
        <v>3</v>
      </c>
      <c r="B4" s="6">
        <v>44202</v>
      </c>
      <c r="C4" s="6">
        <v>44202</v>
      </c>
      <c r="D4" s="23" t="s">
        <v>49</v>
      </c>
      <c r="E4" s="2" t="s">
        <v>44</v>
      </c>
      <c r="I4" s="2" t="s">
        <v>40</v>
      </c>
    </row>
    <row r="5" spans="1:10" x14ac:dyDescent="0.2">
      <c r="A5" s="3">
        <v>4</v>
      </c>
      <c r="B5" s="6">
        <v>44203</v>
      </c>
      <c r="C5" s="6">
        <v>44203</v>
      </c>
      <c r="D5" s="23" t="s">
        <v>49</v>
      </c>
      <c r="E5" s="2" t="s">
        <v>44</v>
      </c>
      <c r="I5" s="2" t="s">
        <v>50</v>
      </c>
    </row>
    <row r="6" spans="1:10" x14ac:dyDescent="0.2">
      <c r="A6" s="3">
        <v>5</v>
      </c>
      <c r="B6" s="6">
        <v>44200</v>
      </c>
      <c r="C6" s="6">
        <v>44200</v>
      </c>
      <c r="D6" s="23" t="s">
        <v>49</v>
      </c>
      <c r="E6" s="2" t="s">
        <v>46</v>
      </c>
      <c r="I6" s="2" t="s">
        <v>50</v>
      </c>
    </row>
    <row r="7" spans="1:10" x14ac:dyDescent="0.2">
      <c r="A7" s="3">
        <v>6</v>
      </c>
      <c r="B7" s="6">
        <v>44201</v>
      </c>
      <c r="C7" s="6">
        <v>44201</v>
      </c>
      <c r="D7" s="23" t="s">
        <v>49</v>
      </c>
      <c r="E7" s="2" t="s">
        <v>46</v>
      </c>
      <c r="I7" s="2" t="s">
        <v>40</v>
      </c>
    </row>
    <row r="8" spans="1:10" ht="14.25" customHeight="1" x14ac:dyDescent="0.2">
      <c r="A8" s="3">
        <v>7</v>
      </c>
      <c r="B8" s="6">
        <v>44203</v>
      </c>
      <c r="C8" s="6">
        <v>44203</v>
      </c>
      <c r="D8" s="23" t="s">
        <v>49</v>
      </c>
      <c r="E8" s="2" t="s">
        <v>46</v>
      </c>
      <c r="I8" s="2" t="s">
        <v>50</v>
      </c>
    </row>
    <row r="9" spans="1:10" x14ac:dyDescent="0.2">
      <c r="A9" s="3">
        <v>8</v>
      </c>
      <c r="B9" s="6">
        <v>44202</v>
      </c>
      <c r="C9" s="6">
        <v>44202</v>
      </c>
      <c r="D9" s="23" t="s">
        <v>49</v>
      </c>
      <c r="E9" s="2" t="s">
        <v>47</v>
      </c>
      <c r="I9" s="2" t="s">
        <v>41</v>
      </c>
    </row>
    <row r="10" spans="1:10" x14ac:dyDescent="0.2">
      <c r="A10" s="3">
        <v>9</v>
      </c>
      <c r="B10" s="6">
        <v>44201</v>
      </c>
      <c r="C10" s="6">
        <v>44201</v>
      </c>
      <c r="D10" s="23" t="s">
        <v>49</v>
      </c>
      <c r="E10" s="2" t="s">
        <v>48</v>
      </c>
      <c r="I10" s="2" t="s">
        <v>41</v>
      </c>
    </row>
    <row r="11" spans="1:10" x14ac:dyDescent="0.2">
      <c r="A11" s="3">
        <v>10</v>
      </c>
      <c r="B11" s="6">
        <v>44202</v>
      </c>
      <c r="C11" s="6">
        <v>44202</v>
      </c>
      <c r="D11" s="23" t="s">
        <v>49</v>
      </c>
      <c r="E11" s="2" t="s">
        <v>48</v>
      </c>
      <c r="I11" s="2" t="s">
        <v>40</v>
      </c>
    </row>
    <row r="12" spans="1:10" x14ac:dyDescent="0.2">
      <c r="A12" s="3">
        <v>11</v>
      </c>
      <c r="B12" s="6">
        <v>44201</v>
      </c>
      <c r="C12" s="6">
        <v>44201</v>
      </c>
      <c r="D12" s="23" t="s">
        <v>49</v>
      </c>
      <c r="E12" s="2" t="s">
        <v>45</v>
      </c>
      <c r="I12" s="2" t="s">
        <v>41</v>
      </c>
    </row>
    <row r="13" spans="1:10" x14ac:dyDescent="0.2">
      <c r="A13" s="3">
        <v>12</v>
      </c>
      <c r="B13" s="6">
        <v>44202</v>
      </c>
      <c r="C13" s="6">
        <v>44202</v>
      </c>
      <c r="D13" s="23" t="s">
        <v>49</v>
      </c>
      <c r="E13" s="2" t="s">
        <v>53</v>
      </c>
      <c r="I13" s="2" t="s">
        <v>40</v>
      </c>
    </row>
    <row r="14" spans="1:10" x14ac:dyDescent="0.2">
      <c r="A14" s="3">
        <v>13</v>
      </c>
      <c r="B14" s="6">
        <v>44207</v>
      </c>
      <c r="C14" s="6">
        <v>44207</v>
      </c>
      <c r="D14" s="23" t="s">
        <v>49</v>
      </c>
      <c r="E14" s="2" t="s">
        <v>42</v>
      </c>
      <c r="I14" s="2" t="s">
        <v>54</v>
      </c>
    </row>
    <row r="15" spans="1:10" x14ac:dyDescent="0.2">
      <c r="A15" s="3">
        <v>14</v>
      </c>
      <c r="B15" s="6">
        <v>44208</v>
      </c>
      <c r="C15" s="6">
        <v>44208</v>
      </c>
      <c r="D15" s="23" t="s">
        <v>49</v>
      </c>
      <c r="E15" s="2" t="s">
        <v>42</v>
      </c>
      <c r="I15" s="2" t="s">
        <v>40</v>
      </c>
    </row>
    <row r="16" spans="1:10" x14ac:dyDescent="0.2">
      <c r="A16" s="3">
        <v>15</v>
      </c>
      <c r="B16" s="6">
        <v>44209</v>
      </c>
      <c r="C16" s="6">
        <v>44209</v>
      </c>
      <c r="D16" s="23" t="s">
        <v>49</v>
      </c>
      <c r="E16" s="2" t="s">
        <v>42</v>
      </c>
      <c r="I16" s="2" t="s">
        <v>50</v>
      </c>
    </row>
    <row r="17" spans="1:9" x14ac:dyDescent="0.2">
      <c r="A17" s="3">
        <v>16</v>
      </c>
      <c r="B17" s="6">
        <v>44211</v>
      </c>
      <c r="C17" s="6">
        <v>44211</v>
      </c>
      <c r="D17" s="23" t="s">
        <v>49</v>
      </c>
      <c r="E17" s="2" t="s">
        <v>42</v>
      </c>
      <c r="I17" s="2" t="s">
        <v>40</v>
      </c>
    </row>
    <row r="18" spans="1:9" x14ac:dyDescent="0.2">
      <c r="A18" s="3">
        <v>17</v>
      </c>
      <c r="B18" s="6">
        <v>44210</v>
      </c>
      <c r="C18" s="6">
        <v>44210</v>
      </c>
      <c r="D18" s="23" t="s">
        <v>49</v>
      </c>
      <c r="E18" s="2" t="s">
        <v>55</v>
      </c>
      <c r="I18" s="2" t="s">
        <v>54</v>
      </c>
    </row>
    <row r="19" spans="1:9" x14ac:dyDescent="0.2">
      <c r="A19" s="3">
        <v>18</v>
      </c>
      <c r="B19" s="6">
        <v>44208</v>
      </c>
      <c r="C19" s="6">
        <v>44208</v>
      </c>
      <c r="D19" s="23" t="s">
        <v>49</v>
      </c>
      <c r="E19" s="2" t="s">
        <v>52</v>
      </c>
      <c r="I19" s="2" t="s">
        <v>41</v>
      </c>
    </row>
    <row r="20" spans="1:9" x14ac:dyDescent="0.2">
      <c r="A20" s="3">
        <v>19</v>
      </c>
      <c r="B20" s="6">
        <v>44208</v>
      </c>
      <c r="C20" s="6">
        <v>44208</v>
      </c>
      <c r="D20" s="23" t="s">
        <v>49</v>
      </c>
      <c r="E20" s="2" t="s">
        <v>53</v>
      </c>
      <c r="I20" s="2" t="s">
        <v>41</v>
      </c>
    </row>
    <row r="21" spans="1:9" x14ac:dyDescent="0.2">
      <c r="A21" s="3">
        <v>20</v>
      </c>
      <c r="B21" s="6">
        <v>44214</v>
      </c>
      <c r="C21" s="6">
        <v>44214</v>
      </c>
      <c r="D21" s="23" t="s">
        <v>49</v>
      </c>
      <c r="E21" s="2" t="s">
        <v>42</v>
      </c>
      <c r="I21" s="2" t="s">
        <v>50</v>
      </c>
    </row>
    <row r="22" spans="1:9" x14ac:dyDescent="0.2">
      <c r="A22" s="3">
        <v>21</v>
      </c>
      <c r="B22" s="6">
        <v>44215</v>
      </c>
      <c r="C22" s="6">
        <v>44215</v>
      </c>
      <c r="D22" s="23" t="s">
        <v>49</v>
      </c>
      <c r="E22" s="2" t="s">
        <v>42</v>
      </c>
      <c r="I22" s="2" t="s">
        <v>50</v>
      </c>
    </row>
    <row r="23" spans="1:9" x14ac:dyDescent="0.2">
      <c r="A23" s="3">
        <v>22</v>
      </c>
      <c r="B23" s="6">
        <v>44216</v>
      </c>
      <c r="C23" s="6">
        <v>44216</v>
      </c>
      <c r="D23" s="23" t="s">
        <v>49</v>
      </c>
      <c r="E23" s="2" t="s">
        <v>42</v>
      </c>
      <c r="I23" s="2" t="s">
        <v>50</v>
      </c>
    </row>
    <row r="24" spans="1:9" x14ac:dyDescent="0.2">
      <c r="A24" s="3">
        <v>23</v>
      </c>
      <c r="B24" s="6">
        <v>44217</v>
      </c>
      <c r="C24" s="6">
        <v>44217</v>
      </c>
      <c r="D24" s="23" t="s">
        <v>49</v>
      </c>
      <c r="E24" s="2" t="s">
        <v>42</v>
      </c>
      <c r="I24" s="2" t="s">
        <v>58</v>
      </c>
    </row>
    <row r="25" spans="1:9" x14ac:dyDescent="0.2">
      <c r="A25" s="3">
        <v>24</v>
      </c>
      <c r="B25" s="6">
        <v>44214</v>
      </c>
      <c r="C25" s="6">
        <v>44214</v>
      </c>
      <c r="D25" s="23" t="s">
        <v>49</v>
      </c>
      <c r="E25" s="2" t="s">
        <v>55</v>
      </c>
      <c r="I25" s="2" t="s">
        <v>54</v>
      </c>
    </row>
    <row r="26" spans="1:9" x14ac:dyDescent="0.2">
      <c r="A26" s="3">
        <v>25</v>
      </c>
      <c r="B26" s="6">
        <v>44214</v>
      </c>
      <c r="C26" s="6">
        <v>44214</v>
      </c>
      <c r="D26" s="23" t="s">
        <v>49</v>
      </c>
      <c r="E26" s="2" t="s">
        <v>47</v>
      </c>
      <c r="I26" s="2" t="s">
        <v>41</v>
      </c>
    </row>
    <row r="27" spans="1:9" x14ac:dyDescent="0.2">
      <c r="A27" s="3">
        <v>26</v>
      </c>
      <c r="B27" s="6">
        <v>44215</v>
      </c>
      <c r="C27" s="6">
        <v>44215</v>
      </c>
      <c r="D27" s="23" t="s">
        <v>49</v>
      </c>
      <c r="E27" s="2" t="s">
        <v>52</v>
      </c>
      <c r="I27" s="2" t="s">
        <v>41</v>
      </c>
    </row>
    <row r="28" spans="1:9" x14ac:dyDescent="0.2">
      <c r="A28" s="3">
        <v>27</v>
      </c>
      <c r="B28" s="6">
        <v>44216</v>
      </c>
      <c r="C28" s="6">
        <v>44216</v>
      </c>
      <c r="D28" s="23" t="s">
        <v>49</v>
      </c>
      <c r="E28" s="2" t="s">
        <v>52</v>
      </c>
      <c r="I28" s="2" t="s">
        <v>41</v>
      </c>
    </row>
    <row r="29" spans="1:9" x14ac:dyDescent="0.2">
      <c r="A29" s="3">
        <v>28</v>
      </c>
      <c r="B29" s="6">
        <v>44215</v>
      </c>
      <c r="C29" s="6">
        <v>44215</v>
      </c>
      <c r="D29" s="23" t="s">
        <v>49</v>
      </c>
      <c r="E29" s="2" t="s">
        <v>45</v>
      </c>
      <c r="I29" s="2" t="s">
        <v>41</v>
      </c>
    </row>
    <row r="30" spans="1:9" x14ac:dyDescent="0.2">
      <c r="A30" s="3">
        <v>29</v>
      </c>
      <c r="B30" s="6">
        <v>44216</v>
      </c>
      <c r="C30" s="6">
        <v>44216</v>
      </c>
      <c r="D30" s="23" t="s">
        <v>49</v>
      </c>
      <c r="E30" s="2" t="s">
        <v>45</v>
      </c>
      <c r="I30" s="2" t="s">
        <v>41</v>
      </c>
    </row>
    <row r="31" spans="1:9" x14ac:dyDescent="0.2">
      <c r="A31" s="3">
        <v>30</v>
      </c>
      <c r="B31" s="6">
        <v>44221</v>
      </c>
      <c r="C31" s="6">
        <v>44221</v>
      </c>
      <c r="D31" s="23" t="s">
        <v>49</v>
      </c>
      <c r="E31" s="2" t="s">
        <v>42</v>
      </c>
      <c r="I31" s="2" t="s">
        <v>41</v>
      </c>
    </row>
    <row r="32" spans="1:9" x14ac:dyDescent="0.2">
      <c r="A32" s="3">
        <v>31</v>
      </c>
      <c r="B32" s="6">
        <v>44222</v>
      </c>
      <c r="C32" s="6">
        <v>44222</v>
      </c>
      <c r="D32" s="23" t="s">
        <v>49</v>
      </c>
      <c r="E32" s="2" t="s">
        <v>42</v>
      </c>
      <c r="I32" s="2" t="s">
        <v>50</v>
      </c>
    </row>
    <row r="33" spans="1:9" x14ac:dyDescent="0.2">
      <c r="A33" s="3">
        <v>32</v>
      </c>
      <c r="B33" s="6">
        <v>44223</v>
      </c>
      <c r="C33" s="6">
        <v>44223</v>
      </c>
      <c r="D33" s="23" t="s">
        <v>49</v>
      </c>
      <c r="E33" s="2" t="s">
        <v>42</v>
      </c>
      <c r="I33" s="2" t="s">
        <v>40</v>
      </c>
    </row>
    <row r="34" spans="1:9" x14ac:dyDescent="0.2">
      <c r="A34" s="3">
        <v>33</v>
      </c>
      <c r="B34" s="6">
        <v>44224</v>
      </c>
      <c r="C34" s="6">
        <v>44224</v>
      </c>
      <c r="D34" s="23" t="s">
        <v>49</v>
      </c>
      <c r="E34" s="2" t="s">
        <v>42</v>
      </c>
      <c r="I34" s="2" t="s">
        <v>59</v>
      </c>
    </row>
    <row r="35" spans="1:9" x14ac:dyDescent="0.2">
      <c r="A35" s="3">
        <v>34</v>
      </c>
      <c r="B35" s="6">
        <v>44221</v>
      </c>
      <c r="C35" s="6">
        <v>44221</v>
      </c>
      <c r="D35" s="23" t="s">
        <v>49</v>
      </c>
      <c r="E35" s="2" t="s">
        <v>47</v>
      </c>
      <c r="I35" s="2" t="s">
        <v>40</v>
      </c>
    </row>
    <row r="36" spans="1:9" x14ac:dyDescent="0.2">
      <c r="A36" s="3">
        <v>35</v>
      </c>
      <c r="B36" s="6"/>
      <c r="C36" s="6"/>
      <c r="D36" s="23"/>
    </row>
    <row r="37" spans="1:9" x14ac:dyDescent="0.2">
      <c r="A37" s="3">
        <v>36</v>
      </c>
      <c r="B37" s="6"/>
      <c r="C37" s="6"/>
      <c r="D37" s="23"/>
    </row>
    <row r="38" spans="1:9" x14ac:dyDescent="0.2">
      <c r="A38" s="3">
        <v>37</v>
      </c>
      <c r="D38" s="23"/>
    </row>
    <row r="39" spans="1:9" x14ac:dyDescent="0.2">
      <c r="A39" s="3">
        <v>38</v>
      </c>
      <c r="D39" s="23"/>
    </row>
    <row r="40" spans="1:9" x14ac:dyDescent="0.2">
      <c r="A40" s="3">
        <v>39</v>
      </c>
    </row>
    <row r="41" spans="1:9" x14ac:dyDescent="0.2">
      <c r="A41" s="3">
        <v>40</v>
      </c>
    </row>
    <row r="42" spans="1:9" x14ac:dyDescent="0.2">
      <c r="A42" s="3">
        <v>41</v>
      </c>
    </row>
    <row r="43" spans="1:9" x14ac:dyDescent="0.2">
      <c r="A43" s="3">
        <v>42</v>
      </c>
    </row>
    <row r="44" spans="1:9" x14ac:dyDescent="0.2">
      <c r="A44" s="3">
        <v>43</v>
      </c>
    </row>
    <row r="45" spans="1:9" x14ac:dyDescent="0.2">
      <c r="A45" s="3">
        <v>44</v>
      </c>
    </row>
    <row r="46" spans="1:9" x14ac:dyDescent="0.2">
      <c r="A46" s="3">
        <v>45</v>
      </c>
    </row>
    <row r="47" spans="1:9" x14ac:dyDescent="0.2">
      <c r="A47" s="3">
        <v>46</v>
      </c>
    </row>
    <row r="48" spans="1:9" x14ac:dyDescent="0.2">
      <c r="A48" s="3">
        <v>47</v>
      </c>
    </row>
    <row r="49" spans="1:1" x14ac:dyDescent="0.2">
      <c r="A49" s="3">
        <v>48</v>
      </c>
    </row>
    <row r="50" spans="1:1" x14ac:dyDescent="0.2">
      <c r="A50" s="3">
        <v>49</v>
      </c>
    </row>
    <row r="51" spans="1:1" x14ac:dyDescent="0.2">
      <c r="A51" s="3">
        <v>50</v>
      </c>
    </row>
    <row r="52" spans="1:1" x14ac:dyDescent="0.2">
      <c r="A52" s="3">
        <v>51</v>
      </c>
    </row>
    <row r="53" spans="1:1" x14ac:dyDescent="0.2">
      <c r="A53" s="3">
        <v>52</v>
      </c>
    </row>
    <row r="54" spans="1:1" x14ac:dyDescent="0.2">
      <c r="A54" s="3">
        <v>53</v>
      </c>
    </row>
    <row r="55" spans="1:1" x14ac:dyDescent="0.2">
      <c r="A55" s="3">
        <v>54</v>
      </c>
    </row>
    <row r="56" spans="1:1" x14ac:dyDescent="0.2">
      <c r="A56" s="3">
        <v>55</v>
      </c>
    </row>
    <row r="57" spans="1:1" x14ac:dyDescent="0.2">
      <c r="A57" s="3">
        <v>56</v>
      </c>
    </row>
    <row r="58" spans="1:1" x14ac:dyDescent="0.2">
      <c r="A58" s="3">
        <v>57</v>
      </c>
    </row>
    <row r="59" spans="1:1" x14ac:dyDescent="0.2">
      <c r="A59" s="3">
        <v>58</v>
      </c>
    </row>
    <row r="60" spans="1:1" x14ac:dyDescent="0.2">
      <c r="A60" s="3">
        <v>59</v>
      </c>
    </row>
    <row r="61" spans="1:1" x14ac:dyDescent="0.2">
      <c r="A61" s="3">
        <v>60</v>
      </c>
    </row>
    <row r="62" spans="1:1" x14ac:dyDescent="0.2">
      <c r="A62" s="3">
        <v>61</v>
      </c>
    </row>
    <row r="63" spans="1:1" x14ac:dyDescent="0.2">
      <c r="A63" s="3">
        <v>62</v>
      </c>
    </row>
    <row r="64" spans="1:1" x14ac:dyDescent="0.2">
      <c r="A64" s="3">
        <v>63</v>
      </c>
    </row>
    <row r="65" spans="1:1" x14ac:dyDescent="0.2">
      <c r="A65" s="3">
        <v>64</v>
      </c>
    </row>
    <row r="66" spans="1:1" x14ac:dyDescent="0.2">
      <c r="A66" s="3">
        <v>65</v>
      </c>
    </row>
    <row r="67" spans="1:1" x14ac:dyDescent="0.2">
      <c r="A67" s="3">
        <v>66</v>
      </c>
    </row>
    <row r="68" spans="1:1" x14ac:dyDescent="0.2">
      <c r="A68" s="3">
        <v>67</v>
      </c>
    </row>
    <row r="69" spans="1:1" x14ac:dyDescent="0.2">
      <c r="A69" s="3">
        <v>68</v>
      </c>
    </row>
    <row r="70" spans="1:1" x14ac:dyDescent="0.2">
      <c r="A70" s="3">
        <v>69</v>
      </c>
    </row>
    <row r="71" spans="1:1" x14ac:dyDescent="0.2">
      <c r="A71" s="3">
        <v>70</v>
      </c>
    </row>
    <row r="72" spans="1:1" x14ac:dyDescent="0.2">
      <c r="A72" s="3">
        <v>71</v>
      </c>
    </row>
    <row r="73" spans="1:1" x14ac:dyDescent="0.2">
      <c r="A73" s="3">
        <v>72</v>
      </c>
    </row>
    <row r="74" spans="1:1" x14ac:dyDescent="0.2">
      <c r="A74" s="3">
        <v>73</v>
      </c>
    </row>
    <row r="75" spans="1:1" x14ac:dyDescent="0.2">
      <c r="A75" s="3">
        <v>74</v>
      </c>
    </row>
    <row r="76" spans="1:1" x14ac:dyDescent="0.2">
      <c r="A76" s="3">
        <v>75</v>
      </c>
    </row>
    <row r="77" spans="1:1" x14ac:dyDescent="0.2">
      <c r="A77" s="3">
        <v>76</v>
      </c>
    </row>
    <row r="78" spans="1:1" x14ac:dyDescent="0.2">
      <c r="A78" s="3">
        <v>77</v>
      </c>
    </row>
    <row r="79" spans="1:1" x14ac:dyDescent="0.2">
      <c r="A79" s="3">
        <v>78</v>
      </c>
    </row>
    <row r="80" spans="1:1" x14ac:dyDescent="0.2">
      <c r="A80" s="3">
        <v>79</v>
      </c>
    </row>
    <row r="81" spans="1:1" x14ac:dyDescent="0.2">
      <c r="A81" s="3">
        <v>80</v>
      </c>
    </row>
    <row r="82" spans="1:1" x14ac:dyDescent="0.2">
      <c r="A82" s="3">
        <v>81</v>
      </c>
    </row>
    <row r="83" spans="1:1" x14ac:dyDescent="0.2">
      <c r="A83" s="3">
        <v>82</v>
      </c>
    </row>
    <row r="84" spans="1:1" x14ac:dyDescent="0.2">
      <c r="A84" s="3">
        <v>83</v>
      </c>
    </row>
    <row r="85" spans="1:1" x14ac:dyDescent="0.2">
      <c r="A85" s="3">
        <v>84</v>
      </c>
    </row>
    <row r="86" spans="1:1" x14ac:dyDescent="0.2">
      <c r="A86" s="3">
        <v>85</v>
      </c>
    </row>
    <row r="87" spans="1:1" x14ac:dyDescent="0.2">
      <c r="A87" s="3">
        <v>86</v>
      </c>
    </row>
    <row r="88" spans="1:1" x14ac:dyDescent="0.2">
      <c r="A88" s="3">
        <v>87</v>
      </c>
    </row>
    <row r="89" spans="1:1" x14ac:dyDescent="0.2">
      <c r="A89" s="3">
        <v>88</v>
      </c>
    </row>
    <row r="90" spans="1:1" x14ac:dyDescent="0.2">
      <c r="A90" s="3">
        <v>89</v>
      </c>
    </row>
    <row r="91" spans="1:1" x14ac:dyDescent="0.2">
      <c r="A91" s="3">
        <v>90</v>
      </c>
    </row>
    <row r="92" spans="1:1" x14ac:dyDescent="0.2">
      <c r="A92" s="3">
        <v>91</v>
      </c>
    </row>
    <row r="93" spans="1:1" x14ac:dyDescent="0.2">
      <c r="A93" s="3">
        <v>92</v>
      </c>
    </row>
    <row r="94" spans="1:1" x14ac:dyDescent="0.2">
      <c r="A94" s="3">
        <v>93</v>
      </c>
    </row>
    <row r="95" spans="1:1" x14ac:dyDescent="0.2">
      <c r="A95" s="3">
        <v>94</v>
      </c>
    </row>
    <row r="96" spans="1:1" x14ac:dyDescent="0.2">
      <c r="A96" s="3">
        <v>95</v>
      </c>
    </row>
    <row r="97" spans="1:1" x14ac:dyDescent="0.2">
      <c r="A97" s="3">
        <v>96</v>
      </c>
    </row>
    <row r="98" spans="1:1" x14ac:dyDescent="0.2">
      <c r="A98" s="3">
        <v>97</v>
      </c>
    </row>
    <row r="99" spans="1:1" x14ac:dyDescent="0.2">
      <c r="A99" s="3">
        <v>98</v>
      </c>
    </row>
    <row r="100" spans="1:1" x14ac:dyDescent="0.2">
      <c r="A100" s="3">
        <v>99</v>
      </c>
    </row>
    <row r="101" spans="1:1" x14ac:dyDescent="0.2">
      <c r="A101" s="3">
        <v>100</v>
      </c>
    </row>
    <row r="102" spans="1:1" x14ac:dyDescent="0.2">
      <c r="A102" s="3">
        <v>101</v>
      </c>
    </row>
    <row r="103" spans="1:1" x14ac:dyDescent="0.2">
      <c r="A103" s="3">
        <v>102</v>
      </c>
    </row>
    <row r="104" spans="1:1" x14ac:dyDescent="0.2">
      <c r="A104" s="3">
        <v>103</v>
      </c>
    </row>
    <row r="105" spans="1:1" x14ac:dyDescent="0.2">
      <c r="A105" s="3">
        <v>104</v>
      </c>
    </row>
    <row r="106" spans="1:1" x14ac:dyDescent="0.2">
      <c r="A106" s="3">
        <v>105</v>
      </c>
    </row>
    <row r="107" spans="1:1" x14ac:dyDescent="0.2">
      <c r="A107" s="3">
        <v>106</v>
      </c>
    </row>
    <row r="108" spans="1:1" x14ac:dyDescent="0.2">
      <c r="A108" s="3">
        <v>107</v>
      </c>
    </row>
    <row r="109" spans="1:1" x14ac:dyDescent="0.2">
      <c r="A109" s="3">
        <v>108</v>
      </c>
    </row>
    <row r="110" spans="1:1" x14ac:dyDescent="0.2">
      <c r="A110" s="3">
        <v>109</v>
      </c>
    </row>
    <row r="111" spans="1:1" x14ac:dyDescent="0.2">
      <c r="A111" s="3">
        <v>110</v>
      </c>
    </row>
    <row r="112" spans="1:1" x14ac:dyDescent="0.2">
      <c r="A112" s="3">
        <v>111</v>
      </c>
    </row>
    <row r="113" spans="1:1" x14ac:dyDescent="0.2">
      <c r="A113" s="3">
        <v>112</v>
      </c>
    </row>
    <row r="114" spans="1:1" x14ac:dyDescent="0.2">
      <c r="A114" s="3">
        <v>113</v>
      </c>
    </row>
    <row r="115" spans="1:1" x14ac:dyDescent="0.2">
      <c r="A115" s="3">
        <v>114</v>
      </c>
    </row>
    <row r="116" spans="1:1" x14ac:dyDescent="0.2">
      <c r="A116" s="3">
        <v>115</v>
      </c>
    </row>
    <row r="117" spans="1:1" x14ac:dyDescent="0.2">
      <c r="A117" s="3">
        <v>116</v>
      </c>
    </row>
    <row r="118" spans="1:1" x14ac:dyDescent="0.2">
      <c r="A118" s="3">
        <v>117</v>
      </c>
    </row>
    <row r="119" spans="1:1" x14ac:dyDescent="0.2">
      <c r="A119" s="3">
        <v>118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K2146"/>
  <sheetViews>
    <sheetView showGridLines="0" showRowColHeaders="0" zoomScaleNormal="100" workbookViewId="0">
      <selection activeCell="E7" sqref="E7"/>
    </sheetView>
  </sheetViews>
  <sheetFormatPr defaultColWidth="10.76171875" defaultRowHeight="15" x14ac:dyDescent="0.2"/>
  <cols>
    <col min="1" max="1" width="2.015625" customWidth="1"/>
    <col min="2" max="2" width="3.62890625" customWidth="1"/>
    <col min="3" max="3" width="12.10546875" customWidth="1"/>
    <col min="4" max="10" width="17.890625" customWidth="1"/>
    <col min="11" max="11" width="10.89453125" customWidth="1"/>
  </cols>
  <sheetData>
    <row r="1" spans="1:11" ht="33.950000000000003" customHeight="1" x14ac:dyDescent="0.2">
      <c r="A1" s="7"/>
      <c r="C1" s="8"/>
    </row>
    <row r="2" spans="1:11" ht="19.5" customHeight="1" x14ac:dyDescent="0.2">
      <c r="A2" s="7"/>
      <c r="B2" s="17">
        <v>1</v>
      </c>
      <c r="C2" s="18">
        <v>2021</v>
      </c>
      <c r="D2" s="26" t="s">
        <v>51</v>
      </c>
      <c r="E2" s="27"/>
      <c r="F2" s="27"/>
      <c r="G2" s="27"/>
      <c r="H2" s="27"/>
      <c r="I2" s="27"/>
      <c r="J2" s="28"/>
    </row>
    <row r="3" spans="1:11" ht="21.95" customHeight="1" x14ac:dyDescent="0.2">
      <c r="A3" s="9"/>
      <c r="B3" s="10"/>
      <c r="C3" s="29"/>
      <c r="D3" s="29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29" t="s">
        <v>7</v>
      </c>
      <c r="J3" s="29" t="s">
        <v>1</v>
      </c>
    </row>
    <row r="4" spans="1:11" s="10" customFormat="1" ht="57.95" customHeight="1" x14ac:dyDescent="0.2">
      <c r="A4" s="11"/>
      <c r="B4"/>
      <c r="C4" s="12">
        <v>53</v>
      </c>
      <c r="D4" s="13">
        <v>44193</v>
      </c>
      <c r="E4" s="13">
        <v>44194</v>
      </c>
      <c r="F4" s="13">
        <v>44195</v>
      </c>
      <c r="G4" s="13">
        <v>44196</v>
      </c>
      <c r="H4" s="14">
        <v>44197</v>
      </c>
      <c r="I4" s="24">
        <v>44198</v>
      </c>
      <c r="J4" s="24">
        <v>44199</v>
      </c>
      <c r="K4"/>
    </row>
    <row r="5" spans="1:11" ht="218.1" customHeight="1" x14ac:dyDescent="0.2">
      <c r="A5" s="11"/>
      <c r="C5" s="12">
        <v>1</v>
      </c>
      <c r="D5" s="14">
        <v>44200</v>
      </c>
      <c r="E5" s="14">
        <v>44201</v>
      </c>
      <c r="F5" s="14">
        <v>44202</v>
      </c>
      <c r="G5" s="14">
        <v>44203</v>
      </c>
      <c r="H5" s="14">
        <v>44204</v>
      </c>
      <c r="I5" s="24">
        <v>44205</v>
      </c>
      <c r="J5" s="24">
        <v>44206</v>
      </c>
    </row>
    <row r="6" spans="1:11" ht="128.1" customHeight="1" x14ac:dyDescent="0.2">
      <c r="A6" s="11"/>
      <c r="C6" s="12">
        <v>2</v>
      </c>
      <c r="D6" s="14">
        <v>44207</v>
      </c>
      <c r="E6" s="14">
        <v>44208</v>
      </c>
      <c r="F6" s="14">
        <v>44209</v>
      </c>
      <c r="G6" s="14">
        <v>44210</v>
      </c>
      <c r="H6" s="14">
        <v>44211</v>
      </c>
      <c r="I6" s="24">
        <v>44212</v>
      </c>
      <c r="J6" s="24">
        <v>44213</v>
      </c>
    </row>
    <row r="7" spans="1:11" ht="182.1" customHeight="1" x14ac:dyDescent="0.2">
      <c r="A7" s="11"/>
      <c r="C7" s="12">
        <v>3</v>
      </c>
      <c r="D7" s="14">
        <v>44214</v>
      </c>
      <c r="E7" s="14">
        <v>44215</v>
      </c>
      <c r="F7" s="14">
        <v>44216</v>
      </c>
      <c r="G7" s="14">
        <v>44217</v>
      </c>
      <c r="H7" s="14">
        <v>44218</v>
      </c>
      <c r="I7" s="24">
        <v>44219</v>
      </c>
      <c r="J7" s="24">
        <v>44220</v>
      </c>
    </row>
    <row r="8" spans="1:11" ht="92.1" customHeight="1" x14ac:dyDescent="0.2">
      <c r="A8" s="11"/>
      <c r="C8" s="12">
        <v>4</v>
      </c>
      <c r="D8" s="14">
        <v>44221</v>
      </c>
      <c r="E8" s="14">
        <v>44222</v>
      </c>
      <c r="F8" s="14">
        <v>44223</v>
      </c>
      <c r="G8" s="14">
        <v>44224</v>
      </c>
      <c r="H8" s="14">
        <v>44225</v>
      </c>
      <c r="I8" s="24">
        <v>44226</v>
      </c>
      <c r="J8" s="24">
        <v>44227</v>
      </c>
    </row>
    <row r="9" spans="1:11" ht="57.95" customHeight="1" x14ac:dyDescent="0.2">
      <c r="A9" s="11"/>
      <c r="C9" s="12">
        <v>5</v>
      </c>
      <c r="D9" s="13">
        <v>44228</v>
      </c>
      <c r="E9" s="13">
        <v>44229</v>
      </c>
      <c r="F9" s="13">
        <v>44230</v>
      </c>
      <c r="G9" s="13">
        <v>44231</v>
      </c>
      <c r="H9" s="13">
        <v>44232</v>
      </c>
      <c r="I9" s="25">
        <v>44233</v>
      </c>
      <c r="J9" s="25">
        <v>44234</v>
      </c>
    </row>
    <row r="10" spans="1:11" ht="57.95" customHeight="1" x14ac:dyDescent="0.2">
      <c r="A10" s="11"/>
      <c r="C10" s="16" t="s">
        <v>10</v>
      </c>
      <c r="D10" s="19"/>
      <c r="E10" s="20"/>
      <c r="F10" s="20"/>
      <c r="G10" s="20"/>
      <c r="H10" s="20"/>
      <c r="I10" s="20"/>
      <c r="J10" s="21"/>
    </row>
    <row r="11" spans="1:11" ht="57.95" customHeight="1" x14ac:dyDescent="0.2"/>
    <row r="12" spans="1:11" ht="57.95" customHeight="1" x14ac:dyDescent="0.2"/>
    <row r="13" spans="1:11" ht="57.95" customHeight="1" x14ac:dyDescent="0.2"/>
    <row r="14" spans="1:11" ht="57.95" customHeight="1" x14ac:dyDescent="0.2"/>
    <row r="15" spans="1:11" ht="57.95" customHeight="1" x14ac:dyDescent="0.2"/>
    <row r="16" spans="1:11" ht="56.1" customHeight="1" x14ac:dyDescent="0.2"/>
    <row r="17" ht="22.5" customHeight="1" x14ac:dyDescent="0.2"/>
    <row r="18" ht="22.5" customHeight="1" x14ac:dyDescent="0.2"/>
    <row r="19" ht="22.5" customHeight="1" x14ac:dyDescent="0.2"/>
    <row r="20" ht="22.5" customHeight="1" x14ac:dyDescent="0.2"/>
    <row r="21" ht="22.5" customHeight="1" x14ac:dyDescent="0.2"/>
    <row r="22" ht="22.5" customHeight="1" x14ac:dyDescent="0.2"/>
    <row r="23" ht="22.5" customHeight="1" x14ac:dyDescent="0.2"/>
    <row r="24" ht="22.5" customHeight="1" x14ac:dyDescent="0.2"/>
    <row r="25" ht="22.5" customHeight="1" x14ac:dyDescent="0.2"/>
    <row r="26" ht="22.5" customHeight="1" x14ac:dyDescent="0.2"/>
    <row r="27" ht="22.5" customHeight="1" x14ac:dyDescent="0.2"/>
    <row r="28" ht="22.5" customHeight="1" x14ac:dyDescent="0.2"/>
    <row r="29" ht="22.5" customHeight="1" x14ac:dyDescent="0.2"/>
    <row r="30" ht="22.5" customHeight="1" x14ac:dyDescent="0.2"/>
    <row r="31" ht="22.5" customHeight="1" x14ac:dyDescent="0.2"/>
    <row r="32" ht="22.5" customHeight="1" x14ac:dyDescent="0.2"/>
    <row r="33" ht="22.5" customHeight="1" x14ac:dyDescent="0.2"/>
    <row r="34" ht="22.5" customHeight="1" x14ac:dyDescent="0.2"/>
    <row r="35" ht="22.5" customHeight="1" x14ac:dyDescent="0.2"/>
    <row r="36" ht="22.5" customHeight="1" x14ac:dyDescent="0.2"/>
    <row r="37" ht="22.5" customHeight="1" x14ac:dyDescent="0.2"/>
    <row r="38" ht="22.5" customHeight="1" x14ac:dyDescent="0.2"/>
    <row r="162" spans="1:11" s="15" customFormat="1" x14ac:dyDescent="0.2">
      <c r="A162"/>
      <c r="B162"/>
      <c r="C162"/>
      <c r="D162"/>
      <c r="E162"/>
      <c r="F162"/>
      <c r="G162"/>
      <c r="H162"/>
      <c r="I162"/>
      <c r="J162"/>
      <c r="K162"/>
    </row>
    <row r="163" spans="1:11" s="15" customFormat="1" x14ac:dyDescent="0.2">
      <c r="A163"/>
      <c r="B163"/>
      <c r="C163"/>
      <c r="D163"/>
      <c r="E163"/>
      <c r="F163"/>
      <c r="G163"/>
      <c r="H163"/>
      <c r="I163"/>
      <c r="J163"/>
      <c r="K163"/>
    </row>
    <row r="164" spans="1:11" s="15" customFormat="1" x14ac:dyDescent="0.2">
      <c r="A164"/>
      <c r="B164"/>
      <c r="C164"/>
      <c r="D164"/>
      <c r="E164"/>
      <c r="F164"/>
      <c r="G164"/>
      <c r="H164"/>
      <c r="I164"/>
      <c r="J164"/>
      <c r="K164"/>
    </row>
    <row r="165" spans="1:11" s="15" customFormat="1" x14ac:dyDescent="0.2">
      <c r="A165"/>
      <c r="B165"/>
      <c r="C165"/>
      <c r="D165"/>
      <c r="E165"/>
      <c r="F165"/>
      <c r="G165"/>
      <c r="H165"/>
      <c r="I165"/>
      <c r="J165"/>
      <c r="K165"/>
    </row>
    <row r="166" spans="1:11" s="15" customFormat="1" x14ac:dyDescent="0.2">
      <c r="A166"/>
      <c r="B166"/>
      <c r="C166"/>
      <c r="D166"/>
      <c r="E166"/>
      <c r="F166"/>
      <c r="G166"/>
      <c r="H166"/>
      <c r="I166"/>
      <c r="J166"/>
      <c r="K166"/>
    </row>
    <row r="167" spans="1:11" s="15" customFormat="1" x14ac:dyDescent="0.2">
      <c r="A167"/>
      <c r="B167"/>
      <c r="C167"/>
      <c r="D167"/>
      <c r="E167"/>
      <c r="F167"/>
      <c r="G167"/>
      <c r="H167"/>
      <c r="I167"/>
      <c r="J167"/>
      <c r="K167"/>
    </row>
    <row r="168" spans="1:11" s="15" customFormat="1" x14ac:dyDescent="0.2">
      <c r="A168"/>
      <c r="B168"/>
      <c r="C168"/>
      <c r="D168"/>
      <c r="E168"/>
      <c r="F168"/>
      <c r="G168"/>
      <c r="H168"/>
      <c r="I168"/>
      <c r="J168"/>
      <c r="K168"/>
    </row>
    <row r="169" spans="1:11" s="15" customFormat="1" x14ac:dyDescent="0.2">
      <c r="A169"/>
      <c r="B169"/>
      <c r="C169"/>
      <c r="D169"/>
      <c r="E169"/>
      <c r="F169"/>
      <c r="G169"/>
      <c r="H169"/>
      <c r="I169"/>
      <c r="J169"/>
      <c r="K169"/>
    </row>
    <row r="170" spans="1:11" s="15" customFormat="1" x14ac:dyDescent="0.2">
      <c r="A170"/>
      <c r="B170"/>
      <c r="C170"/>
      <c r="D170"/>
      <c r="E170"/>
      <c r="F170"/>
      <c r="G170"/>
      <c r="H170"/>
      <c r="I170"/>
      <c r="J170"/>
      <c r="K170"/>
    </row>
    <row r="171" spans="1:11" s="15" customFormat="1" x14ac:dyDescent="0.2">
      <c r="A171"/>
      <c r="B171"/>
      <c r="C171"/>
      <c r="D171"/>
      <c r="E171"/>
      <c r="F171"/>
      <c r="G171"/>
      <c r="H171"/>
      <c r="I171"/>
      <c r="J171"/>
      <c r="K171"/>
    </row>
    <row r="172" spans="1:11" s="15" customFormat="1" x14ac:dyDescent="0.2">
      <c r="A172"/>
      <c r="B172"/>
      <c r="C172"/>
      <c r="D172"/>
      <c r="E172"/>
      <c r="F172"/>
      <c r="G172"/>
      <c r="H172"/>
      <c r="I172"/>
      <c r="J172"/>
      <c r="K172"/>
    </row>
    <row r="173" spans="1:11" s="15" customFormat="1" x14ac:dyDescent="0.2">
      <c r="A173"/>
      <c r="B173"/>
      <c r="C173"/>
      <c r="D173"/>
      <c r="E173"/>
      <c r="F173"/>
      <c r="G173"/>
      <c r="H173"/>
      <c r="I173"/>
      <c r="J173"/>
      <c r="K173"/>
    </row>
    <row r="174" spans="1:11" s="15" customFormat="1" x14ac:dyDescent="0.2">
      <c r="A174"/>
      <c r="B174"/>
      <c r="C174"/>
      <c r="D174"/>
      <c r="E174"/>
      <c r="F174"/>
      <c r="G174"/>
      <c r="H174"/>
      <c r="I174"/>
      <c r="J174"/>
      <c r="K174"/>
    </row>
    <row r="175" spans="1:11" s="15" customFormat="1" x14ac:dyDescent="0.2">
      <c r="A175"/>
      <c r="B175"/>
      <c r="C175"/>
      <c r="D175"/>
      <c r="E175"/>
      <c r="F175"/>
      <c r="G175"/>
      <c r="H175"/>
      <c r="I175"/>
      <c r="J175"/>
      <c r="K175"/>
    </row>
    <row r="176" spans="1:11" s="15" customFormat="1" x14ac:dyDescent="0.2">
      <c r="A176"/>
      <c r="B176"/>
      <c r="C176"/>
      <c r="D176"/>
      <c r="E176"/>
      <c r="F176"/>
      <c r="G176"/>
      <c r="H176"/>
      <c r="I176"/>
      <c r="J176"/>
      <c r="K176"/>
    </row>
    <row r="177" spans="1:11" s="15" customFormat="1" x14ac:dyDescent="0.2">
      <c r="A177"/>
      <c r="B177"/>
      <c r="C177"/>
      <c r="D177"/>
      <c r="E177"/>
      <c r="F177"/>
      <c r="G177"/>
      <c r="H177"/>
      <c r="I177"/>
      <c r="J177"/>
      <c r="K177"/>
    </row>
    <row r="178" spans="1:11" s="15" customFormat="1" x14ac:dyDescent="0.2">
      <c r="A178"/>
      <c r="B178"/>
      <c r="C178"/>
      <c r="D178"/>
      <c r="E178"/>
      <c r="F178"/>
      <c r="G178"/>
      <c r="H178"/>
      <c r="I178"/>
      <c r="J178"/>
      <c r="K178"/>
    </row>
    <row r="179" spans="1:11" s="15" customFormat="1" x14ac:dyDescent="0.2">
      <c r="A179"/>
      <c r="B179"/>
      <c r="C179"/>
      <c r="D179"/>
      <c r="E179"/>
      <c r="F179"/>
      <c r="G179"/>
      <c r="H179"/>
      <c r="I179"/>
      <c r="J179"/>
      <c r="K179"/>
    </row>
    <row r="180" spans="1:11" s="15" customFormat="1" x14ac:dyDescent="0.2">
      <c r="A180"/>
      <c r="B180"/>
      <c r="C180"/>
      <c r="D180"/>
      <c r="E180"/>
      <c r="F180"/>
      <c r="G180"/>
      <c r="H180"/>
      <c r="I180"/>
      <c r="J180"/>
      <c r="K180"/>
    </row>
    <row r="181" spans="1:11" s="15" customFormat="1" x14ac:dyDescent="0.2">
      <c r="A181"/>
      <c r="B181"/>
      <c r="C181"/>
      <c r="D181"/>
      <c r="E181"/>
      <c r="F181"/>
      <c r="G181"/>
      <c r="H181"/>
      <c r="I181"/>
      <c r="J181"/>
      <c r="K181"/>
    </row>
    <row r="182" spans="1:11" s="15" customFormat="1" x14ac:dyDescent="0.2">
      <c r="A182"/>
      <c r="B182"/>
      <c r="C182"/>
      <c r="D182"/>
      <c r="E182"/>
      <c r="F182"/>
      <c r="G182"/>
      <c r="H182"/>
      <c r="I182"/>
      <c r="J182"/>
      <c r="K182"/>
    </row>
    <row r="183" spans="1:11" s="15" customFormat="1" x14ac:dyDescent="0.2">
      <c r="A183"/>
      <c r="B183"/>
      <c r="C183"/>
      <c r="D183"/>
      <c r="E183"/>
      <c r="F183"/>
      <c r="G183"/>
      <c r="H183"/>
      <c r="I183"/>
      <c r="J183"/>
      <c r="K183"/>
    </row>
    <row r="184" spans="1:11" s="15" customFormat="1" x14ac:dyDescent="0.2">
      <c r="A184"/>
      <c r="B184"/>
      <c r="C184"/>
      <c r="D184"/>
      <c r="E184"/>
      <c r="F184"/>
      <c r="G184"/>
      <c r="H184"/>
      <c r="I184"/>
      <c r="J184"/>
      <c r="K184"/>
    </row>
    <row r="185" spans="1:11" s="15" customFormat="1" x14ac:dyDescent="0.2">
      <c r="A185"/>
      <c r="B185"/>
      <c r="C185"/>
      <c r="D185"/>
      <c r="E185"/>
      <c r="F185"/>
      <c r="G185"/>
      <c r="H185"/>
      <c r="I185"/>
      <c r="J185"/>
      <c r="K185"/>
    </row>
    <row r="186" spans="1:11" s="15" customFormat="1" x14ac:dyDescent="0.2">
      <c r="A186"/>
      <c r="B186"/>
      <c r="C186"/>
      <c r="D186"/>
      <c r="E186"/>
      <c r="F186"/>
      <c r="G186"/>
      <c r="H186"/>
      <c r="I186"/>
      <c r="J186"/>
      <c r="K186"/>
    </row>
    <row r="187" spans="1:11" s="15" customFormat="1" x14ac:dyDescent="0.2">
      <c r="A187"/>
      <c r="B187"/>
      <c r="C187"/>
      <c r="D187"/>
      <c r="E187"/>
      <c r="F187"/>
      <c r="G187"/>
      <c r="H187"/>
      <c r="I187"/>
      <c r="J187"/>
      <c r="K187"/>
    </row>
    <row r="188" spans="1:11" s="15" customFormat="1" x14ac:dyDescent="0.2">
      <c r="A188"/>
      <c r="B188"/>
      <c r="C188"/>
      <c r="D188"/>
      <c r="E188"/>
      <c r="F188"/>
      <c r="G188"/>
      <c r="H188"/>
      <c r="I188"/>
      <c r="J188"/>
      <c r="K188"/>
    </row>
    <row r="189" spans="1:11" s="15" customFormat="1" x14ac:dyDescent="0.2">
      <c r="A189"/>
      <c r="B189"/>
      <c r="C189"/>
      <c r="D189"/>
      <c r="E189"/>
      <c r="F189"/>
      <c r="G189"/>
      <c r="H189"/>
      <c r="I189"/>
      <c r="J189"/>
      <c r="K189"/>
    </row>
    <row r="190" spans="1:11" s="15" customFormat="1" x14ac:dyDescent="0.2">
      <c r="A190"/>
      <c r="B190"/>
      <c r="C190"/>
      <c r="D190"/>
      <c r="E190"/>
      <c r="F190"/>
      <c r="G190"/>
      <c r="H190"/>
      <c r="I190"/>
      <c r="J190"/>
      <c r="K190"/>
    </row>
    <row r="191" spans="1:11" s="15" customFormat="1" x14ac:dyDescent="0.2">
      <c r="A191"/>
      <c r="B191"/>
      <c r="C191"/>
      <c r="D191"/>
      <c r="E191"/>
      <c r="F191"/>
      <c r="G191"/>
      <c r="H191"/>
      <c r="I191"/>
      <c r="J191"/>
      <c r="K191"/>
    </row>
    <row r="192" spans="1:11" s="15" customFormat="1" x14ac:dyDescent="0.2">
      <c r="A192"/>
      <c r="B192"/>
      <c r="C192"/>
      <c r="D192"/>
      <c r="E192"/>
      <c r="F192"/>
      <c r="G192"/>
      <c r="H192"/>
      <c r="I192"/>
      <c r="J192"/>
      <c r="K192"/>
    </row>
    <row r="193" spans="1:11" s="15" customFormat="1" x14ac:dyDescent="0.2">
      <c r="A193"/>
      <c r="B193"/>
      <c r="C193"/>
      <c r="D193"/>
      <c r="E193"/>
      <c r="F193"/>
      <c r="G193"/>
      <c r="H193"/>
      <c r="I193"/>
      <c r="J193"/>
      <c r="K193"/>
    </row>
    <row r="194" spans="1:11" s="15" customFormat="1" x14ac:dyDescent="0.2">
      <c r="A194"/>
      <c r="B194"/>
      <c r="C194"/>
      <c r="D194"/>
      <c r="E194"/>
      <c r="F194"/>
      <c r="G194"/>
      <c r="H194"/>
      <c r="I194"/>
      <c r="J194"/>
      <c r="K194"/>
    </row>
    <row r="195" spans="1:11" s="15" customFormat="1" x14ac:dyDescent="0.2">
      <c r="A195"/>
      <c r="B195"/>
      <c r="C195"/>
      <c r="D195"/>
      <c r="E195"/>
      <c r="F195"/>
      <c r="G195"/>
      <c r="H195"/>
      <c r="I195"/>
      <c r="J195"/>
      <c r="K195"/>
    </row>
    <row r="196" spans="1:11" s="15" customFormat="1" x14ac:dyDescent="0.2">
      <c r="A196"/>
      <c r="B196"/>
      <c r="C196"/>
      <c r="D196"/>
      <c r="E196"/>
      <c r="F196"/>
      <c r="G196"/>
      <c r="H196"/>
      <c r="I196"/>
      <c r="J196"/>
      <c r="K196"/>
    </row>
    <row r="197" spans="1:11" s="15" customFormat="1" x14ac:dyDescent="0.2">
      <c r="A197"/>
      <c r="B197"/>
      <c r="C197"/>
      <c r="D197"/>
      <c r="E197"/>
      <c r="F197"/>
      <c r="G197"/>
      <c r="H197"/>
      <c r="I197"/>
      <c r="J197"/>
      <c r="K197"/>
    </row>
    <row r="198" spans="1:11" s="15" customFormat="1" x14ac:dyDescent="0.2">
      <c r="A198"/>
      <c r="B198"/>
      <c r="C198"/>
      <c r="D198"/>
      <c r="E198"/>
      <c r="F198"/>
      <c r="G198"/>
      <c r="H198"/>
      <c r="I198"/>
      <c r="J198"/>
      <c r="K198"/>
    </row>
    <row r="199" spans="1:11" s="15" customFormat="1" x14ac:dyDescent="0.2">
      <c r="A199"/>
      <c r="B199"/>
      <c r="C199"/>
      <c r="D199"/>
      <c r="E199"/>
      <c r="F199"/>
      <c r="G199"/>
      <c r="H199"/>
      <c r="I199"/>
      <c r="J199"/>
      <c r="K199"/>
    </row>
    <row r="200" spans="1:11" s="15" customFormat="1" x14ac:dyDescent="0.2">
      <c r="A200"/>
      <c r="B200"/>
      <c r="C200"/>
      <c r="D200"/>
      <c r="E200"/>
      <c r="F200"/>
      <c r="G200"/>
      <c r="H200"/>
      <c r="I200"/>
      <c r="J200"/>
      <c r="K200"/>
    </row>
    <row r="201" spans="1:11" s="15" customFormat="1" x14ac:dyDescent="0.2">
      <c r="A201"/>
      <c r="B201"/>
      <c r="C201"/>
      <c r="D201"/>
      <c r="E201"/>
      <c r="F201"/>
      <c r="G201"/>
      <c r="H201"/>
      <c r="I201"/>
      <c r="J201"/>
      <c r="K201"/>
    </row>
    <row r="202" spans="1:11" s="15" customFormat="1" x14ac:dyDescent="0.2">
      <c r="A202"/>
      <c r="B202"/>
      <c r="C202"/>
      <c r="D202"/>
      <c r="E202"/>
      <c r="F202"/>
      <c r="G202"/>
      <c r="H202"/>
      <c r="I202"/>
      <c r="J202"/>
      <c r="K202"/>
    </row>
    <row r="203" spans="1:11" s="15" customFormat="1" x14ac:dyDescent="0.2">
      <c r="A203"/>
      <c r="B203"/>
      <c r="C203"/>
      <c r="D203"/>
      <c r="E203"/>
      <c r="F203"/>
      <c r="G203"/>
      <c r="H203"/>
      <c r="I203"/>
      <c r="J203"/>
      <c r="K203"/>
    </row>
    <row r="204" spans="1:11" s="15" customFormat="1" x14ac:dyDescent="0.2">
      <c r="A204"/>
      <c r="B204"/>
      <c r="C204"/>
      <c r="D204"/>
      <c r="E204"/>
      <c r="F204"/>
      <c r="G204"/>
      <c r="H204"/>
      <c r="I204"/>
      <c r="J204"/>
      <c r="K204"/>
    </row>
    <row r="205" spans="1:11" s="15" customFormat="1" x14ac:dyDescent="0.2">
      <c r="A205"/>
      <c r="B205"/>
      <c r="C205"/>
      <c r="D205"/>
      <c r="E205"/>
      <c r="F205"/>
      <c r="G205"/>
      <c r="H205"/>
      <c r="I205"/>
      <c r="J205"/>
      <c r="K205"/>
    </row>
    <row r="206" spans="1:11" s="15" customFormat="1" x14ac:dyDescent="0.2">
      <c r="A206"/>
      <c r="B206"/>
      <c r="C206"/>
      <c r="D206"/>
      <c r="E206"/>
      <c r="F206"/>
      <c r="G206"/>
      <c r="H206"/>
      <c r="I206"/>
      <c r="J206"/>
      <c r="K206"/>
    </row>
    <row r="207" spans="1:11" s="15" customFormat="1" x14ac:dyDescent="0.2">
      <c r="A207"/>
      <c r="B207"/>
      <c r="C207"/>
      <c r="D207"/>
      <c r="E207"/>
      <c r="F207"/>
      <c r="G207"/>
      <c r="H207"/>
      <c r="I207"/>
      <c r="J207"/>
      <c r="K207"/>
    </row>
    <row r="208" spans="1:11" s="15" customFormat="1" x14ac:dyDescent="0.2">
      <c r="A208"/>
      <c r="B208"/>
      <c r="C208"/>
      <c r="D208"/>
      <c r="E208"/>
      <c r="F208"/>
      <c r="G208"/>
      <c r="H208"/>
      <c r="I208"/>
      <c r="J208"/>
      <c r="K208"/>
    </row>
    <row r="209" spans="1:11" s="15" customFormat="1" x14ac:dyDescent="0.2">
      <c r="A209"/>
      <c r="B209"/>
      <c r="C209"/>
      <c r="D209"/>
      <c r="E209"/>
      <c r="F209"/>
      <c r="G209"/>
      <c r="H209"/>
      <c r="I209"/>
      <c r="J209"/>
      <c r="K209"/>
    </row>
    <row r="210" spans="1:11" s="15" customFormat="1" x14ac:dyDescent="0.2">
      <c r="A210"/>
      <c r="B210"/>
      <c r="C210"/>
      <c r="D210"/>
      <c r="E210"/>
      <c r="F210"/>
      <c r="G210"/>
      <c r="H210"/>
      <c r="I210"/>
      <c r="J210"/>
      <c r="K210"/>
    </row>
    <row r="211" spans="1:11" s="15" customFormat="1" x14ac:dyDescent="0.2">
      <c r="A211"/>
      <c r="B211"/>
      <c r="C211"/>
      <c r="D211"/>
      <c r="E211"/>
      <c r="F211"/>
      <c r="G211"/>
      <c r="H211"/>
      <c r="I211"/>
      <c r="J211"/>
      <c r="K211"/>
    </row>
    <row r="212" spans="1:11" s="15" customFormat="1" x14ac:dyDescent="0.2">
      <c r="A212"/>
      <c r="B212"/>
      <c r="C212"/>
      <c r="D212"/>
      <c r="E212"/>
      <c r="F212"/>
      <c r="G212"/>
      <c r="H212"/>
      <c r="I212"/>
      <c r="J212"/>
      <c r="K212"/>
    </row>
    <row r="213" spans="1:11" s="15" customFormat="1" x14ac:dyDescent="0.2">
      <c r="A213"/>
      <c r="B213"/>
      <c r="C213"/>
      <c r="D213"/>
      <c r="E213"/>
      <c r="F213"/>
      <c r="G213"/>
      <c r="H213"/>
      <c r="I213"/>
      <c r="J213"/>
      <c r="K213"/>
    </row>
    <row r="214" spans="1:11" s="15" customFormat="1" x14ac:dyDescent="0.2">
      <c r="A214"/>
      <c r="B214"/>
      <c r="C214"/>
      <c r="D214"/>
      <c r="E214"/>
      <c r="F214"/>
      <c r="G214"/>
      <c r="H214"/>
      <c r="I214"/>
      <c r="J214"/>
      <c r="K214"/>
    </row>
    <row r="215" spans="1:11" s="15" customFormat="1" x14ac:dyDescent="0.2">
      <c r="A215"/>
      <c r="B215"/>
      <c r="C215"/>
      <c r="D215"/>
      <c r="E215"/>
      <c r="F215"/>
      <c r="G215"/>
      <c r="H215"/>
      <c r="I215"/>
      <c r="J215"/>
      <c r="K215"/>
    </row>
    <row r="216" spans="1:11" s="15" customFormat="1" x14ac:dyDescent="0.2">
      <c r="A216"/>
      <c r="B216"/>
      <c r="C216"/>
      <c r="D216"/>
      <c r="E216"/>
      <c r="F216"/>
      <c r="G216"/>
      <c r="H216"/>
      <c r="I216"/>
      <c r="J216"/>
      <c r="K216"/>
    </row>
    <row r="217" spans="1:11" s="15" customFormat="1" x14ac:dyDescent="0.2">
      <c r="A217"/>
      <c r="B217"/>
      <c r="C217"/>
      <c r="D217"/>
      <c r="E217"/>
      <c r="F217"/>
      <c r="G217"/>
      <c r="H217"/>
      <c r="I217"/>
      <c r="J217"/>
      <c r="K217"/>
    </row>
    <row r="218" spans="1:11" s="15" customFormat="1" x14ac:dyDescent="0.2">
      <c r="A218"/>
      <c r="B218"/>
      <c r="C218"/>
      <c r="D218"/>
      <c r="E218"/>
      <c r="F218"/>
      <c r="G218"/>
      <c r="H218"/>
      <c r="I218"/>
      <c r="J218"/>
      <c r="K218"/>
    </row>
    <row r="219" spans="1:11" s="15" customFormat="1" x14ac:dyDescent="0.2">
      <c r="A219"/>
      <c r="B219"/>
      <c r="C219"/>
      <c r="D219"/>
      <c r="E219"/>
      <c r="F219"/>
      <c r="G219"/>
      <c r="H219"/>
      <c r="I219"/>
      <c r="J219"/>
      <c r="K219"/>
    </row>
    <row r="220" spans="1:11" s="15" customFormat="1" x14ac:dyDescent="0.2">
      <c r="A220"/>
      <c r="B220"/>
      <c r="C220"/>
      <c r="D220"/>
      <c r="E220"/>
      <c r="F220"/>
      <c r="G220"/>
      <c r="H220"/>
      <c r="I220"/>
      <c r="J220"/>
      <c r="K220"/>
    </row>
    <row r="221" spans="1:11" s="15" customFormat="1" x14ac:dyDescent="0.2">
      <c r="A221"/>
      <c r="B221"/>
      <c r="C221"/>
      <c r="D221"/>
      <c r="E221"/>
      <c r="F221"/>
      <c r="G221"/>
      <c r="H221"/>
      <c r="I221"/>
      <c r="J221"/>
      <c r="K221"/>
    </row>
    <row r="222" spans="1:11" s="15" customFormat="1" x14ac:dyDescent="0.2">
      <c r="A222"/>
      <c r="B222"/>
      <c r="C222"/>
      <c r="D222"/>
      <c r="E222"/>
      <c r="F222"/>
      <c r="G222"/>
      <c r="H222"/>
      <c r="I222"/>
      <c r="J222"/>
      <c r="K222"/>
    </row>
    <row r="223" spans="1:11" s="15" customFormat="1" x14ac:dyDescent="0.2">
      <c r="A223"/>
      <c r="B223"/>
      <c r="C223"/>
      <c r="D223"/>
      <c r="E223"/>
      <c r="F223"/>
      <c r="G223"/>
      <c r="H223"/>
      <c r="I223"/>
      <c r="J223"/>
      <c r="K223"/>
    </row>
    <row r="224" spans="1:11" s="15" customFormat="1" x14ac:dyDescent="0.2">
      <c r="A224"/>
      <c r="B224"/>
      <c r="C224"/>
      <c r="D224"/>
      <c r="E224"/>
      <c r="F224"/>
      <c r="G224"/>
      <c r="H224"/>
      <c r="I224"/>
      <c r="J224"/>
      <c r="K224"/>
    </row>
    <row r="225" spans="1:11" s="15" customFormat="1" x14ac:dyDescent="0.2">
      <c r="A225"/>
      <c r="B225"/>
      <c r="C225"/>
      <c r="D225"/>
      <c r="E225"/>
      <c r="F225"/>
      <c r="G225"/>
      <c r="H225"/>
      <c r="I225"/>
      <c r="J225"/>
      <c r="K225"/>
    </row>
    <row r="226" spans="1:11" s="15" customFormat="1" x14ac:dyDescent="0.2">
      <c r="A226"/>
      <c r="B226"/>
      <c r="C226"/>
      <c r="D226"/>
      <c r="E226"/>
      <c r="F226"/>
      <c r="G226"/>
      <c r="H226"/>
      <c r="I226"/>
      <c r="J226"/>
      <c r="K226"/>
    </row>
    <row r="227" spans="1:11" s="15" customFormat="1" x14ac:dyDescent="0.2">
      <c r="A227"/>
      <c r="B227"/>
      <c r="C227"/>
      <c r="D227"/>
      <c r="E227"/>
      <c r="F227"/>
      <c r="G227"/>
      <c r="H227"/>
      <c r="I227"/>
      <c r="J227"/>
      <c r="K227"/>
    </row>
    <row r="228" spans="1:11" s="15" customFormat="1" x14ac:dyDescent="0.2">
      <c r="A228"/>
      <c r="B228"/>
      <c r="C228"/>
      <c r="D228"/>
      <c r="E228"/>
      <c r="F228"/>
      <c r="G228"/>
      <c r="H228"/>
      <c r="I228"/>
      <c r="J228"/>
      <c r="K228"/>
    </row>
    <row r="229" spans="1:11" s="15" customFormat="1" x14ac:dyDescent="0.2">
      <c r="A229"/>
      <c r="B229"/>
      <c r="C229"/>
      <c r="D229"/>
      <c r="E229"/>
      <c r="F229"/>
      <c r="G229"/>
      <c r="H229"/>
      <c r="I229"/>
      <c r="J229"/>
      <c r="K229"/>
    </row>
    <row r="230" spans="1:11" s="15" customFormat="1" x14ac:dyDescent="0.2">
      <c r="A230"/>
      <c r="B230"/>
      <c r="C230"/>
      <c r="D230"/>
      <c r="E230"/>
      <c r="F230"/>
      <c r="G230"/>
      <c r="H230"/>
      <c r="I230"/>
      <c r="J230"/>
      <c r="K230"/>
    </row>
    <row r="231" spans="1:11" s="15" customFormat="1" x14ac:dyDescent="0.2">
      <c r="A231"/>
      <c r="B231"/>
      <c r="C231"/>
      <c r="D231"/>
      <c r="E231"/>
      <c r="F231"/>
      <c r="G231"/>
      <c r="H231"/>
      <c r="I231"/>
      <c r="J231"/>
      <c r="K231"/>
    </row>
    <row r="232" spans="1:11" s="15" customFormat="1" x14ac:dyDescent="0.2">
      <c r="A232"/>
      <c r="B232"/>
      <c r="C232"/>
      <c r="D232"/>
      <c r="E232"/>
      <c r="F232"/>
      <c r="G232"/>
      <c r="H232"/>
      <c r="I232"/>
      <c r="J232"/>
      <c r="K232"/>
    </row>
    <row r="233" spans="1:11" s="15" customFormat="1" x14ac:dyDescent="0.2">
      <c r="A233"/>
      <c r="B233"/>
      <c r="C233"/>
      <c r="D233"/>
      <c r="E233"/>
      <c r="F233"/>
      <c r="G233"/>
      <c r="H233"/>
      <c r="I233"/>
      <c r="J233"/>
      <c r="K233"/>
    </row>
    <row r="234" spans="1:11" s="15" customFormat="1" x14ac:dyDescent="0.2">
      <c r="A234"/>
      <c r="B234"/>
      <c r="C234"/>
      <c r="D234"/>
      <c r="E234"/>
      <c r="F234"/>
      <c r="G234"/>
      <c r="H234"/>
      <c r="I234"/>
      <c r="J234"/>
      <c r="K234"/>
    </row>
    <row r="235" spans="1:11" s="15" customFormat="1" x14ac:dyDescent="0.2">
      <c r="A235"/>
      <c r="B235"/>
      <c r="C235"/>
      <c r="D235"/>
      <c r="E235"/>
      <c r="F235"/>
      <c r="G235"/>
      <c r="H235"/>
      <c r="I235"/>
      <c r="J235"/>
      <c r="K235"/>
    </row>
    <row r="236" spans="1:11" s="15" customFormat="1" x14ac:dyDescent="0.2">
      <c r="A236"/>
      <c r="B236"/>
      <c r="C236"/>
      <c r="D236"/>
      <c r="E236"/>
      <c r="F236"/>
      <c r="G236"/>
      <c r="H236"/>
      <c r="I236"/>
      <c r="J236"/>
      <c r="K236"/>
    </row>
    <row r="237" spans="1:11" s="15" customFormat="1" x14ac:dyDescent="0.2">
      <c r="A237"/>
      <c r="B237"/>
      <c r="C237"/>
      <c r="D237"/>
      <c r="E237"/>
      <c r="F237"/>
      <c r="G237"/>
      <c r="H237"/>
      <c r="I237"/>
      <c r="J237"/>
      <c r="K237"/>
    </row>
    <row r="238" spans="1:11" s="15" customFormat="1" x14ac:dyDescent="0.2">
      <c r="A238"/>
      <c r="B238"/>
      <c r="C238"/>
      <c r="D238"/>
      <c r="E238"/>
      <c r="F238"/>
      <c r="G238"/>
      <c r="H238"/>
      <c r="I238"/>
      <c r="J238"/>
      <c r="K238"/>
    </row>
    <row r="239" spans="1:11" s="15" customFormat="1" x14ac:dyDescent="0.2">
      <c r="A239"/>
      <c r="B239"/>
      <c r="C239"/>
      <c r="D239"/>
      <c r="E239"/>
      <c r="F239"/>
      <c r="G239"/>
      <c r="H239"/>
      <c r="I239"/>
      <c r="J239"/>
      <c r="K239"/>
    </row>
    <row r="240" spans="1:11" s="15" customFormat="1" x14ac:dyDescent="0.2">
      <c r="A240"/>
      <c r="B240"/>
      <c r="C240"/>
      <c r="D240"/>
      <c r="E240"/>
      <c r="F240"/>
      <c r="G240"/>
      <c r="H240"/>
      <c r="I240"/>
      <c r="J240"/>
      <c r="K240"/>
    </row>
    <row r="241" spans="1:11" s="15" customFormat="1" x14ac:dyDescent="0.2">
      <c r="A241"/>
      <c r="B241"/>
      <c r="C241"/>
      <c r="D241"/>
      <c r="E241"/>
      <c r="F241"/>
      <c r="G241"/>
      <c r="H241"/>
      <c r="I241"/>
      <c r="J241"/>
      <c r="K241"/>
    </row>
    <row r="242" spans="1:11" s="15" customFormat="1" x14ac:dyDescent="0.2">
      <c r="A242"/>
      <c r="B242"/>
      <c r="C242"/>
      <c r="D242"/>
      <c r="E242"/>
      <c r="F242"/>
      <c r="G242"/>
      <c r="H242"/>
      <c r="I242"/>
      <c r="J242"/>
      <c r="K242"/>
    </row>
    <row r="243" spans="1:11" s="15" customFormat="1" x14ac:dyDescent="0.2">
      <c r="A243"/>
      <c r="B243"/>
      <c r="C243"/>
      <c r="D243"/>
      <c r="E243"/>
      <c r="F243"/>
      <c r="G243"/>
      <c r="H243"/>
      <c r="I243"/>
      <c r="J243"/>
      <c r="K243"/>
    </row>
    <row r="244" spans="1:11" s="15" customFormat="1" x14ac:dyDescent="0.2">
      <c r="A244"/>
      <c r="B244"/>
      <c r="C244"/>
      <c r="D244"/>
      <c r="E244"/>
      <c r="F244"/>
      <c r="G244"/>
      <c r="H244"/>
      <c r="I244"/>
      <c r="J244"/>
      <c r="K244"/>
    </row>
    <row r="245" spans="1:11" s="15" customFormat="1" x14ac:dyDescent="0.2">
      <c r="A245"/>
      <c r="B245"/>
      <c r="C245"/>
      <c r="D245"/>
      <c r="E245"/>
      <c r="F245"/>
      <c r="G245"/>
      <c r="H245"/>
      <c r="I245"/>
      <c r="J245"/>
      <c r="K245"/>
    </row>
    <row r="246" spans="1:11" s="15" customFormat="1" x14ac:dyDescent="0.2">
      <c r="A246"/>
      <c r="B246"/>
      <c r="C246"/>
      <c r="D246"/>
      <c r="E246"/>
      <c r="F246"/>
      <c r="G246"/>
      <c r="H246"/>
      <c r="I246"/>
      <c r="J246"/>
      <c r="K246"/>
    </row>
    <row r="247" spans="1:11" s="15" customFormat="1" x14ac:dyDescent="0.2">
      <c r="A247"/>
      <c r="B247"/>
      <c r="C247"/>
      <c r="D247"/>
      <c r="E247"/>
      <c r="F247"/>
      <c r="G247"/>
      <c r="H247"/>
      <c r="I247"/>
      <c r="J247"/>
      <c r="K247"/>
    </row>
    <row r="248" spans="1:11" s="15" customFormat="1" x14ac:dyDescent="0.2">
      <c r="A248"/>
      <c r="B248"/>
      <c r="C248"/>
      <c r="D248"/>
      <c r="E248"/>
      <c r="F248"/>
      <c r="G248"/>
      <c r="H248"/>
      <c r="I248"/>
      <c r="J248"/>
      <c r="K248"/>
    </row>
    <row r="249" spans="1:11" s="15" customFormat="1" x14ac:dyDescent="0.2">
      <c r="A249"/>
      <c r="B249"/>
      <c r="C249"/>
      <c r="D249"/>
      <c r="E249"/>
      <c r="F249"/>
      <c r="G249"/>
      <c r="H249"/>
      <c r="I249"/>
      <c r="J249"/>
      <c r="K249"/>
    </row>
    <row r="250" spans="1:11" s="15" customFormat="1" x14ac:dyDescent="0.2">
      <c r="A250"/>
      <c r="B250"/>
      <c r="C250"/>
      <c r="D250"/>
      <c r="E250"/>
      <c r="F250"/>
      <c r="G250"/>
      <c r="H250"/>
      <c r="I250"/>
      <c r="J250"/>
      <c r="K250"/>
    </row>
    <row r="251" spans="1:11" s="15" customFormat="1" x14ac:dyDescent="0.2">
      <c r="A251"/>
      <c r="B251"/>
      <c r="C251"/>
      <c r="D251"/>
      <c r="E251"/>
      <c r="F251"/>
      <c r="G251"/>
      <c r="H251"/>
      <c r="I251"/>
      <c r="J251"/>
      <c r="K251"/>
    </row>
    <row r="252" spans="1:11" s="15" customFormat="1" x14ac:dyDescent="0.2">
      <c r="A252"/>
      <c r="B252"/>
      <c r="C252"/>
      <c r="D252"/>
      <c r="E252"/>
      <c r="F252"/>
      <c r="G252"/>
      <c r="H252"/>
      <c r="I252"/>
      <c r="J252"/>
      <c r="K252"/>
    </row>
    <row r="253" spans="1:11" s="15" customFormat="1" x14ac:dyDescent="0.2">
      <c r="A253"/>
      <c r="B253"/>
      <c r="C253"/>
      <c r="D253"/>
      <c r="E253"/>
      <c r="F253"/>
      <c r="G253"/>
      <c r="H253"/>
      <c r="I253"/>
      <c r="J253"/>
      <c r="K253"/>
    </row>
    <row r="254" spans="1:11" s="15" customFormat="1" x14ac:dyDescent="0.2">
      <c r="A254"/>
      <c r="B254"/>
      <c r="C254"/>
      <c r="D254"/>
      <c r="E254"/>
      <c r="F254"/>
      <c r="G254"/>
      <c r="H254"/>
      <c r="I254"/>
      <c r="J254"/>
      <c r="K254"/>
    </row>
    <row r="255" spans="1:11" s="15" customFormat="1" x14ac:dyDescent="0.2">
      <c r="A255"/>
      <c r="B255"/>
      <c r="C255"/>
      <c r="D255"/>
      <c r="E255"/>
      <c r="F255"/>
      <c r="G255"/>
      <c r="H255"/>
      <c r="I255"/>
      <c r="J255"/>
      <c r="K255"/>
    </row>
    <row r="256" spans="1:11" s="15" customFormat="1" x14ac:dyDescent="0.2">
      <c r="A256"/>
      <c r="B256"/>
      <c r="C256"/>
      <c r="D256"/>
      <c r="E256"/>
      <c r="F256"/>
      <c r="G256"/>
      <c r="H256"/>
      <c r="I256"/>
      <c r="J256"/>
      <c r="K256"/>
    </row>
    <row r="257" spans="1:11" s="15" customFormat="1" x14ac:dyDescent="0.2">
      <c r="A257"/>
      <c r="B257"/>
      <c r="C257"/>
      <c r="D257"/>
      <c r="E257"/>
      <c r="F257"/>
      <c r="G257"/>
      <c r="H257"/>
      <c r="I257"/>
      <c r="J257"/>
      <c r="K257"/>
    </row>
    <row r="258" spans="1:11" s="15" customFormat="1" x14ac:dyDescent="0.2">
      <c r="A258"/>
      <c r="B258"/>
      <c r="C258"/>
      <c r="D258"/>
      <c r="E258"/>
      <c r="F258"/>
      <c r="G258"/>
      <c r="H258"/>
      <c r="I258"/>
      <c r="J258"/>
      <c r="K258"/>
    </row>
    <row r="259" spans="1:11" s="15" customFormat="1" x14ac:dyDescent="0.2">
      <c r="A259"/>
      <c r="B259"/>
      <c r="C259"/>
      <c r="D259"/>
      <c r="E259"/>
      <c r="F259"/>
      <c r="G259"/>
      <c r="H259"/>
      <c r="I259"/>
      <c r="J259"/>
      <c r="K259"/>
    </row>
    <row r="260" spans="1:11" s="15" customFormat="1" x14ac:dyDescent="0.2">
      <c r="A260"/>
      <c r="B260"/>
      <c r="C260"/>
      <c r="D260"/>
      <c r="E260"/>
      <c r="F260"/>
      <c r="G260"/>
      <c r="H260"/>
      <c r="I260"/>
      <c r="J260"/>
      <c r="K260"/>
    </row>
    <row r="261" spans="1:11" s="15" customFormat="1" x14ac:dyDescent="0.2">
      <c r="A261"/>
      <c r="B261"/>
      <c r="C261"/>
      <c r="D261"/>
      <c r="E261"/>
      <c r="F261"/>
      <c r="G261"/>
      <c r="H261"/>
      <c r="I261"/>
      <c r="J261"/>
      <c r="K261"/>
    </row>
    <row r="262" spans="1:11" s="15" customFormat="1" x14ac:dyDescent="0.2">
      <c r="A262"/>
      <c r="B262"/>
      <c r="C262"/>
      <c r="D262"/>
      <c r="E262"/>
      <c r="F262"/>
      <c r="G262"/>
      <c r="H262"/>
      <c r="I262"/>
      <c r="J262"/>
      <c r="K262"/>
    </row>
    <row r="263" spans="1:11" s="15" customFormat="1" x14ac:dyDescent="0.2">
      <c r="A263"/>
      <c r="B263"/>
      <c r="C263"/>
      <c r="D263"/>
      <c r="E263"/>
      <c r="F263"/>
      <c r="G263"/>
      <c r="H263"/>
      <c r="I263"/>
      <c r="J263"/>
      <c r="K263"/>
    </row>
    <row r="264" spans="1:11" s="15" customFormat="1" x14ac:dyDescent="0.2">
      <c r="A264"/>
      <c r="B264"/>
      <c r="C264"/>
      <c r="D264"/>
      <c r="E264"/>
      <c r="F264"/>
      <c r="G264"/>
      <c r="H264"/>
      <c r="I264"/>
      <c r="J264"/>
      <c r="K264"/>
    </row>
    <row r="265" spans="1:11" s="15" customFormat="1" x14ac:dyDescent="0.2">
      <c r="A265"/>
      <c r="B265"/>
      <c r="C265"/>
      <c r="D265"/>
      <c r="E265"/>
      <c r="F265"/>
      <c r="G265"/>
      <c r="H265"/>
      <c r="I265"/>
      <c r="J265"/>
      <c r="K265"/>
    </row>
    <row r="266" spans="1:11" s="15" customFormat="1" x14ac:dyDescent="0.2">
      <c r="A266"/>
      <c r="B266"/>
      <c r="C266"/>
      <c r="D266"/>
      <c r="E266"/>
      <c r="F266"/>
      <c r="G266"/>
      <c r="H266"/>
      <c r="I266"/>
      <c r="J266"/>
      <c r="K266"/>
    </row>
    <row r="267" spans="1:11" s="15" customFormat="1" x14ac:dyDescent="0.2">
      <c r="A267"/>
      <c r="B267"/>
      <c r="C267"/>
      <c r="D267"/>
      <c r="E267"/>
      <c r="F267"/>
      <c r="G267"/>
      <c r="H267"/>
      <c r="I267"/>
      <c r="J267"/>
      <c r="K267"/>
    </row>
    <row r="268" spans="1:11" s="15" customFormat="1" x14ac:dyDescent="0.2">
      <c r="A268"/>
      <c r="B268"/>
      <c r="C268"/>
      <c r="D268"/>
      <c r="E268"/>
      <c r="F268"/>
      <c r="G268"/>
      <c r="H268"/>
      <c r="I268"/>
      <c r="J268"/>
      <c r="K268"/>
    </row>
    <row r="269" spans="1:11" s="15" customFormat="1" x14ac:dyDescent="0.2">
      <c r="A269"/>
      <c r="B269"/>
      <c r="C269"/>
      <c r="D269"/>
      <c r="E269"/>
      <c r="F269"/>
      <c r="G269"/>
      <c r="H269"/>
      <c r="I269"/>
      <c r="J269"/>
      <c r="K269"/>
    </row>
    <row r="270" spans="1:11" s="15" customFormat="1" x14ac:dyDescent="0.2">
      <c r="A270"/>
      <c r="B270"/>
      <c r="C270"/>
      <c r="D270"/>
      <c r="E270"/>
      <c r="F270"/>
      <c r="G270"/>
      <c r="H270"/>
      <c r="I270"/>
      <c r="J270"/>
      <c r="K270"/>
    </row>
    <row r="271" spans="1:11" s="15" customFormat="1" x14ac:dyDescent="0.2">
      <c r="A271"/>
      <c r="B271"/>
      <c r="C271"/>
      <c r="D271"/>
      <c r="E271"/>
      <c r="F271"/>
      <c r="G271"/>
      <c r="H271"/>
      <c r="I271"/>
      <c r="J271"/>
      <c r="K271"/>
    </row>
    <row r="272" spans="1:11" s="15" customFormat="1" x14ac:dyDescent="0.2">
      <c r="A272"/>
      <c r="B272"/>
      <c r="C272"/>
      <c r="D272"/>
      <c r="E272"/>
      <c r="F272"/>
      <c r="G272"/>
      <c r="H272"/>
      <c r="I272"/>
      <c r="J272"/>
      <c r="K272"/>
    </row>
    <row r="273" spans="1:11" s="15" customFormat="1" x14ac:dyDescent="0.2">
      <c r="A273"/>
      <c r="B273"/>
      <c r="C273"/>
      <c r="D273"/>
      <c r="E273"/>
      <c r="F273"/>
      <c r="G273"/>
      <c r="H273"/>
      <c r="I273"/>
      <c r="J273"/>
      <c r="K273"/>
    </row>
    <row r="274" spans="1:11" s="15" customFormat="1" x14ac:dyDescent="0.2">
      <c r="A274"/>
      <c r="B274"/>
      <c r="C274"/>
      <c r="D274"/>
      <c r="E274"/>
      <c r="F274"/>
      <c r="G274"/>
      <c r="H274"/>
      <c r="I274"/>
      <c r="J274"/>
      <c r="K274"/>
    </row>
    <row r="275" spans="1:11" s="15" customFormat="1" x14ac:dyDescent="0.2">
      <c r="A275"/>
      <c r="B275"/>
      <c r="C275"/>
      <c r="D275"/>
      <c r="E275"/>
      <c r="F275"/>
      <c r="G275"/>
      <c r="H275"/>
      <c r="I275"/>
      <c r="J275"/>
      <c r="K275"/>
    </row>
    <row r="276" spans="1:11" s="15" customFormat="1" x14ac:dyDescent="0.2">
      <c r="A276"/>
      <c r="B276"/>
      <c r="C276"/>
      <c r="D276"/>
      <c r="E276"/>
      <c r="F276"/>
      <c r="G276"/>
      <c r="H276"/>
      <c r="I276"/>
      <c r="J276"/>
      <c r="K276"/>
    </row>
    <row r="277" spans="1:11" s="15" customFormat="1" x14ac:dyDescent="0.2">
      <c r="A277"/>
      <c r="B277"/>
      <c r="C277"/>
      <c r="D277"/>
      <c r="E277"/>
      <c r="F277"/>
      <c r="G277"/>
      <c r="H277"/>
      <c r="I277"/>
      <c r="J277"/>
      <c r="K277"/>
    </row>
    <row r="278" spans="1:11" s="15" customFormat="1" x14ac:dyDescent="0.2">
      <c r="A278"/>
      <c r="B278"/>
      <c r="C278"/>
      <c r="D278"/>
      <c r="E278"/>
      <c r="F278"/>
      <c r="G278"/>
      <c r="H278"/>
      <c r="I278"/>
      <c r="J278"/>
      <c r="K278"/>
    </row>
    <row r="279" spans="1:11" s="15" customFormat="1" x14ac:dyDescent="0.2">
      <c r="A279"/>
      <c r="B279"/>
      <c r="C279"/>
      <c r="D279"/>
      <c r="E279"/>
      <c r="F279"/>
      <c r="G279"/>
      <c r="H279"/>
      <c r="I279"/>
      <c r="J279"/>
      <c r="K279"/>
    </row>
    <row r="280" spans="1:11" s="15" customFormat="1" x14ac:dyDescent="0.2">
      <c r="A280"/>
      <c r="B280"/>
      <c r="C280"/>
      <c r="D280"/>
      <c r="E280"/>
      <c r="F280"/>
      <c r="G280"/>
      <c r="H280"/>
      <c r="I280"/>
      <c r="J280"/>
      <c r="K280"/>
    </row>
    <row r="281" spans="1:11" s="15" customFormat="1" x14ac:dyDescent="0.2">
      <c r="A281"/>
      <c r="B281"/>
      <c r="C281"/>
      <c r="D281"/>
      <c r="E281"/>
      <c r="F281"/>
      <c r="G281"/>
      <c r="H281"/>
      <c r="I281"/>
      <c r="J281"/>
      <c r="K281"/>
    </row>
    <row r="282" spans="1:11" s="15" customFormat="1" x14ac:dyDescent="0.2">
      <c r="A282"/>
      <c r="B282"/>
      <c r="C282"/>
      <c r="D282"/>
      <c r="E282"/>
      <c r="F282"/>
      <c r="G282"/>
      <c r="H282"/>
      <c r="I282"/>
      <c r="J282"/>
      <c r="K282"/>
    </row>
    <row r="283" spans="1:11" s="15" customFormat="1" x14ac:dyDescent="0.2">
      <c r="A283"/>
      <c r="B283"/>
      <c r="C283"/>
      <c r="D283"/>
      <c r="E283"/>
      <c r="F283"/>
      <c r="G283"/>
      <c r="H283"/>
      <c r="I283"/>
      <c r="J283"/>
      <c r="K283"/>
    </row>
    <row r="284" spans="1:11" s="15" customFormat="1" x14ac:dyDescent="0.2">
      <c r="A284"/>
      <c r="B284"/>
      <c r="C284"/>
      <c r="D284"/>
      <c r="E284"/>
      <c r="F284"/>
      <c r="G284"/>
      <c r="H284"/>
      <c r="I284"/>
      <c r="J284"/>
      <c r="K284"/>
    </row>
    <row r="285" spans="1:11" s="15" customFormat="1" x14ac:dyDescent="0.2">
      <c r="A285"/>
      <c r="B285"/>
      <c r="C285"/>
      <c r="D285"/>
      <c r="E285"/>
      <c r="F285"/>
      <c r="G285"/>
      <c r="H285"/>
      <c r="I285"/>
      <c r="J285"/>
      <c r="K285"/>
    </row>
    <row r="286" spans="1:11" s="15" customFormat="1" x14ac:dyDescent="0.2">
      <c r="A286"/>
      <c r="B286"/>
      <c r="C286"/>
      <c r="D286"/>
      <c r="E286"/>
      <c r="F286"/>
      <c r="G286"/>
      <c r="H286"/>
      <c r="I286"/>
      <c r="J286"/>
      <c r="K286"/>
    </row>
    <row r="287" spans="1:11" s="15" customFormat="1" x14ac:dyDescent="0.2">
      <c r="A287"/>
      <c r="B287"/>
      <c r="C287"/>
      <c r="D287"/>
      <c r="E287"/>
      <c r="F287"/>
      <c r="G287"/>
      <c r="H287"/>
      <c r="I287"/>
      <c r="J287"/>
      <c r="K287"/>
    </row>
    <row r="288" spans="1:11" s="15" customFormat="1" x14ac:dyDescent="0.2">
      <c r="A288"/>
      <c r="B288"/>
      <c r="C288"/>
      <c r="D288"/>
      <c r="E288"/>
      <c r="F288"/>
      <c r="G288"/>
      <c r="H288"/>
      <c r="I288"/>
      <c r="J288"/>
      <c r="K288"/>
    </row>
    <row r="289" spans="1:11" s="15" customFormat="1" x14ac:dyDescent="0.2">
      <c r="A289"/>
      <c r="B289"/>
      <c r="C289"/>
      <c r="D289"/>
      <c r="E289"/>
      <c r="F289"/>
      <c r="G289"/>
      <c r="H289"/>
      <c r="I289"/>
      <c r="J289"/>
      <c r="K289"/>
    </row>
    <row r="290" spans="1:11" s="15" customFormat="1" x14ac:dyDescent="0.2">
      <c r="A290"/>
      <c r="B290"/>
      <c r="C290"/>
      <c r="D290"/>
      <c r="E290"/>
      <c r="F290"/>
      <c r="G290"/>
      <c r="H290"/>
      <c r="I290"/>
      <c r="J290"/>
      <c r="K290"/>
    </row>
    <row r="291" spans="1:11" s="15" customFormat="1" x14ac:dyDescent="0.2">
      <c r="A291"/>
      <c r="B291"/>
      <c r="C291"/>
      <c r="D291"/>
      <c r="E291"/>
      <c r="F291"/>
      <c r="G291"/>
      <c r="H291"/>
      <c r="I291"/>
      <c r="J291"/>
      <c r="K291"/>
    </row>
    <row r="292" spans="1:11" s="15" customFormat="1" x14ac:dyDescent="0.2">
      <c r="A292"/>
      <c r="B292"/>
      <c r="C292"/>
      <c r="D292"/>
      <c r="E292"/>
      <c r="F292"/>
      <c r="G292"/>
      <c r="H292"/>
      <c r="I292"/>
      <c r="J292"/>
      <c r="K292"/>
    </row>
    <row r="293" spans="1:11" s="15" customFormat="1" x14ac:dyDescent="0.2">
      <c r="A293"/>
      <c r="B293"/>
      <c r="C293"/>
      <c r="D293"/>
      <c r="E293"/>
      <c r="F293"/>
      <c r="G293"/>
      <c r="H293"/>
      <c r="I293"/>
      <c r="J293"/>
      <c r="K293"/>
    </row>
    <row r="294" spans="1:11" s="15" customFormat="1" x14ac:dyDescent="0.2">
      <c r="A294"/>
      <c r="B294"/>
      <c r="C294"/>
      <c r="D294"/>
      <c r="E294"/>
      <c r="F294"/>
      <c r="G294"/>
      <c r="H294"/>
      <c r="I294"/>
      <c r="J294"/>
      <c r="K294"/>
    </row>
    <row r="295" spans="1:11" s="15" customFormat="1" x14ac:dyDescent="0.2">
      <c r="A295"/>
      <c r="B295"/>
      <c r="C295"/>
      <c r="D295"/>
      <c r="E295"/>
      <c r="F295"/>
      <c r="G295"/>
      <c r="H295"/>
      <c r="I295"/>
      <c r="J295"/>
      <c r="K295"/>
    </row>
    <row r="296" spans="1:11" s="15" customFormat="1" x14ac:dyDescent="0.2">
      <c r="A296"/>
      <c r="B296"/>
      <c r="C296"/>
      <c r="D296"/>
      <c r="E296"/>
      <c r="F296"/>
      <c r="G296"/>
      <c r="H296"/>
      <c r="I296"/>
      <c r="J296"/>
      <c r="K296"/>
    </row>
    <row r="297" spans="1:11" s="15" customFormat="1" x14ac:dyDescent="0.2">
      <c r="A297"/>
      <c r="B297"/>
      <c r="C297"/>
      <c r="D297"/>
      <c r="E297"/>
      <c r="F297"/>
      <c r="G297"/>
      <c r="H297"/>
      <c r="I297"/>
      <c r="J297"/>
      <c r="K297"/>
    </row>
    <row r="298" spans="1:11" s="15" customFormat="1" x14ac:dyDescent="0.2">
      <c r="A298"/>
      <c r="B298"/>
      <c r="C298"/>
      <c r="D298"/>
      <c r="E298"/>
      <c r="F298"/>
      <c r="G298"/>
      <c r="H298"/>
      <c r="I298"/>
      <c r="J298"/>
      <c r="K298"/>
    </row>
    <row r="299" spans="1:11" s="15" customFormat="1" x14ac:dyDescent="0.2">
      <c r="A299"/>
      <c r="B299"/>
      <c r="C299"/>
      <c r="D299"/>
      <c r="E299"/>
      <c r="F299"/>
      <c r="G299"/>
      <c r="H299"/>
      <c r="I299"/>
      <c r="J299"/>
      <c r="K299"/>
    </row>
    <row r="300" spans="1:11" s="15" customFormat="1" x14ac:dyDescent="0.2">
      <c r="A300"/>
      <c r="B300"/>
      <c r="C300"/>
      <c r="D300"/>
      <c r="E300"/>
      <c r="F300"/>
      <c r="G300"/>
      <c r="H300"/>
      <c r="I300"/>
      <c r="J300"/>
      <c r="K300"/>
    </row>
    <row r="301" spans="1:11" s="15" customFormat="1" x14ac:dyDescent="0.2">
      <c r="A301"/>
      <c r="B301"/>
      <c r="C301"/>
      <c r="D301"/>
      <c r="E301"/>
      <c r="F301"/>
      <c r="G301"/>
      <c r="H301"/>
      <c r="I301"/>
      <c r="J301"/>
      <c r="K301"/>
    </row>
    <row r="302" spans="1:11" s="15" customFormat="1" x14ac:dyDescent="0.2">
      <c r="A302"/>
      <c r="B302"/>
      <c r="C302"/>
      <c r="D302"/>
      <c r="E302"/>
      <c r="F302"/>
      <c r="G302"/>
      <c r="H302"/>
      <c r="I302"/>
      <c r="J302"/>
      <c r="K302"/>
    </row>
    <row r="303" spans="1:11" s="15" customFormat="1" x14ac:dyDescent="0.2">
      <c r="A303"/>
      <c r="B303"/>
      <c r="C303"/>
      <c r="D303"/>
      <c r="E303"/>
      <c r="F303"/>
      <c r="G303"/>
      <c r="H303"/>
      <c r="I303"/>
      <c r="J303"/>
      <c r="K303"/>
    </row>
    <row r="304" spans="1:11" s="15" customFormat="1" x14ac:dyDescent="0.2">
      <c r="A304"/>
      <c r="B304"/>
      <c r="C304"/>
      <c r="D304"/>
      <c r="E304"/>
      <c r="F304"/>
      <c r="G304"/>
      <c r="H304"/>
      <c r="I304"/>
      <c r="J304"/>
      <c r="K304"/>
    </row>
    <row r="305" spans="1:11" s="15" customFormat="1" x14ac:dyDescent="0.2">
      <c r="A305"/>
      <c r="B305"/>
      <c r="C305"/>
      <c r="D305"/>
      <c r="E305"/>
      <c r="F305"/>
      <c r="G305"/>
      <c r="H305"/>
      <c r="I305"/>
      <c r="J305"/>
      <c r="K305"/>
    </row>
    <row r="306" spans="1:11" s="15" customFormat="1" x14ac:dyDescent="0.2">
      <c r="A306"/>
      <c r="B306"/>
      <c r="C306"/>
      <c r="D306"/>
      <c r="E306"/>
      <c r="F306"/>
      <c r="G306"/>
      <c r="H306"/>
      <c r="I306"/>
      <c r="J306"/>
      <c r="K306"/>
    </row>
    <row r="307" spans="1:11" s="15" customFormat="1" x14ac:dyDescent="0.2">
      <c r="A307"/>
      <c r="B307"/>
      <c r="C307"/>
      <c r="D307"/>
      <c r="E307"/>
      <c r="F307"/>
      <c r="G307"/>
      <c r="H307"/>
      <c r="I307"/>
      <c r="J307"/>
      <c r="K307"/>
    </row>
    <row r="308" spans="1:11" s="15" customFormat="1" x14ac:dyDescent="0.2">
      <c r="A308"/>
      <c r="B308"/>
      <c r="C308"/>
      <c r="D308"/>
      <c r="E308"/>
      <c r="F308"/>
      <c r="G308"/>
      <c r="H308"/>
      <c r="I308"/>
      <c r="J308"/>
      <c r="K308"/>
    </row>
    <row r="309" spans="1:11" s="15" customFormat="1" x14ac:dyDescent="0.2">
      <c r="A309"/>
      <c r="B309"/>
      <c r="C309"/>
      <c r="D309"/>
      <c r="E309"/>
      <c r="F309"/>
      <c r="G309"/>
      <c r="H309"/>
      <c r="I309"/>
      <c r="J309"/>
      <c r="K309"/>
    </row>
    <row r="310" spans="1:11" s="15" customFormat="1" x14ac:dyDescent="0.2">
      <c r="A310"/>
      <c r="B310"/>
      <c r="C310"/>
      <c r="D310"/>
      <c r="E310"/>
      <c r="F310"/>
      <c r="G310"/>
      <c r="H310"/>
      <c r="I310"/>
      <c r="J310"/>
      <c r="K310"/>
    </row>
    <row r="311" spans="1:11" s="15" customFormat="1" x14ac:dyDescent="0.2">
      <c r="A311"/>
      <c r="B311"/>
      <c r="C311"/>
      <c r="D311"/>
      <c r="E311"/>
      <c r="F311"/>
      <c r="G311"/>
      <c r="H311"/>
      <c r="I311"/>
      <c r="J311"/>
      <c r="K311"/>
    </row>
    <row r="312" spans="1:11" s="15" customFormat="1" x14ac:dyDescent="0.2">
      <c r="A312"/>
      <c r="B312"/>
      <c r="C312"/>
      <c r="D312"/>
      <c r="E312"/>
      <c r="F312"/>
      <c r="G312"/>
      <c r="H312"/>
      <c r="I312"/>
      <c r="J312"/>
      <c r="K312"/>
    </row>
    <row r="313" spans="1:11" s="15" customFormat="1" x14ac:dyDescent="0.2">
      <c r="A313"/>
      <c r="B313"/>
      <c r="C313"/>
      <c r="D313"/>
      <c r="E313"/>
      <c r="F313"/>
      <c r="G313"/>
      <c r="H313"/>
      <c r="I313"/>
      <c r="J313"/>
      <c r="K313"/>
    </row>
    <row r="314" spans="1:11" s="15" customFormat="1" x14ac:dyDescent="0.2">
      <c r="A314"/>
      <c r="B314"/>
      <c r="C314"/>
      <c r="D314"/>
      <c r="E314"/>
      <c r="F314"/>
      <c r="G314"/>
      <c r="H314"/>
      <c r="I314"/>
      <c r="J314"/>
      <c r="K314"/>
    </row>
    <row r="315" spans="1:11" s="15" customFormat="1" x14ac:dyDescent="0.2">
      <c r="A315"/>
      <c r="B315"/>
      <c r="C315"/>
      <c r="D315"/>
      <c r="E315"/>
      <c r="F315"/>
      <c r="G315"/>
      <c r="H315"/>
      <c r="I315"/>
      <c r="J315"/>
      <c r="K315"/>
    </row>
    <row r="316" spans="1:11" s="15" customFormat="1" x14ac:dyDescent="0.2">
      <c r="A316"/>
      <c r="B316"/>
      <c r="C316"/>
      <c r="D316"/>
      <c r="E316"/>
      <c r="F316"/>
      <c r="G316"/>
      <c r="H316"/>
      <c r="I316"/>
      <c r="J316"/>
      <c r="K316"/>
    </row>
    <row r="317" spans="1:11" s="15" customFormat="1" x14ac:dyDescent="0.2">
      <c r="A317"/>
      <c r="B317"/>
      <c r="C317"/>
      <c r="D317"/>
      <c r="E317"/>
      <c r="F317"/>
      <c r="G317"/>
      <c r="H317"/>
      <c r="I317"/>
      <c r="J317"/>
      <c r="K317"/>
    </row>
    <row r="318" spans="1:11" s="15" customFormat="1" x14ac:dyDescent="0.2">
      <c r="A318"/>
      <c r="B318"/>
      <c r="C318"/>
      <c r="D318"/>
      <c r="E318"/>
      <c r="F318"/>
      <c r="G318"/>
      <c r="H318"/>
      <c r="I318"/>
      <c r="J318"/>
      <c r="K318"/>
    </row>
    <row r="319" spans="1:11" s="15" customFormat="1" x14ac:dyDescent="0.2">
      <c r="A319"/>
      <c r="B319"/>
      <c r="C319"/>
      <c r="D319"/>
      <c r="E319"/>
      <c r="F319"/>
      <c r="G319"/>
      <c r="H319"/>
      <c r="I319"/>
      <c r="J319"/>
      <c r="K319"/>
    </row>
    <row r="320" spans="1:11" s="15" customFormat="1" x14ac:dyDescent="0.2">
      <c r="A320"/>
      <c r="B320"/>
      <c r="C320"/>
      <c r="D320"/>
      <c r="E320"/>
      <c r="F320"/>
      <c r="G320"/>
      <c r="H320"/>
      <c r="I320"/>
      <c r="J320"/>
      <c r="K320"/>
    </row>
    <row r="321" spans="1:11" s="15" customFormat="1" x14ac:dyDescent="0.2">
      <c r="A321"/>
      <c r="B321"/>
      <c r="C321"/>
      <c r="D321"/>
      <c r="E321"/>
      <c r="F321"/>
      <c r="G321"/>
      <c r="H321"/>
      <c r="I321"/>
      <c r="J321"/>
      <c r="K321"/>
    </row>
    <row r="322" spans="1:11" s="15" customFormat="1" x14ac:dyDescent="0.2">
      <c r="A322"/>
      <c r="B322"/>
      <c r="C322"/>
      <c r="D322"/>
      <c r="E322"/>
      <c r="F322"/>
      <c r="G322"/>
      <c r="H322"/>
      <c r="I322"/>
      <c r="J322"/>
      <c r="K322"/>
    </row>
    <row r="323" spans="1:11" s="15" customFormat="1" x14ac:dyDescent="0.2">
      <c r="A323"/>
      <c r="B323"/>
      <c r="C323"/>
      <c r="D323"/>
      <c r="E323"/>
      <c r="F323"/>
      <c r="G323"/>
      <c r="H323"/>
      <c r="I323"/>
      <c r="J323"/>
      <c r="K323"/>
    </row>
    <row r="324" spans="1:11" s="15" customFormat="1" x14ac:dyDescent="0.2">
      <c r="A324"/>
      <c r="B324"/>
      <c r="C324"/>
      <c r="D324"/>
      <c r="E324"/>
      <c r="F324"/>
      <c r="G324"/>
      <c r="H324"/>
      <c r="I324"/>
      <c r="J324"/>
      <c r="K324"/>
    </row>
    <row r="325" spans="1:11" s="15" customFormat="1" x14ac:dyDescent="0.2">
      <c r="A325"/>
      <c r="B325"/>
      <c r="C325"/>
      <c r="D325"/>
      <c r="E325"/>
      <c r="F325"/>
      <c r="G325"/>
      <c r="H325"/>
      <c r="I325"/>
      <c r="J325"/>
      <c r="K325"/>
    </row>
    <row r="326" spans="1:11" s="15" customFormat="1" x14ac:dyDescent="0.2">
      <c r="A326"/>
      <c r="B326"/>
      <c r="C326"/>
      <c r="D326"/>
      <c r="E326"/>
      <c r="F326"/>
      <c r="G326"/>
      <c r="H326"/>
      <c r="I326"/>
      <c r="J326"/>
      <c r="K326"/>
    </row>
    <row r="327" spans="1:11" s="15" customFormat="1" x14ac:dyDescent="0.2">
      <c r="A327"/>
      <c r="B327"/>
      <c r="C327"/>
      <c r="D327"/>
      <c r="E327"/>
      <c r="F327"/>
      <c r="G327"/>
      <c r="H327"/>
      <c r="I327"/>
      <c r="J327"/>
      <c r="K327"/>
    </row>
    <row r="328" spans="1:11" s="15" customFormat="1" x14ac:dyDescent="0.2">
      <c r="A328"/>
      <c r="B328"/>
      <c r="C328"/>
      <c r="D328"/>
      <c r="E328"/>
      <c r="F328"/>
      <c r="G328"/>
      <c r="H328"/>
      <c r="I328"/>
      <c r="J328"/>
      <c r="K328"/>
    </row>
    <row r="329" spans="1:11" s="15" customFormat="1" x14ac:dyDescent="0.2">
      <c r="A329"/>
      <c r="B329"/>
      <c r="C329"/>
      <c r="D329"/>
      <c r="E329"/>
      <c r="F329"/>
      <c r="G329"/>
      <c r="H329"/>
      <c r="I329"/>
      <c r="J329"/>
      <c r="K329"/>
    </row>
    <row r="330" spans="1:11" s="15" customFormat="1" x14ac:dyDescent="0.2">
      <c r="A330"/>
      <c r="B330"/>
      <c r="C330"/>
      <c r="D330"/>
      <c r="E330"/>
      <c r="F330"/>
      <c r="G330"/>
      <c r="H330"/>
      <c r="I330"/>
      <c r="J330"/>
      <c r="K330"/>
    </row>
    <row r="331" spans="1:11" s="15" customFormat="1" x14ac:dyDescent="0.2">
      <c r="A331"/>
      <c r="B331"/>
      <c r="C331"/>
      <c r="D331"/>
      <c r="E331"/>
      <c r="F331"/>
      <c r="G331"/>
      <c r="H331"/>
      <c r="I331"/>
      <c r="J331"/>
      <c r="K331"/>
    </row>
    <row r="332" spans="1:11" s="15" customFormat="1" x14ac:dyDescent="0.2">
      <c r="A332"/>
      <c r="B332"/>
      <c r="C332"/>
      <c r="D332"/>
      <c r="E332"/>
      <c r="F332"/>
      <c r="G332"/>
      <c r="H332"/>
      <c r="I332"/>
      <c r="J332"/>
      <c r="K332"/>
    </row>
    <row r="333" spans="1:11" s="15" customFormat="1" x14ac:dyDescent="0.2">
      <c r="A333"/>
      <c r="B333"/>
      <c r="C333"/>
      <c r="D333"/>
      <c r="E333"/>
      <c r="F333"/>
      <c r="G333"/>
      <c r="H333"/>
      <c r="I333"/>
      <c r="J333"/>
      <c r="K333"/>
    </row>
    <row r="334" spans="1:11" s="15" customFormat="1" x14ac:dyDescent="0.2">
      <c r="A334"/>
      <c r="B334"/>
      <c r="C334"/>
      <c r="D334"/>
      <c r="E334"/>
      <c r="F334"/>
      <c r="G334"/>
      <c r="H334"/>
      <c r="I334"/>
      <c r="J334"/>
      <c r="K334"/>
    </row>
    <row r="335" spans="1:11" s="15" customFormat="1" x14ac:dyDescent="0.2">
      <c r="A335"/>
      <c r="B335"/>
      <c r="C335"/>
      <c r="D335"/>
      <c r="E335"/>
      <c r="F335"/>
      <c r="G335"/>
      <c r="H335"/>
      <c r="I335"/>
      <c r="J335"/>
      <c r="K335"/>
    </row>
    <row r="336" spans="1:11" s="15" customFormat="1" x14ac:dyDescent="0.2">
      <c r="A336"/>
      <c r="B336"/>
      <c r="C336"/>
      <c r="D336"/>
      <c r="E336"/>
      <c r="F336"/>
      <c r="G336"/>
      <c r="H336"/>
      <c r="I336"/>
      <c r="J336"/>
      <c r="K336"/>
    </row>
    <row r="337" spans="1:11" s="15" customFormat="1" x14ac:dyDescent="0.2">
      <c r="A337"/>
      <c r="B337"/>
      <c r="C337"/>
      <c r="D337"/>
      <c r="E337"/>
      <c r="F337"/>
      <c r="G337"/>
      <c r="H337"/>
      <c r="I337"/>
      <c r="J337"/>
      <c r="K337"/>
    </row>
    <row r="338" spans="1:11" s="15" customFormat="1" x14ac:dyDescent="0.2">
      <c r="A338"/>
      <c r="B338"/>
      <c r="C338"/>
      <c r="D338"/>
      <c r="E338"/>
      <c r="F338"/>
      <c r="G338"/>
      <c r="H338"/>
      <c r="I338"/>
      <c r="J338"/>
      <c r="K338"/>
    </row>
    <row r="339" spans="1:11" s="15" customFormat="1" x14ac:dyDescent="0.2">
      <c r="A339"/>
      <c r="B339"/>
      <c r="C339"/>
      <c r="D339"/>
      <c r="E339"/>
      <c r="F339"/>
      <c r="G339"/>
      <c r="H339"/>
      <c r="I339"/>
      <c r="J339"/>
      <c r="K339"/>
    </row>
    <row r="340" spans="1:11" s="15" customFormat="1" x14ac:dyDescent="0.2">
      <c r="A340"/>
      <c r="B340"/>
      <c r="C340"/>
      <c r="D340"/>
      <c r="E340"/>
      <c r="F340"/>
      <c r="G340"/>
      <c r="H340"/>
      <c r="I340"/>
      <c r="J340"/>
      <c r="K340"/>
    </row>
    <row r="341" spans="1:11" s="15" customFormat="1" x14ac:dyDescent="0.2">
      <c r="A341"/>
      <c r="B341"/>
      <c r="C341"/>
      <c r="D341"/>
      <c r="E341"/>
      <c r="F341"/>
      <c r="G341"/>
      <c r="H341"/>
      <c r="I341"/>
      <c r="J341"/>
      <c r="K341"/>
    </row>
    <row r="342" spans="1:11" s="15" customFormat="1" x14ac:dyDescent="0.2">
      <c r="A342"/>
      <c r="B342"/>
      <c r="C342"/>
      <c r="D342"/>
      <c r="E342"/>
      <c r="F342"/>
      <c r="G342"/>
      <c r="H342"/>
      <c r="I342"/>
      <c r="J342"/>
      <c r="K342"/>
    </row>
    <row r="343" spans="1:11" s="15" customFormat="1" x14ac:dyDescent="0.2">
      <c r="A343"/>
      <c r="B343"/>
      <c r="C343"/>
      <c r="D343"/>
      <c r="E343"/>
      <c r="F343"/>
      <c r="G343"/>
      <c r="H343"/>
      <c r="I343"/>
      <c r="J343"/>
      <c r="K343"/>
    </row>
    <row r="344" spans="1:11" s="15" customFormat="1" x14ac:dyDescent="0.2">
      <c r="A344"/>
      <c r="B344"/>
      <c r="C344"/>
      <c r="D344"/>
      <c r="E344"/>
      <c r="F344"/>
      <c r="G344"/>
      <c r="H344"/>
      <c r="I344"/>
      <c r="J344"/>
      <c r="K344"/>
    </row>
    <row r="345" spans="1:11" s="15" customFormat="1" x14ac:dyDescent="0.2">
      <c r="A345"/>
      <c r="B345"/>
      <c r="C345"/>
      <c r="D345"/>
      <c r="E345"/>
      <c r="F345"/>
      <c r="G345"/>
      <c r="H345"/>
      <c r="I345"/>
      <c r="J345"/>
      <c r="K345"/>
    </row>
    <row r="346" spans="1:11" s="15" customFormat="1" x14ac:dyDescent="0.2">
      <c r="A346"/>
      <c r="B346"/>
      <c r="C346"/>
      <c r="D346"/>
      <c r="E346"/>
      <c r="F346"/>
      <c r="G346"/>
      <c r="H346"/>
      <c r="I346"/>
      <c r="J346"/>
      <c r="K346"/>
    </row>
    <row r="347" spans="1:11" s="15" customFormat="1" x14ac:dyDescent="0.2">
      <c r="A347"/>
      <c r="B347"/>
      <c r="C347"/>
      <c r="D347"/>
      <c r="E347"/>
      <c r="F347"/>
      <c r="G347"/>
      <c r="H347"/>
      <c r="I347"/>
      <c r="J347"/>
      <c r="K347"/>
    </row>
    <row r="348" spans="1:11" s="15" customFormat="1" x14ac:dyDescent="0.2">
      <c r="A348"/>
      <c r="B348"/>
      <c r="C348"/>
      <c r="D348"/>
      <c r="E348"/>
      <c r="F348"/>
      <c r="G348"/>
      <c r="H348"/>
      <c r="I348"/>
      <c r="J348"/>
      <c r="K348"/>
    </row>
    <row r="349" spans="1:11" s="15" customFormat="1" x14ac:dyDescent="0.2">
      <c r="A349"/>
      <c r="B349"/>
      <c r="C349"/>
      <c r="D349"/>
      <c r="E349"/>
      <c r="F349"/>
      <c r="G349"/>
      <c r="H349"/>
      <c r="I349"/>
      <c r="J349"/>
      <c r="K349"/>
    </row>
    <row r="350" spans="1:11" s="15" customFormat="1" x14ac:dyDescent="0.2">
      <c r="A350"/>
      <c r="B350"/>
      <c r="C350"/>
      <c r="D350"/>
      <c r="E350"/>
      <c r="F350"/>
      <c r="G350"/>
      <c r="H350"/>
      <c r="I350"/>
      <c r="J350"/>
      <c r="K350"/>
    </row>
    <row r="351" spans="1:11" s="15" customFormat="1" x14ac:dyDescent="0.2">
      <c r="A351"/>
      <c r="B351"/>
      <c r="C351"/>
      <c r="D351"/>
      <c r="E351"/>
      <c r="F351"/>
      <c r="G351"/>
      <c r="H351"/>
      <c r="I351"/>
      <c r="J351"/>
      <c r="K351"/>
    </row>
    <row r="352" spans="1:11" s="15" customFormat="1" x14ac:dyDescent="0.2">
      <c r="A352"/>
      <c r="B352"/>
      <c r="C352"/>
      <c r="D352"/>
      <c r="E352"/>
      <c r="F352"/>
      <c r="G352"/>
      <c r="H352"/>
      <c r="I352"/>
      <c r="J352"/>
      <c r="K352"/>
    </row>
    <row r="353" spans="1:11" s="15" customFormat="1" x14ac:dyDescent="0.2">
      <c r="A353"/>
      <c r="B353"/>
      <c r="C353"/>
      <c r="D353"/>
      <c r="E353"/>
      <c r="F353"/>
      <c r="G353"/>
      <c r="H353"/>
      <c r="I353"/>
      <c r="J353"/>
      <c r="K353"/>
    </row>
    <row r="354" spans="1:11" s="15" customFormat="1" x14ac:dyDescent="0.2">
      <c r="A354"/>
      <c r="B354"/>
      <c r="C354"/>
      <c r="D354"/>
      <c r="E354"/>
      <c r="F354"/>
      <c r="G354"/>
      <c r="H354"/>
      <c r="I354"/>
      <c r="J354"/>
      <c r="K354"/>
    </row>
    <row r="355" spans="1:11" s="15" customFormat="1" x14ac:dyDescent="0.2">
      <c r="A355"/>
      <c r="B355"/>
      <c r="C355"/>
      <c r="D355"/>
      <c r="E355"/>
      <c r="F355"/>
      <c r="G355"/>
      <c r="H355"/>
      <c r="I355"/>
      <c r="J355"/>
      <c r="K355"/>
    </row>
    <row r="356" spans="1:11" s="15" customFormat="1" x14ac:dyDescent="0.2">
      <c r="A356"/>
      <c r="B356"/>
      <c r="C356"/>
      <c r="D356"/>
      <c r="E356"/>
      <c r="F356"/>
      <c r="G356"/>
      <c r="H356"/>
      <c r="I356"/>
      <c r="J356"/>
      <c r="K356"/>
    </row>
    <row r="357" spans="1:11" s="15" customFormat="1" x14ac:dyDescent="0.2">
      <c r="A357"/>
      <c r="B357"/>
      <c r="C357"/>
      <c r="D357"/>
      <c r="E357"/>
      <c r="F357"/>
      <c r="G357"/>
      <c r="H357"/>
      <c r="I357"/>
      <c r="J357"/>
      <c r="K357"/>
    </row>
    <row r="358" spans="1:11" s="15" customFormat="1" x14ac:dyDescent="0.2">
      <c r="A358"/>
      <c r="B358"/>
      <c r="C358"/>
      <c r="D358"/>
      <c r="E358"/>
      <c r="F358"/>
      <c r="G358"/>
      <c r="H358"/>
      <c r="I358"/>
      <c r="J358"/>
      <c r="K358"/>
    </row>
    <row r="359" spans="1:11" s="15" customFormat="1" x14ac:dyDescent="0.2">
      <c r="A359"/>
      <c r="B359"/>
      <c r="C359"/>
      <c r="D359"/>
      <c r="E359"/>
      <c r="F359"/>
      <c r="G359"/>
      <c r="H359"/>
      <c r="I359"/>
      <c r="J359"/>
      <c r="K359"/>
    </row>
    <row r="360" spans="1:11" s="15" customFormat="1" x14ac:dyDescent="0.2">
      <c r="A360"/>
      <c r="B360"/>
      <c r="C360"/>
      <c r="D360"/>
      <c r="E360"/>
      <c r="F360"/>
      <c r="G360"/>
      <c r="H360"/>
      <c r="I360"/>
      <c r="J360"/>
      <c r="K360"/>
    </row>
    <row r="361" spans="1:11" s="15" customFormat="1" x14ac:dyDescent="0.2">
      <c r="A361"/>
      <c r="B361"/>
      <c r="C361"/>
      <c r="D361"/>
      <c r="E361"/>
      <c r="F361"/>
      <c r="G361"/>
      <c r="H361"/>
      <c r="I361"/>
      <c r="J361"/>
      <c r="K361"/>
    </row>
    <row r="362" spans="1:11" s="15" customFormat="1" x14ac:dyDescent="0.2">
      <c r="A362"/>
      <c r="B362"/>
      <c r="C362"/>
      <c r="D362"/>
      <c r="E362"/>
      <c r="F362"/>
      <c r="G362"/>
      <c r="H362"/>
      <c r="I362"/>
      <c r="J362"/>
      <c r="K362"/>
    </row>
    <row r="363" spans="1:11" s="15" customFormat="1" x14ac:dyDescent="0.2">
      <c r="A363"/>
      <c r="B363"/>
      <c r="C363"/>
      <c r="D363"/>
      <c r="E363"/>
      <c r="F363"/>
      <c r="G363"/>
      <c r="H363"/>
      <c r="I363"/>
      <c r="J363"/>
      <c r="K363"/>
    </row>
    <row r="364" spans="1:11" s="15" customFormat="1" x14ac:dyDescent="0.2">
      <c r="A364"/>
      <c r="B364"/>
      <c r="C364"/>
      <c r="D364"/>
      <c r="E364"/>
      <c r="F364"/>
      <c r="G364"/>
      <c r="H364"/>
      <c r="I364"/>
      <c r="J364"/>
      <c r="K364"/>
    </row>
    <row r="365" spans="1:11" s="15" customFormat="1" x14ac:dyDescent="0.2">
      <c r="A365"/>
      <c r="B365"/>
      <c r="C365"/>
      <c r="D365"/>
      <c r="E365"/>
      <c r="F365"/>
      <c r="G365"/>
      <c r="H365"/>
      <c r="I365"/>
      <c r="J365"/>
      <c r="K365"/>
    </row>
    <row r="366" spans="1:11" s="15" customFormat="1" x14ac:dyDescent="0.2">
      <c r="A366"/>
      <c r="B366"/>
      <c r="C366"/>
      <c r="D366"/>
      <c r="E366"/>
      <c r="F366"/>
      <c r="G366"/>
      <c r="H366"/>
      <c r="I366"/>
      <c r="J366"/>
      <c r="K366"/>
    </row>
    <row r="367" spans="1:11" s="15" customFormat="1" x14ac:dyDescent="0.2">
      <c r="A367"/>
      <c r="B367"/>
      <c r="C367"/>
      <c r="D367"/>
      <c r="E367"/>
      <c r="F367"/>
      <c r="G367"/>
      <c r="H367"/>
      <c r="I367"/>
      <c r="J367"/>
      <c r="K367"/>
    </row>
    <row r="368" spans="1:11" s="15" customFormat="1" x14ac:dyDescent="0.2">
      <c r="A368"/>
      <c r="B368"/>
      <c r="C368"/>
      <c r="D368"/>
      <c r="E368"/>
      <c r="F368"/>
      <c r="G368"/>
      <c r="H368"/>
      <c r="I368"/>
      <c r="J368"/>
      <c r="K368"/>
    </row>
    <row r="369" spans="1:11" s="15" customFormat="1" x14ac:dyDescent="0.2">
      <c r="A369"/>
      <c r="B369"/>
      <c r="C369"/>
      <c r="D369"/>
      <c r="E369"/>
      <c r="F369"/>
      <c r="G369"/>
      <c r="H369"/>
      <c r="I369"/>
      <c r="J369"/>
      <c r="K369"/>
    </row>
    <row r="370" spans="1:11" s="15" customFormat="1" x14ac:dyDescent="0.2">
      <c r="A370"/>
      <c r="B370"/>
      <c r="C370"/>
      <c r="D370"/>
      <c r="E370"/>
      <c r="F370"/>
      <c r="G370"/>
      <c r="H370"/>
      <c r="I370"/>
      <c r="J370"/>
      <c r="K370"/>
    </row>
    <row r="371" spans="1:11" s="15" customFormat="1" x14ac:dyDescent="0.2">
      <c r="A371"/>
      <c r="B371"/>
      <c r="C371"/>
      <c r="D371"/>
      <c r="E371"/>
      <c r="F371"/>
      <c r="G371"/>
      <c r="H371"/>
      <c r="I371"/>
      <c r="J371"/>
      <c r="K371"/>
    </row>
    <row r="372" spans="1:11" s="15" customFormat="1" x14ac:dyDescent="0.2">
      <c r="A372"/>
      <c r="B372"/>
      <c r="C372"/>
      <c r="D372"/>
      <c r="E372"/>
      <c r="F372"/>
      <c r="G372"/>
      <c r="H372"/>
      <c r="I372"/>
      <c r="J372"/>
      <c r="K372"/>
    </row>
    <row r="373" spans="1:11" s="15" customFormat="1" x14ac:dyDescent="0.2">
      <c r="A373"/>
      <c r="B373"/>
      <c r="C373"/>
      <c r="D373"/>
      <c r="E373"/>
      <c r="F373"/>
      <c r="G373"/>
      <c r="H373"/>
      <c r="I373"/>
      <c r="J373"/>
      <c r="K373"/>
    </row>
    <row r="374" spans="1:11" s="15" customFormat="1" x14ac:dyDescent="0.2">
      <c r="A374"/>
      <c r="B374"/>
      <c r="C374"/>
      <c r="D374"/>
      <c r="E374"/>
      <c r="F374"/>
      <c r="G374"/>
      <c r="H374"/>
      <c r="I374"/>
      <c r="J374"/>
      <c r="K374"/>
    </row>
    <row r="375" spans="1:11" s="15" customFormat="1" x14ac:dyDescent="0.2">
      <c r="A375"/>
      <c r="B375"/>
      <c r="C375"/>
      <c r="D375"/>
      <c r="E375"/>
      <c r="F375"/>
      <c r="G375"/>
      <c r="H375"/>
      <c r="I375"/>
      <c r="J375"/>
      <c r="K375"/>
    </row>
    <row r="376" spans="1:11" s="15" customFormat="1" x14ac:dyDescent="0.2">
      <c r="A376"/>
      <c r="B376"/>
      <c r="C376"/>
      <c r="D376"/>
      <c r="E376"/>
      <c r="F376"/>
      <c r="G376"/>
      <c r="H376"/>
      <c r="I376"/>
      <c r="J376"/>
      <c r="K376"/>
    </row>
    <row r="377" spans="1:11" s="15" customFormat="1" x14ac:dyDescent="0.2">
      <c r="A377"/>
      <c r="B377"/>
      <c r="C377"/>
      <c r="D377"/>
      <c r="E377"/>
      <c r="F377"/>
      <c r="G377"/>
      <c r="H377"/>
      <c r="I377"/>
      <c r="J377"/>
      <c r="K377"/>
    </row>
    <row r="378" spans="1:11" s="15" customFormat="1" x14ac:dyDescent="0.2">
      <c r="A378"/>
      <c r="B378"/>
      <c r="C378"/>
      <c r="D378"/>
      <c r="E378"/>
      <c r="F378"/>
      <c r="G378"/>
      <c r="H378"/>
      <c r="I378"/>
      <c r="J378"/>
      <c r="K378"/>
    </row>
    <row r="379" spans="1:11" s="15" customFormat="1" x14ac:dyDescent="0.2">
      <c r="A379"/>
      <c r="B379"/>
      <c r="C379"/>
      <c r="D379"/>
      <c r="E379"/>
      <c r="F379"/>
      <c r="G379"/>
      <c r="H379"/>
      <c r="I379"/>
      <c r="J379"/>
      <c r="K379"/>
    </row>
    <row r="380" spans="1:11" s="15" customFormat="1" x14ac:dyDescent="0.2">
      <c r="A380"/>
      <c r="B380"/>
      <c r="C380"/>
      <c r="D380"/>
      <c r="E380"/>
      <c r="F380"/>
      <c r="G380"/>
      <c r="H380"/>
      <c r="I380"/>
      <c r="J380"/>
      <c r="K380"/>
    </row>
    <row r="381" spans="1:11" s="15" customFormat="1" x14ac:dyDescent="0.2">
      <c r="A381"/>
      <c r="B381"/>
      <c r="C381"/>
      <c r="D381"/>
      <c r="E381"/>
      <c r="F381"/>
      <c r="G381"/>
      <c r="H381"/>
      <c r="I381"/>
      <c r="J381"/>
      <c r="K381"/>
    </row>
    <row r="382" spans="1:11" s="15" customFormat="1" x14ac:dyDescent="0.2">
      <c r="A382"/>
      <c r="B382"/>
      <c r="C382"/>
      <c r="D382"/>
      <c r="E382"/>
      <c r="F382"/>
      <c r="G382"/>
      <c r="H382"/>
      <c r="I382"/>
      <c r="J382"/>
      <c r="K382"/>
    </row>
    <row r="383" spans="1:11" s="15" customFormat="1" x14ac:dyDescent="0.2">
      <c r="A383"/>
      <c r="B383"/>
      <c r="C383"/>
      <c r="D383"/>
      <c r="E383"/>
      <c r="F383"/>
      <c r="G383"/>
      <c r="H383"/>
      <c r="I383"/>
      <c r="J383"/>
      <c r="K383"/>
    </row>
    <row r="384" spans="1:11" s="15" customFormat="1" x14ac:dyDescent="0.2">
      <c r="A384"/>
      <c r="B384"/>
      <c r="C384"/>
      <c r="D384"/>
      <c r="E384"/>
      <c r="F384"/>
      <c r="G384"/>
      <c r="H384"/>
      <c r="I384"/>
      <c r="J384"/>
      <c r="K384"/>
    </row>
    <row r="385" spans="1:11" s="15" customFormat="1" x14ac:dyDescent="0.2">
      <c r="A385"/>
      <c r="B385"/>
      <c r="C385"/>
      <c r="D385"/>
      <c r="E385"/>
      <c r="F385"/>
      <c r="G385"/>
      <c r="H385"/>
      <c r="I385"/>
      <c r="J385"/>
      <c r="K385"/>
    </row>
    <row r="386" spans="1:11" s="15" customFormat="1" x14ac:dyDescent="0.2">
      <c r="A386"/>
      <c r="B386"/>
      <c r="C386"/>
      <c r="D386"/>
      <c r="E386"/>
      <c r="F386"/>
      <c r="G386"/>
      <c r="H386"/>
      <c r="I386"/>
      <c r="J386"/>
      <c r="K386"/>
    </row>
    <row r="387" spans="1:11" s="15" customFormat="1" x14ac:dyDescent="0.2">
      <c r="A387"/>
      <c r="B387"/>
      <c r="C387"/>
      <c r="D387"/>
      <c r="E387"/>
      <c r="F387"/>
      <c r="G387"/>
      <c r="H387"/>
      <c r="I387"/>
      <c r="J387"/>
      <c r="K387"/>
    </row>
    <row r="388" spans="1:11" s="15" customFormat="1" x14ac:dyDescent="0.2">
      <c r="A388"/>
      <c r="B388"/>
      <c r="C388"/>
      <c r="D388"/>
      <c r="E388"/>
      <c r="F388"/>
      <c r="G388"/>
      <c r="H388"/>
      <c r="I388"/>
      <c r="J388"/>
      <c r="K388"/>
    </row>
    <row r="389" spans="1:11" s="15" customFormat="1" x14ac:dyDescent="0.2">
      <c r="A389"/>
      <c r="B389"/>
      <c r="C389"/>
      <c r="D389"/>
      <c r="E389"/>
      <c r="F389"/>
      <c r="G389"/>
      <c r="H389"/>
      <c r="I389"/>
      <c r="J389"/>
      <c r="K389"/>
    </row>
    <row r="390" spans="1:11" s="15" customFormat="1" x14ac:dyDescent="0.2">
      <c r="A390"/>
      <c r="B390"/>
      <c r="C390"/>
      <c r="D390"/>
      <c r="E390"/>
      <c r="F390"/>
      <c r="G390"/>
      <c r="H390"/>
      <c r="I390"/>
      <c r="J390"/>
      <c r="K390"/>
    </row>
    <row r="391" spans="1:11" s="15" customFormat="1" x14ac:dyDescent="0.2">
      <c r="A391"/>
      <c r="B391"/>
      <c r="C391"/>
      <c r="D391"/>
      <c r="E391"/>
      <c r="F391"/>
      <c r="G391"/>
      <c r="H391"/>
      <c r="I391"/>
      <c r="J391"/>
      <c r="K391"/>
    </row>
    <row r="392" spans="1:11" s="15" customFormat="1" x14ac:dyDescent="0.2">
      <c r="A392"/>
      <c r="B392"/>
      <c r="C392"/>
      <c r="D392"/>
      <c r="E392"/>
      <c r="F392"/>
      <c r="G392"/>
      <c r="H392"/>
      <c r="I392"/>
      <c r="J392"/>
      <c r="K392"/>
    </row>
    <row r="393" spans="1:11" s="15" customFormat="1" x14ac:dyDescent="0.2">
      <c r="A393"/>
      <c r="B393"/>
      <c r="C393"/>
      <c r="D393"/>
      <c r="E393"/>
      <c r="F393"/>
      <c r="G393"/>
      <c r="H393"/>
      <c r="I393"/>
      <c r="J393"/>
      <c r="K393"/>
    </row>
    <row r="394" spans="1:11" s="15" customFormat="1" x14ac:dyDescent="0.2">
      <c r="A394"/>
      <c r="B394"/>
      <c r="C394"/>
      <c r="D394"/>
      <c r="E394"/>
      <c r="F394"/>
      <c r="G394"/>
      <c r="H394"/>
      <c r="I394"/>
      <c r="J394"/>
      <c r="K394"/>
    </row>
    <row r="395" spans="1:11" s="15" customFormat="1" x14ac:dyDescent="0.2">
      <c r="A395"/>
      <c r="B395"/>
      <c r="C395"/>
      <c r="D395"/>
      <c r="E395"/>
      <c r="F395"/>
      <c r="G395"/>
      <c r="H395"/>
      <c r="I395"/>
      <c r="J395"/>
      <c r="K395"/>
    </row>
    <row r="396" spans="1:11" s="15" customFormat="1" x14ac:dyDescent="0.2">
      <c r="A396"/>
      <c r="B396"/>
      <c r="C396"/>
      <c r="D396"/>
      <c r="E396"/>
      <c r="F396"/>
      <c r="G396"/>
      <c r="H396"/>
      <c r="I396"/>
      <c r="J396"/>
      <c r="K396"/>
    </row>
    <row r="397" spans="1:11" s="15" customFormat="1" x14ac:dyDescent="0.2">
      <c r="A397"/>
      <c r="B397"/>
      <c r="C397"/>
      <c r="D397"/>
      <c r="E397"/>
      <c r="F397"/>
      <c r="G397"/>
      <c r="H397"/>
      <c r="I397"/>
      <c r="J397"/>
      <c r="K397"/>
    </row>
    <row r="398" spans="1:11" s="15" customFormat="1" x14ac:dyDescent="0.2">
      <c r="A398"/>
      <c r="B398"/>
      <c r="C398"/>
      <c r="D398"/>
      <c r="E398"/>
      <c r="F398"/>
      <c r="G398"/>
      <c r="H398"/>
      <c r="I398"/>
      <c r="J398"/>
      <c r="K398"/>
    </row>
    <row r="399" spans="1:11" s="15" customFormat="1" x14ac:dyDescent="0.2">
      <c r="A399"/>
      <c r="B399"/>
      <c r="C399"/>
      <c r="D399"/>
      <c r="E399"/>
      <c r="F399"/>
      <c r="G399"/>
      <c r="H399"/>
      <c r="I399"/>
      <c r="J399"/>
      <c r="K399"/>
    </row>
    <row r="400" spans="1:11" s="15" customFormat="1" x14ac:dyDescent="0.2">
      <c r="A400"/>
      <c r="B400"/>
      <c r="C400"/>
      <c r="D400"/>
      <c r="E400"/>
      <c r="F400"/>
      <c r="G400"/>
      <c r="H400"/>
      <c r="I400"/>
      <c r="J400"/>
      <c r="K400"/>
    </row>
    <row r="401" spans="1:11" s="15" customFormat="1" x14ac:dyDescent="0.2">
      <c r="A401"/>
      <c r="B401"/>
      <c r="C401"/>
      <c r="D401"/>
      <c r="E401"/>
      <c r="F401"/>
      <c r="G401"/>
      <c r="H401"/>
      <c r="I401"/>
      <c r="J401"/>
      <c r="K401"/>
    </row>
    <row r="402" spans="1:11" s="15" customFormat="1" x14ac:dyDescent="0.2">
      <c r="A402"/>
      <c r="B402"/>
      <c r="C402"/>
      <c r="D402"/>
      <c r="E402"/>
      <c r="F402"/>
      <c r="G402"/>
      <c r="H402"/>
      <c r="I402"/>
      <c r="J402"/>
      <c r="K402"/>
    </row>
    <row r="403" spans="1:11" s="15" customFormat="1" x14ac:dyDescent="0.2">
      <c r="A403"/>
      <c r="B403"/>
      <c r="C403"/>
      <c r="D403"/>
      <c r="E403"/>
      <c r="F403"/>
      <c r="G403"/>
      <c r="H403"/>
      <c r="I403"/>
      <c r="J403"/>
      <c r="K403"/>
    </row>
    <row r="404" spans="1:11" s="15" customFormat="1" x14ac:dyDescent="0.2">
      <c r="A404"/>
      <c r="B404"/>
      <c r="C404"/>
      <c r="D404"/>
      <c r="E404"/>
      <c r="F404"/>
      <c r="G404"/>
      <c r="H404"/>
      <c r="I404"/>
      <c r="J404"/>
      <c r="K404"/>
    </row>
    <row r="405" spans="1:11" s="15" customFormat="1" x14ac:dyDescent="0.2">
      <c r="A405"/>
      <c r="B405"/>
      <c r="C405"/>
      <c r="D405"/>
      <c r="E405"/>
      <c r="F405"/>
      <c r="G405"/>
      <c r="H405"/>
      <c r="I405"/>
      <c r="J405"/>
      <c r="K405"/>
    </row>
    <row r="406" spans="1:11" s="15" customFormat="1" x14ac:dyDescent="0.2">
      <c r="A406"/>
      <c r="B406"/>
      <c r="C406"/>
      <c r="D406"/>
      <c r="E406"/>
      <c r="F406"/>
      <c r="G406"/>
      <c r="H406"/>
      <c r="I406"/>
      <c r="J406"/>
      <c r="K406"/>
    </row>
    <row r="407" spans="1:11" s="15" customFormat="1" x14ac:dyDescent="0.2">
      <c r="A407"/>
      <c r="B407"/>
      <c r="C407"/>
      <c r="D407"/>
      <c r="E407"/>
      <c r="F407"/>
      <c r="G407"/>
      <c r="H407"/>
      <c r="I407"/>
      <c r="J407"/>
      <c r="K407"/>
    </row>
    <row r="408" spans="1:11" s="15" customFormat="1" x14ac:dyDescent="0.2">
      <c r="A408"/>
      <c r="B408"/>
      <c r="C408"/>
      <c r="D408"/>
      <c r="E408"/>
      <c r="F408"/>
      <c r="G408"/>
      <c r="H408"/>
      <c r="I408"/>
      <c r="J408"/>
      <c r="K408"/>
    </row>
    <row r="409" spans="1:11" s="15" customFormat="1" x14ac:dyDescent="0.2">
      <c r="A409"/>
      <c r="B409"/>
      <c r="C409"/>
      <c r="D409"/>
      <c r="E409"/>
      <c r="F409"/>
      <c r="G409"/>
      <c r="H409"/>
      <c r="I409"/>
      <c r="J409"/>
      <c r="K409"/>
    </row>
    <row r="410" spans="1:11" s="15" customFormat="1" x14ac:dyDescent="0.2">
      <c r="A410"/>
      <c r="B410"/>
      <c r="C410"/>
      <c r="D410"/>
      <c r="E410"/>
      <c r="F410"/>
      <c r="G410"/>
      <c r="H410"/>
      <c r="I410"/>
      <c r="J410"/>
      <c r="K410"/>
    </row>
    <row r="411" spans="1:11" s="15" customFormat="1" x14ac:dyDescent="0.2">
      <c r="A411"/>
      <c r="B411"/>
      <c r="C411"/>
      <c r="D411"/>
      <c r="E411"/>
      <c r="F411"/>
      <c r="G411"/>
      <c r="H411"/>
      <c r="I411"/>
      <c r="J411"/>
      <c r="K411"/>
    </row>
    <row r="412" spans="1:11" s="15" customFormat="1" x14ac:dyDescent="0.2">
      <c r="A412"/>
      <c r="B412"/>
      <c r="C412"/>
      <c r="D412"/>
      <c r="E412"/>
      <c r="F412"/>
      <c r="G412"/>
      <c r="H412"/>
      <c r="I412"/>
      <c r="J412"/>
      <c r="K412"/>
    </row>
    <row r="413" spans="1:11" s="15" customFormat="1" x14ac:dyDescent="0.2">
      <c r="A413"/>
      <c r="B413"/>
      <c r="C413"/>
      <c r="D413"/>
      <c r="E413"/>
      <c r="F413"/>
      <c r="G413"/>
      <c r="H413"/>
      <c r="I413"/>
      <c r="J413"/>
      <c r="K413"/>
    </row>
    <row r="414" spans="1:11" s="15" customFormat="1" x14ac:dyDescent="0.2">
      <c r="A414"/>
      <c r="B414"/>
      <c r="C414"/>
      <c r="D414"/>
      <c r="E414"/>
      <c r="F414"/>
      <c r="G414"/>
      <c r="H414"/>
      <c r="I414"/>
      <c r="J414"/>
      <c r="K414"/>
    </row>
    <row r="415" spans="1:11" s="15" customFormat="1" x14ac:dyDescent="0.2">
      <c r="A415"/>
      <c r="B415"/>
      <c r="C415"/>
      <c r="D415"/>
      <c r="E415"/>
      <c r="F415"/>
      <c r="G415"/>
      <c r="H415"/>
      <c r="I415"/>
      <c r="J415"/>
      <c r="K415"/>
    </row>
    <row r="416" spans="1:11" s="15" customFormat="1" x14ac:dyDescent="0.2">
      <c r="A416"/>
      <c r="B416"/>
      <c r="C416"/>
      <c r="D416"/>
      <c r="E416"/>
      <c r="F416"/>
      <c r="G416"/>
      <c r="H416"/>
      <c r="I416"/>
      <c r="J416"/>
      <c r="K416"/>
    </row>
    <row r="417" spans="1:11" s="15" customFormat="1" x14ac:dyDescent="0.2">
      <c r="A417"/>
      <c r="B417"/>
      <c r="C417"/>
      <c r="D417"/>
      <c r="E417"/>
      <c r="F417"/>
      <c r="G417"/>
      <c r="H417"/>
      <c r="I417"/>
      <c r="J417"/>
      <c r="K417"/>
    </row>
    <row r="418" spans="1:11" s="15" customFormat="1" x14ac:dyDescent="0.2">
      <c r="A418"/>
      <c r="B418"/>
      <c r="C418"/>
      <c r="D418"/>
      <c r="E418"/>
      <c r="F418"/>
      <c r="G418"/>
      <c r="H418"/>
      <c r="I418"/>
      <c r="J418"/>
      <c r="K418"/>
    </row>
    <row r="419" spans="1:11" s="15" customFormat="1" x14ac:dyDescent="0.2">
      <c r="A419"/>
      <c r="B419"/>
      <c r="C419"/>
      <c r="D419"/>
      <c r="E419"/>
      <c r="F419"/>
      <c r="G419"/>
      <c r="H419"/>
      <c r="I419"/>
      <c r="J419"/>
      <c r="K419"/>
    </row>
    <row r="420" spans="1:11" s="15" customFormat="1" x14ac:dyDescent="0.2">
      <c r="A420"/>
      <c r="B420"/>
      <c r="C420"/>
      <c r="D420"/>
      <c r="E420"/>
      <c r="F420"/>
      <c r="G420"/>
      <c r="H420"/>
      <c r="I420"/>
      <c r="J420"/>
      <c r="K420"/>
    </row>
    <row r="421" spans="1:11" s="15" customFormat="1" x14ac:dyDescent="0.2">
      <c r="A421"/>
      <c r="B421"/>
      <c r="C421"/>
      <c r="D421"/>
      <c r="E421"/>
      <c r="F421"/>
      <c r="G421"/>
      <c r="H421"/>
      <c r="I421"/>
      <c r="J421"/>
      <c r="K421"/>
    </row>
    <row r="422" spans="1:11" s="15" customFormat="1" x14ac:dyDescent="0.2">
      <c r="A422"/>
      <c r="B422"/>
      <c r="C422"/>
      <c r="D422"/>
      <c r="E422"/>
      <c r="F422"/>
      <c r="G422"/>
      <c r="H422"/>
      <c r="I422"/>
      <c r="J422"/>
      <c r="K422"/>
    </row>
    <row r="423" spans="1:11" s="15" customFormat="1" x14ac:dyDescent="0.2">
      <c r="A423"/>
      <c r="B423"/>
      <c r="C423"/>
      <c r="D423"/>
      <c r="E423"/>
      <c r="F423"/>
      <c r="G423"/>
      <c r="H423"/>
      <c r="I423"/>
      <c r="J423"/>
      <c r="K423"/>
    </row>
    <row r="424" spans="1:11" s="15" customFormat="1" x14ac:dyDescent="0.2">
      <c r="A424"/>
      <c r="B424"/>
      <c r="C424"/>
      <c r="D424"/>
      <c r="E424"/>
      <c r="F424"/>
      <c r="G424"/>
      <c r="H424"/>
      <c r="I424"/>
      <c r="J424"/>
      <c r="K424"/>
    </row>
    <row r="425" spans="1:11" s="15" customFormat="1" x14ac:dyDescent="0.2">
      <c r="A425"/>
      <c r="B425"/>
      <c r="C425"/>
      <c r="D425"/>
      <c r="E425"/>
      <c r="F425"/>
      <c r="G425"/>
      <c r="H425"/>
      <c r="I425"/>
      <c r="J425"/>
      <c r="K425"/>
    </row>
    <row r="426" spans="1:11" s="15" customFormat="1" x14ac:dyDescent="0.2">
      <c r="A426"/>
      <c r="B426"/>
      <c r="C426"/>
      <c r="D426"/>
      <c r="E426"/>
      <c r="F426"/>
      <c r="G426"/>
      <c r="H426"/>
      <c r="I426"/>
      <c r="J426"/>
      <c r="K426"/>
    </row>
    <row r="427" spans="1:11" s="15" customFormat="1" x14ac:dyDescent="0.2">
      <c r="A427"/>
      <c r="B427"/>
      <c r="C427"/>
      <c r="D427"/>
      <c r="E427"/>
      <c r="F427"/>
      <c r="G427"/>
      <c r="H427"/>
      <c r="I427"/>
      <c r="J427"/>
      <c r="K427"/>
    </row>
    <row r="428" spans="1:11" s="15" customFormat="1" x14ac:dyDescent="0.2">
      <c r="A428"/>
      <c r="B428"/>
      <c r="C428"/>
      <c r="D428"/>
      <c r="E428"/>
      <c r="F428"/>
      <c r="G428"/>
      <c r="H428"/>
      <c r="I428"/>
      <c r="J428"/>
      <c r="K428"/>
    </row>
    <row r="429" spans="1:11" s="15" customFormat="1" x14ac:dyDescent="0.2">
      <c r="A429"/>
      <c r="B429"/>
      <c r="C429"/>
      <c r="D429"/>
      <c r="E429"/>
      <c r="F429"/>
      <c r="G429"/>
      <c r="H429"/>
      <c r="I429"/>
      <c r="J429"/>
      <c r="K429"/>
    </row>
    <row r="430" spans="1:11" s="15" customFormat="1" x14ac:dyDescent="0.2">
      <c r="A430"/>
      <c r="B430"/>
      <c r="C430"/>
      <c r="D430"/>
      <c r="E430"/>
      <c r="F430"/>
      <c r="G430"/>
      <c r="H430"/>
      <c r="I430"/>
      <c r="J430"/>
      <c r="K430"/>
    </row>
    <row r="431" spans="1:11" s="15" customFormat="1" x14ac:dyDescent="0.2">
      <c r="A431"/>
      <c r="B431"/>
      <c r="C431"/>
      <c r="D431"/>
      <c r="E431"/>
      <c r="F431"/>
      <c r="G431"/>
      <c r="H431"/>
      <c r="I431"/>
      <c r="J431"/>
      <c r="K431"/>
    </row>
    <row r="432" spans="1:11" s="15" customFormat="1" x14ac:dyDescent="0.2">
      <c r="A432"/>
      <c r="B432"/>
      <c r="C432"/>
      <c r="D432"/>
      <c r="E432"/>
      <c r="F432"/>
      <c r="G432"/>
      <c r="H432"/>
      <c r="I432"/>
      <c r="J432"/>
      <c r="K432"/>
    </row>
    <row r="433" spans="1:11" s="15" customFormat="1" x14ac:dyDescent="0.2">
      <c r="A433"/>
      <c r="B433"/>
      <c r="C433"/>
      <c r="D433"/>
      <c r="E433"/>
      <c r="F433"/>
      <c r="G433"/>
      <c r="H433"/>
      <c r="I433"/>
      <c r="J433"/>
      <c r="K433"/>
    </row>
    <row r="434" spans="1:11" s="15" customFormat="1" x14ac:dyDescent="0.2">
      <c r="A434"/>
      <c r="B434"/>
      <c r="C434"/>
      <c r="D434"/>
      <c r="E434"/>
      <c r="F434"/>
      <c r="G434"/>
      <c r="H434"/>
      <c r="I434"/>
      <c r="J434"/>
      <c r="K434"/>
    </row>
    <row r="435" spans="1:11" s="15" customFormat="1" x14ac:dyDescent="0.2">
      <c r="A435"/>
      <c r="B435"/>
      <c r="C435"/>
      <c r="D435"/>
      <c r="E435"/>
      <c r="F435"/>
      <c r="G435"/>
      <c r="H435"/>
      <c r="I435"/>
      <c r="J435"/>
      <c r="K435"/>
    </row>
    <row r="436" spans="1:11" s="15" customFormat="1" x14ac:dyDescent="0.2">
      <c r="A436"/>
      <c r="B436"/>
      <c r="C436"/>
      <c r="D436"/>
      <c r="E436"/>
      <c r="F436"/>
      <c r="G436"/>
      <c r="H436"/>
      <c r="I436"/>
      <c r="J436"/>
      <c r="K436"/>
    </row>
    <row r="437" spans="1:11" s="15" customFormat="1" x14ac:dyDescent="0.2">
      <c r="A437"/>
      <c r="B437"/>
      <c r="C437"/>
      <c r="D437"/>
      <c r="E437"/>
      <c r="F437"/>
      <c r="G437"/>
      <c r="H437"/>
      <c r="I437"/>
      <c r="J437"/>
      <c r="K437"/>
    </row>
    <row r="438" spans="1:11" s="15" customFormat="1" x14ac:dyDescent="0.2">
      <c r="A438"/>
      <c r="B438"/>
      <c r="C438"/>
      <c r="D438"/>
      <c r="E438"/>
      <c r="F438"/>
      <c r="G438"/>
      <c r="H438"/>
      <c r="I438"/>
      <c r="J438"/>
      <c r="K438"/>
    </row>
    <row r="439" spans="1:11" s="15" customFormat="1" x14ac:dyDescent="0.2">
      <c r="A439"/>
      <c r="B439"/>
      <c r="C439"/>
      <c r="D439"/>
      <c r="E439"/>
      <c r="F439"/>
      <c r="G439"/>
      <c r="H439"/>
      <c r="I439"/>
      <c r="J439"/>
      <c r="K439"/>
    </row>
    <row r="440" spans="1:11" s="15" customFormat="1" x14ac:dyDescent="0.2">
      <c r="A440"/>
      <c r="B440"/>
      <c r="C440"/>
      <c r="D440"/>
      <c r="E440"/>
      <c r="F440"/>
      <c r="G440"/>
      <c r="H440"/>
      <c r="I440"/>
      <c r="J440"/>
      <c r="K440"/>
    </row>
    <row r="441" spans="1:11" s="15" customFormat="1" x14ac:dyDescent="0.2">
      <c r="A441"/>
      <c r="B441"/>
      <c r="C441"/>
      <c r="D441"/>
      <c r="E441"/>
      <c r="F441"/>
      <c r="G441"/>
      <c r="H441"/>
      <c r="I441"/>
      <c r="J441"/>
      <c r="K441"/>
    </row>
    <row r="442" spans="1:11" s="15" customFormat="1" x14ac:dyDescent="0.2">
      <c r="A442"/>
      <c r="B442"/>
      <c r="C442"/>
      <c r="D442"/>
      <c r="E442"/>
      <c r="F442"/>
      <c r="G442"/>
      <c r="H442"/>
      <c r="I442"/>
      <c r="J442"/>
      <c r="K442"/>
    </row>
    <row r="443" spans="1:11" s="15" customFormat="1" x14ac:dyDescent="0.2">
      <c r="A443"/>
      <c r="B443"/>
      <c r="C443"/>
      <c r="D443"/>
      <c r="E443"/>
      <c r="F443"/>
      <c r="G443"/>
      <c r="H443"/>
      <c r="I443"/>
      <c r="J443"/>
      <c r="K443"/>
    </row>
    <row r="444" spans="1:11" s="15" customFormat="1" x14ac:dyDescent="0.2">
      <c r="A444"/>
      <c r="B444"/>
      <c r="C444"/>
      <c r="D444"/>
      <c r="E444"/>
      <c r="F444"/>
      <c r="G444"/>
      <c r="H444"/>
      <c r="I444"/>
      <c r="J444"/>
      <c r="K444"/>
    </row>
    <row r="445" spans="1:11" s="15" customFormat="1" x14ac:dyDescent="0.2">
      <c r="A445"/>
      <c r="B445"/>
      <c r="C445"/>
      <c r="D445"/>
      <c r="E445"/>
      <c r="F445"/>
      <c r="G445"/>
      <c r="H445"/>
      <c r="I445"/>
      <c r="J445"/>
      <c r="K445"/>
    </row>
    <row r="446" spans="1:11" s="15" customFormat="1" x14ac:dyDescent="0.2">
      <c r="A446"/>
      <c r="B446"/>
      <c r="C446"/>
      <c r="D446"/>
      <c r="E446"/>
      <c r="F446"/>
      <c r="G446"/>
      <c r="H446"/>
      <c r="I446"/>
      <c r="J446"/>
      <c r="K446"/>
    </row>
    <row r="447" spans="1:11" s="15" customFormat="1" x14ac:dyDescent="0.2">
      <c r="A447"/>
      <c r="B447"/>
      <c r="C447"/>
      <c r="D447"/>
      <c r="E447"/>
      <c r="F447"/>
      <c r="G447"/>
      <c r="H447"/>
      <c r="I447"/>
      <c r="J447"/>
      <c r="K447"/>
    </row>
    <row r="448" spans="1:11" s="15" customFormat="1" x14ac:dyDescent="0.2">
      <c r="A448"/>
      <c r="B448"/>
      <c r="C448"/>
      <c r="D448"/>
      <c r="E448"/>
      <c r="F448"/>
      <c r="G448"/>
      <c r="H448"/>
      <c r="I448"/>
      <c r="J448"/>
      <c r="K448"/>
    </row>
    <row r="449" spans="1:11" s="15" customFormat="1" x14ac:dyDescent="0.2">
      <c r="A449"/>
      <c r="B449"/>
      <c r="C449"/>
      <c r="D449"/>
      <c r="E449"/>
      <c r="F449"/>
      <c r="G449"/>
      <c r="H449"/>
      <c r="I449"/>
      <c r="J449"/>
      <c r="K449"/>
    </row>
    <row r="450" spans="1:11" s="15" customFormat="1" x14ac:dyDescent="0.2">
      <c r="A450"/>
      <c r="B450"/>
      <c r="C450"/>
      <c r="D450"/>
      <c r="E450"/>
      <c r="F450"/>
      <c r="G450"/>
      <c r="H450"/>
      <c r="I450"/>
      <c r="J450"/>
      <c r="K450"/>
    </row>
    <row r="451" spans="1:11" s="15" customFormat="1" x14ac:dyDescent="0.2">
      <c r="A451"/>
      <c r="B451"/>
      <c r="C451"/>
      <c r="D451"/>
      <c r="E451"/>
      <c r="F451"/>
      <c r="G451"/>
      <c r="H451"/>
      <c r="I451"/>
      <c r="J451"/>
      <c r="K451"/>
    </row>
    <row r="452" spans="1:11" s="15" customFormat="1" x14ac:dyDescent="0.2">
      <c r="A452"/>
      <c r="B452"/>
      <c r="C452"/>
      <c r="D452"/>
      <c r="E452"/>
      <c r="F452"/>
      <c r="G452"/>
      <c r="H452"/>
      <c r="I452"/>
      <c r="J452"/>
      <c r="K452"/>
    </row>
    <row r="453" spans="1:11" s="15" customFormat="1" x14ac:dyDescent="0.2">
      <c r="A453"/>
      <c r="B453"/>
      <c r="C453"/>
      <c r="D453"/>
      <c r="E453"/>
      <c r="F453"/>
      <c r="G453"/>
      <c r="H453"/>
      <c r="I453"/>
      <c r="J453"/>
      <c r="K453"/>
    </row>
    <row r="454" spans="1:11" s="15" customFormat="1" x14ac:dyDescent="0.2">
      <c r="A454"/>
      <c r="B454"/>
      <c r="C454"/>
      <c r="D454"/>
      <c r="E454"/>
      <c r="F454"/>
      <c r="G454"/>
      <c r="H454"/>
      <c r="I454"/>
      <c r="J454"/>
      <c r="K454"/>
    </row>
    <row r="455" spans="1:11" s="15" customFormat="1" x14ac:dyDescent="0.2">
      <c r="A455"/>
      <c r="B455"/>
      <c r="C455"/>
      <c r="D455"/>
      <c r="E455"/>
      <c r="F455"/>
      <c r="G455"/>
      <c r="H455"/>
      <c r="I455"/>
      <c r="J455"/>
      <c r="K455"/>
    </row>
    <row r="456" spans="1:11" s="15" customFormat="1" x14ac:dyDescent="0.2">
      <c r="A456"/>
      <c r="B456"/>
      <c r="C456"/>
      <c r="D456"/>
      <c r="E456"/>
      <c r="F456"/>
      <c r="G456"/>
      <c r="H456"/>
      <c r="I456"/>
      <c r="J456"/>
      <c r="K456"/>
    </row>
    <row r="457" spans="1:11" s="15" customFormat="1" x14ac:dyDescent="0.2">
      <c r="A457"/>
      <c r="B457"/>
      <c r="C457"/>
      <c r="D457"/>
      <c r="E457"/>
      <c r="F457"/>
      <c r="G457"/>
      <c r="H457"/>
      <c r="I457"/>
      <c r="J457"/>
      <c r="K457"/>
    </row>
    <row r="458" spans="1:11" s="15" customFormat="1" x14ac:dyDescent="0.2">
      <c r="A458"/>
      <c r="B458"/>
      <c r="C458"/>
      <c r="D458"/>
      <c r="E458"/>
      <c r="F458"/>
      <c r="G458"/>
      <c r="H458"/>
      <c r="I458"/>
      <c r="J458"/>
      <c r="K458"/>
    </row>
    <row r="459" spans="1:11" s="15" customFormat="1" x14ac:dyDescent="0.2">
      <c r="A459"/>
      <c r="B459"/>
      <c r="C459"/>
      <c r="D459"/>
      <c r="E459"/>
      <c r="F459"/>
      <c r="G459"/>
      <c r="H459"/>
      <c r="I459"/>
      <c r="J459"/>
      <c r="K459"/>
    </row>
    <row r="460" spans="1:11" s="15" customFormat="1" x14ac:dyDescent="0.2">
      <c r="A460"/>
      <c r="B460"/>
      <c r="C460"/>
      <c r="D460"/>
      <c r="E460"/>
      <c r="F460"/>
      <c r="G460"/>
      <c r="H460"/>
      <c r="I460"/>
      <c r="J460"/>
      <c r="K460"/>
    </row>
    <row r="461" spans="1:11" s="15" customFormat="1" x14ac:dyDescent="0.2">
      <c r="A461"/>
      <c r="B461"/>
      <c r="C461"/>
      <c r="D461"/>
      <c r="E461"/>
      <c r="F461"/>
      <c r="G461"/>
      <c r="H461"/>
      <c r="I461"/>
      <c r="J461"/>
      <c r="K461"/>
    </row>
    <row r="462" spans="1:11" s="15" customFormat="1" x14ac:dyDescent="0.2">
      <c r="A462"/>
      <c r="B462"/>
      <c r="C462"/>
      <c r="D462"/>
      <c r="E462"/>
      <c r="F462"/>
      <c r="G462"/>
      <c r="H462"/>
      <c r="I462"/>
      <c r="J462"/>
      <c r="K462"/>
    </row>
    <row r="463" spans="1:11" s="15" customFormat="1" x14ac:dyDescent="0.2">
      <c r="A463"/>
      <c r="B463"/>
      <c r="C463"/>
      <c r="D463"/>
      <c r="E463"/>
      <c r="F463"/>
      <c r="G463"/>
      <c r="H463"/>
      <c r="I463"/>
      <c r="J463"/>
      <c r="K463"/>
    </row>
    <row r="464" spans="1:11" s="15" customFormat="1" x14ac:dyDescent="0.2">
      <c r="A464"/>
      <c r="B464"/>
      <c r="C464"/>
      <c r="D464"/>
      <c r="E464"/>
      <c r="F464"/>
      <c r="G464"/>
      <c r="H464"/>
      <c r="I464"/>
      <c r="J464"/>
      <c r="K464"/>
    </row>
    <row r="465" spans="1:11" s="15" customFormat="1" x14ac:dyDescent="0.2">
      <c r="A465"/>
      <c r="B465"/>
      <c r="C465"/>
      <c r="D465"/>
      <c r="E465"/>
      <c r="F465"/>
      <c r="G465"/>
      <c r="H465"/>
      <c r="I465"/>
      <c r="J465"/>
      <c r="K465"/>
    </row>
    <row r="466" spans="1:11" s="15" customFormat="1" x14ac:dyDescent="0.2">
      <c r="A466"/>
      <c r="B466"/>
      <c r="C466"/>
      <c r="D466"/>
      <c r="E466"/>
      <c r="F466"/>
      <c r="G466"/>
      <c r="H466"/>
      <c r="I466"/>
      <c r="J466"/>
      <c r="K466"/>
    </row>
    <row r="467" spans="1:11" s="15" customFormat="1" x14ac:dyDescent="0.2">
      <c r="A467"/>
      <c r="B467"/>
      <c r="C467"/>
      <c r="D467"/>
      <c r="E467"/>
      <c r="F467"/>
      <c r="G467"/>
      <c r="H467"/>
      <c r="I467"/>
      <c r="J467"/>
      <c r="K467"/>
    </row>
    <row r="468" spans="1:11" s="15" customFormat="1" x14ac:dyDescent="0.2">
      <c r="A468"/>
      <c r="B468"/>
      <c r="C468"/>
      <c r="D468"/>
      <c r="E468"/>
      <c r="F468"/>
      <c r="G468"/>
      <c r="H468"/>
      <c r="I468"/>
      <c r="J468"/>
      <c r="K468"/>
    </row>
    <row r="469" spans="1:11" s="15" customFormat="1" x14ac:dyDescent="0.2">
      <c r="A469"/>
      <c r="B469"/>
      <c r="C469"/>
      <c r="D469"/>
      <c r="E469"/>
      <c r="F469"/>
      <c r="G469"/>
      <c r="H469"/>
      <c r="I469"/>
      <c r="J469"/>
      <c r="K469"/>
    </row>
    <row r="470" spans="1:11" s="15" customFormat="1" x14ac:dyDescent="0.2">
      <c r="A470"/>
      <c r="B470"/>
      <c r="C470"/>
      <c r="D470"/>
      <c r="E470"/>
      <c r="F470"/>
      <c r="G470"/>
      <c r="H470"/>
      <c r="I470"/>
      <c r="J470"/>
      <c r="K470"/>
    </row>
    <row r="471" spans="1:11" s="15" customFormat="1" x14ac:dyDescent="0.2">
      <c r="A471"/>
      <c r="B471"/>
      <c r="C471"/>
      <c r="D471"/>
      <c r="E471"/>
      <c r="F471"/>
      <c r="G471"/>
      <c r="H471"/>
      <c r="I471"/>
      <c r="J471"/>
      <c r="K471"/>
    </row>
    <row r="472" spans="1:11" s="15" customFormat="1" x14ac:dyDescent="0.2">
      <c r="A472"/>
      <c r="B472"/>
      <c r="C472"/>
      <c r="D472"/>
      <c r="E472"/>
      <c r="F472"/>
      <c r="G472"/>
      <c r="H472"/>
      <c r="I472"/>
      <c r="J472"/>
      <c r="K472"/>
    </row>
    <row r="473" spans="1:11" s="15" customFormat="1" x14ac:dyDescent="0.2">
      <c r="A473"/>
      <c r="B473"/>
      <c r="C473"/>
      <c r="D473"/>
      <c r="E473"/>
      <c r="F473"/>
      <c r="G473"/>
      <c r="H473"/>
      <c r="I473"/>
      <c r="J473"/>
      <c r="K473"/>
    </row>
    <row r="474" spans="1:11" s="15" customFormat="1" x14ac:dyDescent="0.2">
      <c r="A474"/>
      <c r="B474"/>
      <c r="C474"/>
      <c r="D474"/>
      <c r="E474"/>
      <c r="F474"/>
      <c r="G474"/>
      <c r="H474"/>
      <c r="I474"/>
      <c r="J474"/>
      <c r="K474"/>
    </row>
    <row r="475" spans="1:11" s="15" customFormat="1" x14ac:dyDescent="0.2">
      <c r="A475"/>
      <c r="B475"/>
      <c r="C475"/>
      <c r="D475"/>
      <c r="E475"/>
      <c r="F475"/>
      <c r="G475"/>
      <c r="H475"/>
      <c r="I475"/>
      <c r="J475"/>
      <c r="K475"/>
    </row>
    <row r="476" spans="1:11" s="15" customFormat="1" x14ac:dyDescent="0.2">
      <c r="A476"/>
      <c r="B476"/>
      <c r="C476"/>
      <c r="D476"/>
      <c r="E476"/>
      <c r="F476"/>
      <c r="G476"/>
      <c r="H476"/>
      <c r="I476"/>
      <c r="J476"/>
      <c r="K476"/>
    </row>
    <row r="477" spans="1:11" s="15" customFormat="1" x14ac:dyDescent="0.2">
      <c r="A477"/>
      <c r="B477"/>
      <c r="C477"/>
      <c r="D477"/>
      <c r="E477"/>
      <c r="F477"/>
      <c r="G477"/>
      <c r="H477"/>
      <c r="I477"/>
      <c r="J477"/>
      <c r="K477"/>
    </row>
    <row r="478" spans="1:11" s="15" customFormat="1" x14ac:dyDescent="0.2">
      <c r="A478"/>
      <c r="B478"/>
      <c r="C478"/>
      <c r="D478"/>
      <c r="E478"/>
      <c r="F478"/>
      <c r="G478"/>
      <c r="H478"/>
      <c r="I478"/>
      <c r="J478"/>
      <c r="K478"/>
    </row>
    <row r="479" spans="1:11" s="15" customFormat="1" x14ac:dyDescent="0.2">
      <c r="A479"/>
      <c r="B479"/>
      <c r="C479"/>
      <c r="D479"/>
      <c r="E479"/>
      <c r="F479"/>
      <c r="G479"/>
      <c r="H479"/>
      <c r="I479"/>
      <c r="J479"/>
      <c r="K479"/>
    </row>
    <row r="480" spans="1:11" s="15" customFormat="1" x14ac:dyDescent="0.2">
      <c r="A480"/>
      <c r="B480"/>
      <c r="C480"/>
      <c r="D480"/>
      <c r="E480"/>
      <c r="F480"/>
      <c r="G480"/>
      <c r="H480"/>
      <c r="I480"/>
      <c r="J480"/>
      <c r="K480"/>
    </row>
    <row r="481" spans="1:11" s="15" customFormat="1" x14ac:dyDescent="0.2">
      <c r="A481"/>
      <c r="B481"/>
      <c r="C481"/>
      <c r="D481"/>
      <c r="E481"/>
      <c r="F481"/>
      <c r="G481"/>
      <c r="H481"/>
      <c r="I481"/>
      <c r="J481"/>
      <c r="K481"/>
    </row>
    <row r="482" spans="1:11" s="15" customFormat="1" x14ac:dyDescent="0.2">
      <c r="A482"/>
      <c r="B482"/>
      <c r="C482"/>
      <c r="D482"/>
      <c r="E482"/>
      <c r="F482"/>
      <c r="G482"/>
      <c r="H482"/>
      <c r="I482"/>
      <c r="J482"/>
      <c r="K482"/>
    </row>
    <row r="483" spans="1:11" s="15" customFormat="1" x14ac:dyDescent="0.2">
      <c r="A483"/>
      <c r="B483"/>
      <c r="C483"/>
      <c r="D483"/>
      <c r="E483"/>
      <c r="F483"/>
      <c r="G483"/>
      <c r="H483"/>
      <c r="I483"/>
      <c r="J483"/>
      <c r="K483"/>
    </row>
    <row r="484" spans="1:11" s="15" customFormat="1" x14ac:dyDescent="0.2">
      <c r="A484"/>
      <c r="B484"/>
      <c r="C484"/>
      <c r="D484"/>
      <c r="E484"/>
      <c r="F484"/>
      <c r="G484"/>
      <c r="H484"/>
      <c r="I484"/>
      <c r="J484"/>
      <c r="K484"/>
    </row>
    <row r="485" spans="1:11" s="15" customFormat="1" x14ac:dyDescent="0.2">
      <c r="A485"/>
      <c r="B485"/>
      <c r="C485"/>
      <c r="D485"/>
      <c r="E485"/>
      <c r="F485"/>
      <c r="G485"/>
      <c r="H485"/>
      <c r="I485"/>
      <c r="J485"/>
      <c r="K485"/>
    </row>
    <row r="486" spans="1:11" s="15" customFormat="1" x14ac:dyDescent="0.2">
      <c r="A486"/>
      <c r="B486"/>
      <c r="C486"/>
      <c r="D486"/>
      <c r="E486"/>
      <c r="F486"/>
      <c r="G486"/>
      <c r="H486"/>
      <c r="I486"/>
      <c r="J486"/>
      <c r="K486"/>
    </row>
    <row r="487" spans="1:11" s="15" customFormat="1" x14ac:dyDescent="0.2">
      <c r="A487"/>
      <c r="B487"/>
      <c r="C487"/>
      <c r="D487"/>
      <c r="E487"/>
      <c r="F487"/>
      <c r="G487"/>
      <c r="H487"/>
      <c r="I487"/>
      <c r="J487"/>
      <c r="K487"/>
    </row>
    <row r="488" spans="1:11" s="15" customFormat="1" x14ac:dyDescent="0.2">
      <c r="A488"/>
      <c r="B488"/>
      <c r="C488"/>
      <c r="D488"/>
      <c r="E488"/>
      <c r="F488"/>
      <c r="G488"/>
      <c r="H488"/>
      <c r="I488"/>
      <c r="J488"/>
      <c r="K488"/>
    </row>
    <row r="489" spans="1:11" s="15" customFormat="1" x14ac:dyDescent="0.2">
      <c r="A489"/>
      <c r="B489"/>
      <c r="C489"/>
      <c r="D489"/>
      <c r="E489"/>
      <c r="F489"/>
      <c r="G489"/>
      <c r="H489"/>
      <c r="I489"/>
      <c r="J489"/>
      <c r="K489"/>
    </row>
    <row r="490" spans="1:11" s="15" customFormat="1" x14ac:dyDescent="0.2">
      <c r="A490"/>
      <c r="B490"/>
      <c r="C490"/>
      <c r="D490"/>
      <c r="E490"/>
      <c r="F490"/>
      <c r="G490"/>
      <c r="H490"/>
      <c r="I490"/>
      <c r="J490"/>
      <c r="K490"/>
    </row>
    <row r="491" spans="1:11" s="15" customFormat="1" x14ac:dyDescent="0.2">
      <c r="A491"/>
      <c r="B491"/>
      <c r="C491"/>
      <c r="D491"/>
      <c r="E491"/>
      <c r="F491"/>
      <c r="G491"/>
      <c r="H491"/>
      <c r="I491"/>
      <c r="J491"/>
      <c r="K491"/>
    </row>
    <row r="492" spans="1:11" s="15" customFormat="1" x14ac:dyDescent="0.2">
      <c r="A492"/>
      <c r="B492"/>
      <c r="C492"/>
      <c r="D492"/>
      <c r="E492"/>
      <c r="F492"/>
      <c r="G492"/>
      <c r="H492"/>
      <c r="I492"/>
      <c r="J492"/>
      <c r="K492"/>
    </row>
    <row r="493" spans="1:11" s="15" customFormat="1" x14ac:dyDescent="0.2">
      <c r="A493"/>
      <c r="B493"/>
      <c r="C493"/>
      <c r="D493"/>
      <c r="E493"/>
      <c r="F493"/>
      <c r="G493"/>
      <c r="H493"/>
      <c r="I493"/>
      <c r="J493"/>
      <c r="K493"/>
    </row>
    <row r="494" spans="1:11" s="15" customFormat="1" x14ac:dyDescent="0.2">
      <c r="A494"/>
      <c r="B494"/>
      <c r="C494"/>
      <c r="D494"/>
      <c r="E494"/>
      <c r="F494"/>
      <c r="G494"/>
      <c r="H494"/>
      <c r="I494"/>
      <c r="J494"/>
      <c r="K494"/>
    </row>
    <row r="495" spans="1:11" s="15" customFormat="1" x14ac:dyDescent="0.2">
      <c r="A495"/>
      <c r="B495"/>
      <c r="C495"/>
      <c r="D495"/>
      <c r="E495"/>
      <c r="F495"/>
      <c r="G495"/>
      <c r="H495"/>
      <c r="I495"/>
      <c r="J495"/>
      <c r="K495"/>
    </row>
    <row r="496" spans="1:11" s="15" customFormat="1" x14ac:dyDescent="0.2">
      <c r="A496"/>
      <c r="B496"/>
      <c r="C496"/>
      <c r="D496"/>
      <c r="E496"/>
      <c r="F496"/>
      <c r="G496"/>
      <c r="H496"/>
      <c r="I496"/>
      <c r="J496"/>
      <c r="K496"/>
    </row>
    <row r="497" spans="1:11" s="15" customFormat="1" x14ac:dyDescent="0.2">
      <c r="A497"/>
      <c r="B497"/>
      <c r="C497"/>
      <c r="D497"/>
      <c r="E497"/>
      <c r="F497"/>
      <c r="G497"/>
      <c r="H497"/>
      <c r="I497"/>
      <c r="J497"/>
      <c r="K497"/>
    </row>
    <row r="498" spans="1:11" s="15" customFormat="1" x14ac:dyDescent="0.2">
      <c r="A498"/>
      <c r="B498"/>
      <c r="C498"/>
      <c r="D498"/>
      <c r="E498"/>
      <c r="F498"/>
      <c r="G498"/>
      <c r="H498"/>
      <c r="I498"/>
      <c r="J498"/>
      <c r="K498"/>
    </row>
    <row r="499" spans="1:11" s="15" customFormat="1" x14ac:dyDescent="0.2">
      <c r="A499"/>
      <c r="B499"/>
      <c r="C499"/>
      <c r="D499"/>
      <c r="E499"/>
      <c r="F499"/>
      <c r="G499"/>
      <c r="H499"/>
      <c r="I499"/>
      <c r="J499"/>
      <c r="K499"/>
    </row>
    <row r="500" spans="1:11" s="15" customFormat="1" x14ac:dyDescent="0.2">
      <c r="A500"/>
      <c r="B500"/>
      <c r="C500"/>
      <c r="D500"/>
      <c r="E500"/>
      <c r="F500"/>
      <c r="G500"/>
      <c r="H500"/>
      <c r="I500"/>
      <c r="J500"/>
      <c r="K500"/>
    </row>
    <row r="501" spans="1:11" s="15" customFormat="1" x14ac:dyDescent="0.2">
      <c r="A501"/>
      <c r="B501"/>
      <c r="C501"/>
      <c r="D501"/>
      <c r="E501"/>
      <c r="F501"/>
      <c r="G501"/>
      <c r="H501"/>
      <c r="I501"/>
      <c r="J501"/>
      <c r="K501"/>
    </row>
    <row r="502" spans="1:11" s="15" customFormat="1" x14ac:dyDescent="0.2">
      <c r="A502"/>
      <c r="B502"/>
      <c r="C502"/>
      <c r="D502"/>
      <c r="E502"/>
      <c r="F502"/>
      <c r="G502"/>
      <c r="H502"/>
      <c r="I502"/>
      <c r="J502"/>
      <c r="K502"/>
    </row>
    <row r="503" spans="1:11" s="15" customFormat="1" x14ac:dyDescent="0.2">
      <c r="A503"/>
      <c r="B503"/>
      <c r="C503"/>
      <c r="D503"/>
      <c r="E503"/>
      <c r="F503"/>
      <c r="G503"/>
      <c r="H503"/>
      <c r="I503"/>
      <c r="J503"/>
      <c r="K503"/>
    </row>
    <row r="504" spans="1:11" s="15" customFormat="1" x14ac:dyDescent="0.2">
      <c r="A504"/>
      <c r="B504"/>
      <c r="C504"/>
      <c r="D504"/>
      <c r="E504"/>
      <c r="F504"/>
      <c r="G504"/>
      <c r="H504"/>
      <c r="I504"/>
      <c r="J504"/>
      <c r="K504"/>
    </row>
    <row r="505" spans="1:11" s="15" customFormat="1" x14ac:dyDescent="0.2">
      <c r="A505"/>
      <c r="B505"/>
      <c r="C505"/>
      <c r="D505"/>
      <c r="E505"/>
      <c r="F505"/>
      <c r="G505"/>
      <c r="H505"/>
      <c r="I505"/>
      <c r="J505"/>
      <c r="K505"/>
    </row>
    <row r="506" spans="1:11" s="15" customFormat="1" x14ac:dyDescent="0.2">
      <c r="A506"/>
      <c r="B506"/>
      <c r="C506"/>
      <c r="D506"/>
      <c r="E506"/>
      <c r="F506"/>
      <c r="G506"/>
      <c r="H506"/>
      <c r="I506"/>
      <c r="J506"/>
      <c r="K506"/>
    </row>
    <row r="507" spans="1:11" s="15" customFormat="1" x14ac:dyDescent="0.2">
      <c r="A507"/>
      <c r="B507"/>
      <c r="C507"/>
      <c r="D507"/>
      <c r="E507"/>
      <c r="F507"/>
      <c r="G507"/>
      <c r="H507"/>
      <c r="I507"/>
      <c r="J507"/>
      <c r="K507"/>
    </row>
    <row r="508" spans="1:11" s="15" customFormat="1" x14ac:dyDescent="0.2">
      <c r="A508"/>
      <c r="B508"/>
      <c r="C508"/>
      <c r="D508"/>
      <c r="E508"/>
      <c r="F508"/>
      <c r="G508"/>
      <c r="H508"/>
      <c r="I508"/>
      <c r="J508"/>
      <c r="K508"/>
    </row>
    <row r="509" spans="1:11" s="15" customFormat="1" x14ac:dyDescent="0.2">
      <c r="A509"/>
      <c r="B509"/>
      <c r="C509"/>
      <c r="D509"/>
      <c r="E509"/>
      <c r="F509"/>
      <c r="G509"/>
      <c r="H509"/>
      <c r="I509"/>
      <c r="J509"/>
      <c r="K509"/>
    </row>
    <row r="510" spans="1:11" s="15" customFormat="1" x14ac:dyDescent="0.2">
      <c r="A510"/>
      <c r="B510"/>
      <c r="C510"/>
      <c r="D510"/>
      <c r="E510"/>
      <c r="F510"/>
      <c r="G510"/>
      <c r="H510"/>
      <c r="I510"/>
      <c r="J510"/>
      <c r="K510"/>
    </row>
    <row r="511" spans="1:11" s="15" customFormat="1" x14ac:dyDescent="0.2">
      <c r="A511"/>
      <c r="B511"/>
      <c r="C511"/>
      <c r="D511"/>
      <c r="E511"/>
      <c r="F511"/>
      <c r="G511"/>
      <c r="H511"/>
      <c r="I511"/>
      <c r="J511"/>
      <c r="K511"/>
    </row>
    <row r="512" spans="1:11" s="15" customFormat="1" x14ac:dyDescent="0.2">
      <c r="A512"/>
      <c r="B512"/>
      <c r="C512"/>
      <c r="D512"/>
      <c r="E512"/>
      <c r="F512"/>
      <c r="G512"/>
      <c r="H512"/>
      <c r="I512"/>
      <c r="J512"/>
      <c r="K512"/>
    </row>
    <row r="513" spans="1:11" s="15" customFormat="1" x14ac:dyDescent="0.2">
      <c r="A513"/>
      <c r="B513"/>
      <c r="C513"/>
      <c r="D513"/>
      <c r="E513"/>
      <c r="F513"/>
      <c r="G513"/>
      <c r="H513"/>
      <c r="I513"/>
      <c r="J513"/>
      <c r="K513"/>
    </row>
    <row r="514" spans="1:11" s="15" customFormat="1" x14ac:dyDescent="0.2">
      <c r="A514"/>
      <c r="B514"/>
      <c r="C514"/>
      <c r="D514"/>
      <c r="E514"/>
      <c r="F514"/>
      <c r="G514"/>
      <c r="H514"/>
      <c r="I514"/>
      <c r="J514"/>
      <c r="K514"/>
    </row>
    <row r="515" spans="1:11" s="15" customFormat="1" x14ac:dyDescent="0.2">
      <c r="A515"/>
      <c r="B515"/>
      <c r="C515"/>
      <c r="D515"/>
      <c r="E515"/>
      <c r="F515"/>
      <c r="G515"/>
      <c r="H515"/>
      <c r="I515"/>
      <c r="J515"/>
      <c r="K515"/>
    </row>
    <row r="516" spans="1:11" s="15" customFormat="1" x14ac:dyDescent="0.2">
      <c r="A516"/>
      <c r="B516"/>
      <c r="C516"/>
      <c r="D516"/>
      <c r="E516"/>
      <c r="F516"/>
      <c r="G516"/>
      <c r="H516"/>
      <c r="I516"/>
      <c r="J516"/>
      <c r="K516"/>
    </row>
    <row r="517" spans="1:11" s="15" customFormat="1" x14ac:dyDescent="0.2">
      <c r="A517"/>
      <c r="B517"/>
      <c r="C517"/>
      <c r="D517"/>
      <c r="E517"/>
      <c r="F517"/>
      <c r="G517"/>
      <c r="H517"/>
      <c r="I517"/>
      <c r="J517"/>
      <c r="K517"/>
    </row>
    <row r="518" spans="1:11" s="15" customFormat="1" x14ac:dyDescent="0.2">
      <c r="A518"/>
      <c r="B518"/>
      <c r="C518"/>
      <c r="D518"/>
      <c r="E518"/>
      <c r="F518"/>
      <c r="G518"/>
      <c r="H518"/>
      <c r="I518"/>
      <c r="J518"/>
      <c r="K518"/>
    </row>
    <row r="519" spans="1:11" s="15" customFormat="1" x14ac:dyDescent="0.2">
      <c r="A519"/>
      <c r="B519"/>
      <c r="C519"/>
      <c r="D519"/>
      <c r="E519"/>
      <c r="F519"/>
      <c r="G519"/>
      <c r="H519"/>
      <c r="I519"/>
      <c r="J519"/>
      <c r="K519"/>
    </row>
    <row r="520" spans="1:11" s="15" customFormat="1" x14ac:dyDescent="0.2">
      <c r="A520"/>
      <c r="B520"/>
      <c r="C520"/>
      <c r="D520"/>
      <c r="E520"/>
      <c r="F520"/>
      <c r="G520"/>
      <c r="H520"/>
      <c r="I520"/>
      <c r="J520"/>
      <c r="K520"/>
    </row>
    <row r="521" spans="1:11" s="15" customFormat="1" x14ac:dyDescent="0.2">
      <c r="A521"/>
      <c r="B521"/>
      <c r="C521"/>
      <c r="D521"/>
      <c r="E521"/>
      <c r="F521"/>
      <c r="G521"/>
      <c r="H521"/>
      <c r="I521"/>
      <c r="J521"/>
      <c r="K521"/>
    </row>
    <row r="522" spans="1:11" s="15" customFormat="1" x14ac:dyDescent="0.2">
      <c r="A522"/>
      <c r="B522"/>
      <c r="C522"/>
      <c r="D522"/>
      <c r="E522"/>
      <c r="F522"/>
      <c r="G522"/>
      <c r="H522"/>
      <c r="I522"/>
      <c r="J522"/>
      <c r="K522"/>
    </row>
    <row r="523" spans="1:11" s="15" customFormat="1" x14ac:dyDescent="0.2">
      <c r="A523"/>
      <c r="B523"/>
      <c r="C523"/>
      <c r="D523"/>
      <c r="E523"/>
      <c r="F523"/>
      <c r="G523"/>
      <c r="H523"/>
      <c r="I523"/>
      <c r="J523"/>
      <c r="K523"/>
    </row>
    <row r="524" spans="1:11" s="15" customFormat="1" x14ac:dyDescent="0.2">
      <c r="A524"/>
      <c r="B524"/>
      <c r="C524"/>
      <c r="D524"/>
      <c r="E524"/>
      <c r="F524"/>
      <c r="G524"/>
      <c r="H524"/>
      <c r="I524"/>
      <c r="J524"/>
      <c r="K524"/>
    </row>
    <row r="525" spans="1:11" s="15" customFormat="1" x14ac:dyDescent="0.2">
      <c r="A525"/>
      <c r="B525"/>
      <c r="C525"/>
      <c r="D525"/>
      <c r="E525"/>
      <c r="F525"/>
      <c r="G525"/>
      <c r="H525"/>
      <c r="I525"/>
      <c r="J525"/>
      <c r="K525"/>
    </row>
    <row r="526" spans="1:11" s="15" customFormat="1" x14ac:dyDescent="0.2">
      <c r="A526"/>
      <c r="B526"/>
      <c r="C526"/>
      <c r="D526"/>
      <c r="E526"/>
      <c r="F526"/>
      <c r="G526"/>
      <c r="H526"/>
      <c r="I526"/>
      <c r="J526"/>
      <c r="K526"/>
    </row>
    <row r="527" spans="1:11" s="15" customFormat="1" x14ac:dyDescent="0.2">
      <c r="A527"/>
      <c r="B527"/>
      <c r="C527"/>
      <c r="D527"/>
      <c r="E527"/>
      <c r="F527"/>
      <c r="G527"/>
      <c r="H527"/>
      <c r="I527"/>
      <c r="J527"/>
      <c r="K527"/>
    </row>
    <row r="528" spans="1:11" s="15" customFormat="1" x14ac:dyDescent="0.2">
      <c r="A528"/>
      <c r="B528"/>
      <c r="C528"/>
      <c r="D528"/>
      <c r="E528"/>
      <c r="F528"/>
      <c r="G528"/>
      <c r="H528"/>
      <c r="I528"/>
      <c r="J528"/>
      <c r="K528"/>
    </row>
    <row r="529" spans="1:11" s="15" customFormat="1" x14ac:dyDescent="0.2">
      <c r="A529"/>
      <c r="B529"/>
      <c r="C529"/>
      <c r="D529"/>
      <c r="E529"/>
      <c r="F529"/>
      <c r="G529"/>
      <c r="H529"/>
      <c r="I529"/>
      <c r="J529"/>
      <c r="K529"/>
    </row>
    <row r="530" spans="1:11" s="15" customFormat="1" x14ac:dyDescent="0.2">
      <c r="A530"/>
      <c r="B530"/>
      <c r="C530"/>
      <c r="D530"/>
      <c r="E530"/>
      <c r="F530"/>
      <c r="G530"/>
      <c r="H530"/>
      <c r="I530"/>
      <c r="J530"/>
      <c r="K530"/>
    </row>
    <row r="531" spans="1:11" s="15" customFormat="1" x14ac:dyDescent="0.2">
      <c r="A531"/>
      <c r="B531"/>
      <c r="C531"/>
      <c r="D531"/>
      <c r="E531"/>
      <c r="F531"/>
      <c r="G531"/>
      <c r="H531"/>
      <c r="I531"/>
      <c r="J531"/>
      <c r="K531"/>
    </row>
    <row r="532" spans="1:11" s="15" customFormat="1" x14ac:dyDescent="0.2">
      <c r="A532"/>
      <c r="B532"/>
      <c r="C532"/>
      <c r="D532"/>
      <c r="E532"/>
      <c r="F532"/>
      <c r="G532"/>
      <c r="H532"/>
      <c r="I532"/>
      <c r="J532"/>
      <c r="K532"/>
    </row>
    <row r="533" spans="1:11" s="15" customFormat="1" x14ac:dyDescent="0.2">
      <c r="A533"/>
      <c r="B533"/>
      <c r="C533"/>
      <c r="D533"/>
      <c r="E533"/>
      <c r="F533"/>
      <c r="G533"/>
      <c r="H533"/>
      <c r="I533"/>
      <c r="J533"/>
      <c r="K533"/>
    </row>
    <row r="534" spans="1:11" s="15" customFormat="1" x14ac:dyDescent="0.2">
      <c r="A534"/>
      <c r="B534"/>
      <c r="C534"/>
      <c r="D534"/>
      <c r="E534"/>
      <c r="F534"/>
      <c r="G534"/>
      <c r="H534"/>
      <c r="I534"/>
      <c r="J534"/>
      <c r="K534"/>
    </row>
    <row r="535" spans="1:11" s="15" customFormat="1" x14ac:dyDescent="0.2">
      <c r="A535"/>
      <c r="B535"/>
      <c r="C535"/>
      <c r="D535"/>
      <c r="E535"/>
      <c r="F535"/>
      <c r="G535"/>
      <c r="H535"/>
      <c r="I535"/>
      <c r="J535"/>
      <c r="K535"/>
    </row>
    <row r="536" spans="1:11" s="15" customFormat="1" x14ac:dyDescent="0.2">
      <c r="A536"/>
      <c r="B536"/>
      <c r="C536"/>
      <c r="D536"/>
      <c r="E536"/>
      <c r="F536"/>
      <c r="G536"/>
      <c r="H536"/>
      <c r="I536"/>
      <c r="J536"/>
      <c r="K536"/>
    </row>
    <row r="537" spans="1:11" s="15" customFormat="1" x14ac:dyDescent="0.2">
      <c r="A537"/>
      <c r="B537"/>
      <c r="C537"/>
      <c r="D537"/>
      <c r="E537"/>
      <c r="F537"/>
      <c r="G537"/>
      <c r="H537"/>
      <c r="I537"/>
      <c r="J537"/>
      <c r="K537"/>
    </row>
    <row r="538" spans="1:11" s="15" customFormat="1" x14ac:dyDescent="0.2">
      <c r="A538"/>
      <c r="B538"/>
      <c r="C538"/>
      <c r="D538"/>
      <c r="E538"/>
      <c r="F538"/>
      <c r="G538"/>
      <c r="H538"/>
      <c r="I538"/>
      <c r="J538"/>
      <c r="K538"/>
    </row>
    <row r="539" spans="1:11" s="15" customFormat="1" x14ac:dyDescent="0.2">
      <c r="A539"/>
      <c r="B539"/>
      <c r="C539"/>
      <c r="D539"/>
      <c r="E539"/>
      <c r="F539"/>
      <c r="G539"/>
      <c r="H539"/>
      <c r="I539"/>
      <c r="J539"/>
      <c r="K539"/>
    </row>
    <row r="540" spans="1:11" s="15" customFormat="1" x14ac:dyDescent="0.2">
      <c r="A540"/>
      <c r="B540"/>
      <c r="C540"/>
      <c r="D540"/>
      <c r="E540"/>
      <c r="F540"/>
      <c r="G540"/>
      <c r="H540"/>
      <c r="I540"/>
      <c r="J540"/>
      <c r="K540"/>
    </row>
    <row r="541" spans="1:11" s="15" customFormat="1" x14ac:dyDescent="0.2">
      <c r="A541"/>
      <c r="B541"/>
      <c r="C541"/>
      <c r="D541"/>
      <c r="E541"/>
      <c r="F541"/>
      <c r="G541"/>
      <c r="H541"/>
      <c r="I541"/>
      <c r="J541"/>
      <c r="K541"/>
    </row>
    <row r="542" spans="1:11" s="15" customFormat="1" x14ac:dyDescent="0.2">
      <c r="A542"/>
      <c r="B542"/>
      <c r="C542"/>
      <c r="D542"/>
      <c r="E542"/>
      <c r="F542"/>
      <c r="G542"/>
      <c r="H542"/>
      <c r="I542"/>
      <c r="J542"/>
      <c r="K542"/>
    </row>
    <row r="543" spans="1:11" s="15" customFormat="1" x14ac:dyDescent="0.2">
      <c r="A543"/>
      <c r="B543"/>
      <c r="C543"/>
      <c r="D543"/>
      <c r="E543"/>
      <c r="F543"/>
      <c r="G543"/>
      <c r="H543"/>
      <c r="I543"/>
      <c r="J543"/>
      <c r="K543"/>
    </row>
    <row r="544" spans="1:11" s="15" customFormat="1" x14ac:dyDescent="0.2">
      <c r="A544"/>
      <c r="B544"/>
      <c r="C544"/>
      <c r="D544"/>
      <c r="E544"/>
      <c r="F544"/>
      <c r="G544"/>
      <c r="H544"/>
      <c r="I544"/>
      <c r="J544"/>
      <c r="K544"/>
    </row>
    <row r="545" spans="1:11" s="15" customFormat="1" x14ac:dyDescent="0.2">
      <c r="A545"/>
      <c r="B545"/>
      <c r="C545"/>
      <c r="D545"/>
      <c r="E545"/>
      <c r="F545"/>
      <c r="G545"/>
      <c r="H545"/>
      <c r="I545"/>
      <c r="J545"/>
      <c r="K545"/>
    </row>
    <row r="546" spans="1:11" s="15" customFormat="1" x14ac:dyDescent="0.2">
      <c r="A546"/>
      <c r="B546"/>
      <c r="C546"/>
      <c r="D546"/>
      <c r="E546"/>
      <c r="F546"/>
      <c r="G546"/>
      <c r="H546"/>
      <c r="I546"/>
      <c r="J546"/>
      <c r="K546"/>
    </row>
    <row r="547" spans="1:11" s="15" customFormat="1" x14ac:dyDescent="0.2">
      <c r="A547"/>
      <c r="B547"/>
      <c r="C547"/>
      <c r="D547"/>
      <c r="E547"/>
      <c r="F547"/>
      <c r="G547"/>
      <c r="H547"/>
      <c r="I547"/>
      <c r="J547"/>
      <c r="K547"/>
    </row>
    <row r="548" spans="1:11" s="15" customFormat="1" x14ac:dyDescent="0.2">
      <c r="A548"/>
      <c r="B548"/>
      <c r="C548"/>
      <c r="D548"/>
      <c r="E548"/>
      <c r="F548"/>
      <c r="G548"/>
      <c r="H548"/>
      <c r="I548"/>
      <c r="J548"/>
      <c r="K548"/>
    </row>
    <row r="549" spans="1:11" s="15" customFormat="1" x14ac:dyDescent="0.2">
      <c r="A549"/>
      <c r="B549"/>
      <c r="C549"/>
      <c r="D549"/>
      <c r="E549"/>
      <c r="F549"/>
      <c r="G549"/>
      <c r="H549"/>
      <c r="I549"/>
      <c r="J549"/>
      <c r="K549"/>
    </row>
    <row r="550" spans="1:11" s="15" customFormat="1" x14ac:dyDescent="0.2">
      <c r="A550"/>
      <c r="B550"/>
      <c r="C550"/>
      <c r="D550"/>
      <c r="E550"/>
      <c r="F550"/>
      <c r="G550"/>
      <c r="H550"/>
      <c r="I550"/>
      <c r="J550"/>
      <c r="K550"/>
    </row>
    <row r="551" spans="1:11" s="15" customFormat="1" x14ac:dyDescent="0.2">
      <c r="A551"/>
      <c r="B551"/>
      <c r="C551"/>
      <c r="D551"/>
      <c r="E551"/>
      <c r="F551"/>
      <c r="G551"/>
      <c r="H551"/>
      <c r="I551"/>
      <c r="J551"/>
      <c r="K551"/>
    </row>
    <row r="552" spans="1:11" s="15" customFormat="1" x14ac:dyDescent="0.2">
      <c r="A552"/>
      <c r="B552"/>
      <c r="C552"/>
      <c r="D552"/>
      <c r="E552"/>
      <c r="F552"/>
      <c r="G552"/>
      <c r="H552"/>
      <c r="I552"/>
      <c r="J552"/>
      <c r="K552"/>
    </row>
    <row r="553" spans="1:11" s="15" customFormat="1" x14ac:dyDescent="0.2">
      <c r="A553"/>
      <c r="B553"/>
      <c r="C553"/>
      <c r="D553"/>
      <c r="E553"/>
      <c r="F553"/>
      <c r="G553"/>
      <c r="H553"/>
      <c r="I553"/>
      <c r="J553"/>
      <c r="K553"/>
    </row>
    <row r="554" spans="1:11" s="15" customFormat="1" x14ac:dyDescent="0.2">
      <c r="A554"/>
      <c r="B554"/>
      <c r="C554"/>
      <c r="D554"/>
      <c r="E554"/>
      <c r="F554"/>
      <c r="G554"/>
      <c r="H554"/>
      <c r="I554"/>
      <c r="J554"/>
      <c r="K554"/>
    </row>
    <row r="555" spans="1:11" s="15" customFormat="1" x14ac:dyDescent="0.2">
      <c r="A555"/>
      <c r="B555"/>
      <c r="C555"/>
      <c r="D555"/>
      <c r="E555"/>
      <c r="F555"/>
      <c r="G555"/>
      <c r="H555"/>
      <c r="I555"/>
      <c r="J555"/>
      <c r="K555"/>
    </row>
    <row r="556" spans="1:11" s="15" customFormat="1" x14ac:dyDescent="0.2">
      <c r="A556"/>
      <c r="B556"/>
      <c r="C556"/>
      <c r="D556"/>
      <c r="E556"/>
      <c r="F556"/>
      <c r="G556"/>
      <c r="H556"/>
      <c r="I556"/>
      <c r="J556"/>
      <c r="K556"/>
    </row>
    <row r="557" spans="1:11" s="15" customFormat="1" x14ac:dyDescent="0.2">
      <c r="A557"/>
      <c r="B557"/>
      <c r="C557"/>
      <c r="D557"/>
      <c r="E557"/>
      <c r="F557"/>
      <c r="G557"/>
      <c r="H557"/>
      <c r="I557"/>
      <c r="J557"/>
      <c r="K557"/>
    </row>
    <row r="558" spans="1:11" s="15" customFormat="1" x14ac:dyDescent="0.2">
      <c r="A558"/>
      <c r="B558"/>
      <c r="C558"/>
      <c r="D558"/>
      <c r="E558"/>
      <c r="F558"/>
      <c r="G558"/>
      <c r="H558"/>
      <c r="I558"/>
      <c r="J558"/>
      <c r="K558"/>
    </row>
    <row r="559" spans="1:11" s="15" customFormat="1" x14ac:dyDescent="0.2">
      <c r="A559"/>
      <c r="B559"/>
      <c r="C559"/>
      <c r="D559"/>
      <c r="E559"/>
      <c r="F559"/>
      <c r="G559"/>
      <c r="H559"/>
      <c r="I559"/>
      <c r="J559"/>
      <c r="K559"/>
    </row>
    <row r="560" spans="1:11" s="15" customFormat="1" x14ac:dyDescent="0.2">
      <c r="A560"/>
      <c r="B560"/>
      <c r="C560"/>
      <c r="D560"/>
      <c r="E560"/>
      <c r="F560"/>
      <c r="G560"/>
      <c r="H560"/>
      <c r="I560"/>
      <c r="J560"/>
      <c r="K560"/>
    </row>
    <row r="561" spans="1:11" s="15" customFormat="1" x14ac:dyDescent="0.2">
      <c r="A561"/>
      <c r="B561"/>
      <c r="C561"/>
      <c r="D561"/>
      <c r="E561"/>
      <c r="F561"/>
      <c r="G561"/>
      <c r="H561"/>
      <c r="I561"/>
      <c r="J561"/>
      <c r="K561"/>
    </row>
    <row r="562" spans="1:11" s="15" customFormat="1" x14ac:dyDescent="0.2">
      <c r="A562"/>
      <c r="B562"/>
      <c r="C562"/>
      <c r="D562"/>
      <c r="E562"/>
      <c r="F562"/>
      <c r="G562"/>
      <c r="H562"/>
      <c r="I562"/>
      <c r="J562"/>
      <c r="K562"/>
    </row>
    <row r="563" spans="1:11" s="15" customFormat="1" x14ac:dyDescent="0.2">
      <c r="A563"/>
      <c r="B563"/>
      <c r="C563"/>
      <c r="D563"/>
      <c r="E563"/>
      <c r="F563"/>
      <c r="G563"/>
      <c r="H563"/>
      <c r="I563"/>
      <c r="J563"/>
      <c r="K563"/>
    </row>
    <row r="564" spans="1:11" s="15" customFormat="1" x14ac:dyDescent="0.2">
      <c r="A564"/>
      <c r="B564"/>
      <c r="C564"/>
      <c r="D564"/>
      <c r="E564"/>
      <c r="F564"/>
      <c r="G564"/>
      <c r="H564"/>
      <c r="I564"/>
      <c r="J564"/>
      <c r="K564"/>
    </row>
    <row r="565" spans="1:11" s="15" customFormat="1" x14ac:dyDescent="0.2">
      <c r="A565"/>
      <c r="B565"/>
      <c r="C565"/>
      <c r="D565"/>
      <c r="E565"/>
      <c r="F565"/>
      <c r="G565"/>
      <c r="H565"/>
      <c r="I565"/>
      <c r="J565"/>
      <c r="K565"/>
    </row>
    <row r="566" spans="1:11" s="15" customFormat="1" x14ac:dyDescent="0.2">
      <c r="A566"/>
      <c r="B566"/>
      <c r="C566"/>
      <c r="D566"/>
      <c r="E566"/>
      <c r="F566"/>
      <c r="G566"/>
      <c r="H566"/>
      <c r="I566"/>
      <c r="J566"/>
      <c r="K566"/>
    </row>
    <row r="567" spans="1:11" s="15" customFormat="1" x14ac:dyDescent="0.2">
      <c r="A567"/>
      <c r="B567"/>
      <c r="C567"/>
      <c r="D567"/>
      <c r="E567"/>
      <c r="F567"/>
      <c r="G567"/>
      <c r="H567"/>
      <c r="I567"/>
      <c r="J567"/>
      <c r="K567"/>
    </row>
    <row r="568" spans="1:11" s="15" customFormat="1" x14ac:dyDescent="0.2">
      <c r="A568"/>
      <c r="B568"/>
      <c r="C568"/>
      <c r="D568"/>
      <c r="E568"/>
      <c r="F568"/>
      <c r="G568"/>
      <c r="H568"/>
      <c r="I568"/>
      <c r="J568"/>
      <c r="K568"/>
    </row>
    <row r="569" spans="1:11" s="15" customFormat="1" x14ac:dyDescent="0.2">
      <c r="A569"/>
      <c r="B569"/>
      <c r="C569"/>
      <c r="D569"/>
      <c r="E569"/>
      <c r="F569"/>
      <c r="G569"/>
      <c r="H569"/>
      <c r="I569"/>
      <c r="J569"/>
      <c r="K569"/>
    </row>
    <row r="570" spans="1:11" s="15" customFormat="1" x14ac:dyDescent="0.2">
      <c r="A570"/>
      <c r="B570"/>
      <c r="C570"/>
      <c r="D570"/>
      <c r="E570"/>
      <c r="F570"/>
      <c r="G570"/>
      <c r="H570"/>
      <c r="I570"/>
      <c r="J570"/>
      <c r="K570"/>
    </row>
    <row r="571" spans="1:11" s="15" customFormat="1" x14ac:dyDescent="0.2">
      <c r="A571"/>
      <c r="B571"/>
      <c r="C571"/>
      <c r="D571"/>
      <c r="E571"/>
      <c r="F571"/>
      <c r="G571"/>
      <c r="H571"/>
      <c r="I571"/>
      <c r="J571"/>
      <c r="K571"/>
    </row>
    <row r="572" spans="1:11" s="15" customFormat="1" x14ac:dyDescent="0.2">
      <c r="A572"/>
      <c r="B572"/>
      <c r="C572"/>
      <c r="D572"/>
      <c r="E572"/>
      <c r="F572"/>
      <c r="G572"/>
      <c r="H572"/>
      <c r="I572"/>
      <c r="J572"/>
      <c r="K572"/>
    </row>
    <row r="573" spans="1:11" s="15" customFormat="1" x14ac:dyDescent="0.2">
      <c r="A573"/>
      <c r="B573"/>
      <c r="C573"/>
      <c r="D573"/>
      <c r="E573"/>
      <c r="F573"/>
      <c r="G573"/>
      <c r="H573"/>
      <c r="I573"/>
      <c r="J573"/>
      <c r="K573"/>
    </row>
    <row r="574" spans="1:11" s="15" customFormat="1" x14ac:dyDescent="0.2">
      <c r="A574"/>
      <c r="B574"/>
      <c r="C574"/>
      <c r="D574"/>
      <c r="E574"/>
      <c r="F574"/>
      <c r="G574"/>
      <c r="H574"/>
      <c r="I574"/>
      <c r="J574"/>
      <c r="K574"/>
    </row>
    <row r="575" spans="1:11" s="15" customFormat="1" x14ac:dyDescent="0.2">
      <c r="A575"/>
      <c r="B575"/>
      <c r="C575"/>
      <c r="D575"/>
      <c r="E575"/>
      <c r="F575"/>
      <c r="G575"/>
      <c r="H575"/>
      <c r="I575"/>
      <c r="J575"/>
      <c r="K575"/>
    </row>
    <row r="576" spans="1:11" s="15" customFormat="1" x14ac:dyDescent="0.2">
      <c r="A576"/>
      <c r="B576"/>
      <c r="C576"/>
      <c r="D576"/>
      <c r="E576"/>
      <c r="F576"/>
      <c r="G576"/>
      <c r="H576"/>
      <c r="I576"/>
      <c r="J576"/>
      <c r="K576"/>
    </row>
    <row r="577" spans="1:11" s="15" customFormat="1" x14ac:dyDescent="0.2">
      <c r="A577"/>
      <c r="B577"/>
      <c r="C577"/>
      <c r="D577"/>
      <c r="E577"/>
      <c r="F577"/>
      <c r="G577"/>
      <c r="H577"/>
      <c r="I577"/>
      <c r="J577"/>
      <c r="K577"/>
    </row>
    <row r="578" spans="1:11" s="15" customFormat="1" x14ac:dyDescent="0.2">
      <c r="A578"/>
      <c r="B578"/>
      <c r="C578"/>
      <c r="D578"/>
      <c r="E578"/>
      <c r="F578"/>
      <c r="G578"/>
      <c r="H578"/>
      <c r="I578"/>
      <c r="J578"/>
      <c r="K578"/>
    </row>
    <row r="579" spans="1:11" s="15" customFormat="1" x14ac:dyDescent="0.2">
      <c r="A579"/>
      <c r="B579"/>
      <c r="C579"/>
      <c r="D579"/>
      <c r="E579"/>
      <c r="F579"/>
      <c r="G579"/>
      <c r="H579"/>
      <c r="I579"/>
      <c r="J579"/>
      <c r="K579"/>
    </row>
    <row r="580" spans="1:11" s="15" customFormat="1" x14ac:dyDescent="0.2">
      <c r="A580"/>
      <c r="B580"/>
      <c r="C580"/>
      <c r="D580"/>
      <c r="E580"/>
      <c r="F580"/>
      <c r="G580"/>
      <c r="H580"/>
      <c r="I580"/>
      <c r="J580"/>
      <c r="K580"/>
    </row>
    <row r="581" spans="1:11" s="15" customFormat="1" x14ac:dyDescent="0.2">
      <c r="A581"/>
      <c r="B581"/>
      <c r="C581"/>
      <c r="D581"/>
      <c r="E581"/>
      <c r="F581"/>
      <c r="G581"/>
      <c r="H581"/>
      <c r="I581"/>
      <c r="J581"/>
      <c r="K581"/>
    </row>
    <row r="582" spans="1:11" s="15" customFormat="1" x14ac:dyDescent="0.2">
      <c r="A582"/>
      <c r="B582"/>
      <c r="C582"/>
      <c r="D582"/>
      <c r="E582"/>
      <c r="F582"/>
      <c r="G582"/>
      <c r="H582"/>
      <c r="I582"/>
      <c r="J582"/>
      <c r="K582"/>
    </row>
    <row r="583" spans="1:11" s="15" customFormat="1" x14ac:dyDescent="0.2">
      <c r="A583"/>
      <c r="B583"/>
      <c r="C583"/>
      <c r="D583"/>
      <c r="E583"/>
      <c r="F583"/>
      <c r="G583"/>
      <c r="H583"/>
      <c r="I583"/>
      <c r="J583"/>
      <c r="K583"/>
    </row>
    <row r="584" spans="1:11" s="15" customFormat="1" x14ac:dyDescent="0.2">
      <c r="A584"/>
      <c r="B584"/>
      <c r="C584"/>
      <c r="D584"/>
      <c r="E584"/>
      <c r="F584"/>
      <c r="G584"/>
      <c r="H584"/>
      <c r="I584"/>
      <c r="J584"/>
      <c r="K584"/>
    </row>
    <row r="585" spans="1:11" s="15" customFormat="1" x14ac:dyDescent="0.2">
      <c r="A585"/>
      <c r="B585"/>
      <c r="C585"/>
      <c r="D585"/>
      <c r="E585"/>
      <c r="F585"/>
      <c r="G585"/>
      <c r="H585"/>
      <c r="I585"/>
      <c r="J585"/>
      <c r="K585"/>
    </row>
    <row r="586" spans="1:11" s="15" customFormat="1" x14ac:dyDescent="0.2">
      <c r="A586"/>
      <c r="B586"/>
      <c r="C586"/>
      <c r="D586"/>
      <c r="E586"/>
      <c r="F586"/>
      <c r="G586"/>
      <c r="H586"/>
      <c r="I586"/>
      <c r="J586"/>
      <c r="K586"/>
    </row>
    <row r="587" spans="1:11" s="15" customFormat="1" x14ac:dyDescent="0.2">
      <c r="A587"/>
      <c r="B587"/>
      <c r="C587"/>
      <c r="D587"/>
      <c r="E587"/>
      <c r="F587"/>
      <c r="G587"/>
      <c r="H587"/>
      <c r="I587"/>
      <c r="J587"/>
      <c r="K587"/>
    </row>
    <row r="588" spans="1:11" s="15" customFormat="1" x14ac:dyDescent="0.2">
      <c r="A588"/>
      <c r="B588"/>
      <c r="C588"/>
      <c r="D588"/>
      <c r="E588"/>
      <c r="F588"/>
      <c r="G588"/>
      <c r="H588"/>
      <c r="I588"/>
      <c r="J588"/>
      <c r="K588"/>
    </row>
    <row r="589" spans="1:11" s="15" customFormat="1" x14ac:dyDescent="0.2">
      <c r="A589"/>
      <c r="B589"/>
      <c r="C589"/>
      <c r="D589"/>
      <c r="E589"/>
      <c r="F589"/>
      <c r="G589"/>
      <c r="H589"/>
      <c r="I589"/>
      <c r="J589"/>
      <c r="K589"/>
    </row>
    <row r="590" spans="1:11" s="15" customFormat="1" x14ac:dyDescent="0.2">
      <c r="A590"/>
      <c r="B590"/>
      <c r="C590"/>
      <c r="D590"/>
      <c r="E590"/>
      <c r="F590"/>
      <c r="G590"/>
      <c r="H590"/>
      <c r="I590"/>
      <c r="J590"/>
      <c r="K590"/>
    </row>
    <row r="591" spans="1:11" s="15" customFormat="1" x14ac:dyDescent="0.2">
      <c r="A591"/>
      <c r="B591"/>
      <c r="C591"/>
      <c r="D591"/>
      <c r="E591"/>
      <c r="F591"/>
      <c r="G591"/>
      <c r="H591"/>
      <c r="I591"/>
      <c r="J591"/>
      <c r="K591"/>
    </row>
    <row r="592" spans="1:11" s="15" customFormat="1" x14ac:dyDescent="0.2">
      <c r="A592"/>
      <c r="B592"/>
      <c r="C592"/>
      <c r="D592"/>
      <c r="E592"/>
      <c r="F592"/>
      <c r="G592"/>
      <c r="H592"/>
      <c r="I592"/>
      <c r="J592"/>
      <c r="K592"/>
    </row>
    <row r="593" spans="1:11" s="15" customFormat="1" x14ac:dyDescent="0.2">
      <c r="A593"/>
      <c r="B593"/>
      <c r="C593"/>
      <c r="D593"/>
      <c r="E593"/>
      <c r="F593"/>
      <c r="G593"/>
      <c r="H593"/>
      <c r="I593"/>
      <c r="J593"/>
      <c r="K593"/>
    </row>
    <row r="594" spans="1:11" s="15" customFormat="1" x14ac:dyDescent="0.2">
      <c r="A594"/>
      <c r="B594"/>
      <c r="C594"/>
      <c r="D594"/>
      <c r="E594"/>
      <c r="F594"/>
      <c r="G594"/>
      <c r="H594"/>
      <c r="I594"/>
      <c r="J594"/>
      <c r="K594"/>
    </row>
    <row r="595" spans="1:11" s="15" customFormat="1" x14ac:dyDescent="0.2">
      <c r="A595"/>
      <c r="B595"/>
      <c r="C595"/>
      <c r="D595"/>
      <c r="E595"/>
      <c r="F595"/>
      <c r="G595"/>
      <c r="H595"/>
      <c r="I595"/>
      <c r="J595"/>
      <c r="K595"/>
    </row>
    <row r="596" spans="1:11" s="15" customFormat="1" x14ac:dyDescent="0.2">
      <c r="A596"/>
      <c r="B596"/>
      <c r="C596"/>
      <c r="D596"/>
      <c r="E596"/>
      <c r="F596"/>
      <c r="G596"/>
      <c r="H596"/>
      <c r="I596"/>
      <c r="J596"/>
      <c r="K596"/>
    </row>
    <row r="597" spans="1:11" s="15" customFormat="1" x14ac:dyDescent="0.2">
      <c r="A597"/>
      <c r="B597"/>
      <c r="C597"/>
      <c r="D597"/>
      <c r="E597"/>
      <c r="F597"/>
      <c r="G597"/>
      <c r="H597"/>
      <c r="I597"/>
      <c r="J597"/>
      <c r="K597"/>
    </row>
    <row r="598" spans="1:11" s="15" customFormat="1" x14ac:dyDescent="0.2">
      <c r="A598"/>
      <c r="B598"/>
      <c r="C598"/>
      <c r="D598"/>
      <c r="E598"/>
      <c r="F598"/>
      <c r="G598"/>
      <c r="H598"/>
      <c r="I598"/>
      <c r="J598"/>
      <c r="K598"/>
    </row>
    <row r="599" spans="1:11" s="15" customFormat="1" x14ac:dyDescent="0.2">
      <c r="A599"/>
      <c r="B599"/>
      <c r="C599"/>
      <c r="D599"/>
      <c r="E599"/>
      <c r="F599"/>
      <c r="G599"/>
      <c r="H599"/>
      <c r="I599"/>
      <c r="J599"/>
      <c r="K599"/>
    </row>
    <row r="600" spans="1:11" s="15" customFormat="1" x14ac:dyDescent="0.2">
      <c r="A600"/>
      <c r="B600"/>
      <c r="C600"/>
      <c r="D600"/>
      <c r="E600"/>
      <c r="F600"/>
      <c r="G600"/>
      <c r="H600"/>
      <c r="I600"/>
      <c r="J600"/>
      <c r="K600"/>
    </row>
    <row r="601" spans="1:11" s="15" customFormat="1" x14ac:dyDescent="0.2">
      <c r="A601"/>
      <c r="B601"/>
      <c r="C601"/>
      <c r="D601"/>
      <c r="E601"/>
      <c r="F601"/>
      <c r="G601"/>
      <c r="H601"/>
      <c r="I601"/>
      <c r="J601"/>
      <c r="K601"/>
    </row>
    <row r="602" spans="1:11" s="15" customFormat="1" x14ac:dyDescent="0.2">
      <c r="A602"/>
      <c r="B602"/>
      <c r="C602"/>
      <c r="D602"/>
      <c r="E602"/>
      <c r="F602"/>
      <c r="G602"/>
      <c r="H602"/>
      <c r="I602"/>
      <c r="J602"/>
      <c r="K602"/>
    </row>
    <row r="603" spans="1:11" s="15" customFormat="1" x14ac:dyDescent="0.2">
      <c r="A603"/>
      <c r="B603"/>
      <c r="C603"/>
      <c r="D603"/>
      <c r="E603"/>
      <c r="F603"/>
      <c r="G603"/>
      <c r="H603"/>
      <c r="I603"/>
      <c r="J603"/>
      <c r="K603"/>
    </row>
    <row r="604" spans="1:11" s="15" customFormat="1" x14ac:dyDescent="0.2">
      <c r="A604"/>
      <c r="B604"/>
      <c r="C604"/>
      <c r="D604"/>
      <c r="E604"/>
      <c r="F604"/>
      <c r="G604"/>
      <c r="H604"/>
      <c r="I604"/>
      <c r="J604"/>
      <c r="K604"/>
    </row>
    <row r="605" spans="1:11" s="15" customFormat="1" x14ac:dyDescent="0.2">
      <c r="A605"/>
      <c r="B605"/>
      <c r="C605"/>
      <c r="D605"/>
      <c r="E605"/>
      <c r="F605"/>
      <c r="G605"/>
      <c r="H605"/>
      <c r="I605"/>
      <c r="J605"/>
      <c r="K605"/>
    </row>
    <row r="606" spans="1:11" s="15" customFormat="1" x14ac:dyDescent="0.2">
      <c r="A606"/>
      <c r="B606"/>
      <c r="C606"/>
      <c r="D606"/>
      <c r="E606"/>
      <c r="F606"/>
      <c r="G606"/>
      <c r="H606"/>
      <c r="I606"/>
      <c r="J606"/>
      <c r="K606"/>
    </row>
    <row r="607" spans="1:11" s="15" customFormat="1" x14ac:dyDescent="0.2">
      <c r="A607"/>
      <c r="B607"/>
      <c r="C607"/>
      <c r="D607"/>
      <c r="E607"/>
      <c r="F607"/>
      <c r="G607"/>
      <c r="H607"/>
      <c r="I607"/>
      <c r="J607"/>
      <c r="K607"/>
    </row>
    <row r="608" spans="1:11" s="15" customFormat="1" x14ac:dyDescent="0.2">
      <c r="A608"/>
      <c r="B608"/>
      <c r="C608"/>
      <c r="D608"/>
      <c r="E608"/>
      <c r="F608"/>
      <c r="G608"/>
      <c r="H608"/>
      <c r="I608"/>
      <c r="J608"/>
      <c r="K608"/>
    </row>
    <row r="609" spans="1:11" s="15" customFormat="1" x14ac:dyDescent="0.2">
      <c r="A609"/>
      <c r="B609"/>
      <c r="C609"/>
      <c r="D609"/>
      <c r="E609"/>
      <c r="F609"/>
      <c r="G609"/>
      <c r="H609"/>
      <c r="I609"/>
      <c r="J609"/>
      <c r="K609"/>
    </row>
    <row r="610" spans="1:11" s="15" customFormat="1" x14ac:dyDescent="0.2">
      <c r="A610"/>
      <c r="B610"/>
      <c r="C610"/>
      <c r="D610"/>
      <c r="E610"/>
      <c r="F610"/>
      <c r="G610"/>
      <c r="H610"/>
      <c r="I610"/>
      <c r="J610"/>
      <c r="K610"/>
    </row>
    <row r="611" spans="1:11" s="15" customFormat="1" x14ac:dyDescent="0.2">
      <c r="A611"/>
      <c r="B611"/>
      <c r="C611"/>
      <c r="D611"/>
      <c r="E611"/>
      <c r="F611"/>
      <c r="G611"/>
      <c r="H611"/>
      <c r="I611"/>
      <c r="J611"/>
      <c r="K611"/>
    </row>
    <row r="612" spans="1:11" s="15" customFormat="1" x14ac:dyDescent="0.2">
      <c r="A612"/>
      <c r="B612"/>
      <c r="C612"/>
      <c r="D612"/>
      <c r="E612"/>
      <c r="F612"/>
      <c r="G612"/>
      <c r="H612"/>
      <c r="I612"/>
      <c r="J612"/>
      <c r="K612"/>
    </row>
    <row r="613" spans="1:11" s="15" customFormat="1" x14ac:dyDescent="0.2">
      <c r="A613"/>
      <c r="B613"/>
      <c r="C613"/>
      <c r="D613"/>
      <c r="E613"/>
      <c r="F613"/>
      <c r="G613"/>
      <c r="H613"/>
      <c r="I613"/>
      <c r="J613"/>
      <c r="K613"/>
    </row>
    <row r="614" spans="1:11" s="15" customFormat="1" x14ac:dyDescent="0.2">
      <c r="A614"/>
      <c r="B614"/>
      <c r="C614"/>
      <c r="D614"/>
      <c r="E614"/>
      <c r="F614"/>
      <c r="G614"/>
      <c r="H614"/>
      <c r="I614"/>
      <c r="J614"/>
      <c r="K614"/>
    </row>
    <row r="615" spans="1:11" s="15" customFormat="1" x14ac:dyDescent="0.2">
      <c r="A615"/>
      <c r="B615"/>
      <c r="C615"/>
      <c r="D615"/>
      <c r="E615"/>
      <c r="F615"/>
      <c r="G615"/>
      <c r="H615"/>
      <c r="I615"/>
      <c r="J615"/>
      <c r="K615"/>
    </row>
    <row r="616" spans="1:11" s="15" customFormat="1" x14ac:dyDescent="0.2">
      <c r="A616"/>
      <c r="B616"/>
      <c r="C616"/>
      <c r="D616"/>
      <c r="E616"/>
      <c r="F616"/>
      <c r="G616"/>
      <c r="H616"/>
      <c r="I616"/>
      <c r="J616"/>
      <c r="K616"/>
    </row>
    <row r="617" spans="1:11" s="15" customFormat="1" x14ac:dyDescent="0.2">
      <c r="A617"/>
      <c r="B617"/>
      <c r="C617"/>
      <c r="D617"/>
      <c r="E617"/>
      <c r="F617"/>
      <c r="G617"/>
      <c r="H617"/>
      <c r="I617"/>
      <c r="J617"/>
      <c r="K617"/>
    </row>
    <row r="618" spans="1:11" s="15" customFormat="1" x14ac:dyDescent="0.2">
      <c r="A618"/>
      <c r="B618"/>
      <c r="C618"/>
      <c r="D618"/>
      <c r="E618"/>
      <c r="F618"/>
      <c r="G618"/>
      <c r="H618"/>
      <c r="I618"/>
      <c r="J618"/>
      <c r="K618"/>
    </row>
    <row r="619" spans="1:11" s="15" customFormat="1" x14ac:dyDescent="0.2">
      <c r="A619"/>
      <c r="B619"/>
      <c r="C619"/>
      <c r="D619"/>
      <c r="E619"/>
      <c r="F619"/>
      <c r="G619"/>
      <c r="H619"/>
      <c r="I619"/>
      <c r="J619"/>
      <c r="K619"/>
    </row>
    <row r="620" spans="1:11" s="15" customFormat="1" x14ac:dyDescent="0.2">
      <c r="A620"/>
      <c r="B620"/>
      <c r="C620"/>
      <c r="D620"/>
      <c r="E620"/>
      <c r="F620"/>
      <c r="G620"/>
      <c r="H620"/>
      <c r="I620"/>
      <c r="J620"/>
      <c r="K620"/>
    </row>
    <row r="621" spans="1:11" s="15" customFormat="1" x14ac:dyDescent="0.2">
      <c r="A621"/>
      <c r="B621"/>
      <c r="C621"/>
      <c r="D621"/>
      <c r="E621"/>
      <c r="F621"/>
      <c r="G621"/>
      <c r="H621"/>
      <c r="I621"/>
      <c r="J621"/>
      <c r="K621"/>
    </row>
    <row r="622" spans="1:11" s="15" customFormat="1" x14ac:dyDescent="0.2">
      <c r="A622"/>
      <c r="B622"/>
      <c r="C622"/>
      <c r="D622"/>
      <c r="E622"/>
      <c r="F622"/>
      <c r="G622"/>
      <c r="H622"/>
      <c r="I622"/>
      <c r="J622"/>
      <c r="K622"/>
    </row>
    <row r="623" spans="1:11" s="15" customFormat="1" x14ac:dyDescent="0.2">
      <c r="A623"/>
      <c r="B623"/>
      <c r="C623"/>
      <c r="D623"/>
      <c r="E623"/>
      <c r="F623"/>
      <c r="G623"/>
      <c r="H623"/>
      <c r="I623"/>
      <c r="J623"/>
      <c r="K623"/>
    </row>
    <row r="624" spans="1:11" s="15" customFormat="1" x14ac:dyDescent="0.2">
      <c r="A624"/>
      <c r="B624"/>
      <c r="C624"/>
      <c r="D624"/>
      <c r="E624"/>
      <c r="F624"/>
      <c r="G624"/>
      <c r="H624"/>
      <c r="I624"/>
      <c r="J624"/>
      <c r="K624"/>
    </row>
    <row r="625" spans="1:11" s="15" customFormat="1" x14ac:dyDescent="0.2">
      <c r="A625"/>
      <c r="B625"/>
      <c r="C625"/>
      <c r="D625"/>
      <c r="E625"/>
      <c r="F625"/>
      <c r="G625"/>
      <c r="H625"/>
      <c r="I625"/>
      <c r="J625"/>
      <c r="K625"/>
    </row>
    <row r="626" spans="1:11" s="15" customFormat="1" x14ac:dyDescent="0.2">
      <c r="A626"/>
      <c r="B626"/>
      <c r="C626"/>
      <c r="D626"/>
      <c r="E626"/>
      <c r="F626"/>
      <c r="G626"/>
      <c r="H626"/>
      <c r="I626"/>
      <c r="J626"/>
      <c r="K626"/>
    </row>
    <row r="627" spans="1:11" s="15" customFormat="1" x14ac:dyDescent="0.2">
      <c r="A627"/>
      <c r="B627"/>
      <c r="C627"/>
      <c r="D627"/>
      <c r="E627"/>
      <c r="F627"/>
      <c r="G627"/>
      <c r="H627"/>
      <c r="I627"/>
      <c r="J627"/>
      <c r="K627"/>
    </row>
    <row r="628" spans="1:11" s="15" customFormat="1" x14ac:dyDescent="0.2">
      <c r="A628"/>
      <c r="B628"/>
      <c r="C628"/>
      <c r="D628"/>
      <c r="E628"/>
      <c r="F628"/>
      <c r="G628"/>
      <c r="H628"/>
      <c r="I628"/>
      <c r="J628"/>
      <c r="K628"/>
    </row>
    <row r="629" spans="1:11" s="15" customFormat="1" x14ac:dyDescent="0.2">
      <c r="A629"/>
      <c r="B629"/>
      <c r="C629"/>
      <c r="D629"/>
      <c r="E629"/>
      <c r="F629"/>
      <c r="G629"/>
      <c r="H629"/>
      <c r="I629"/>
      <c r="J629"/>
      <c r="K629"/>
    </row>
    <row r="630" spans="1:11" s="15" customFormat="1" x14ac:dyDescent="0.2">
      <c r="A630"/>
      <c r="B630"/>
      <c r="C630"/>
      <c r="D630"/>
      <c r="E630"/>
      <c r="F630"/>
      <c r="G630"/>
      <c r="H630"/>
      <c r="I630"/>
      <c r="J630"/>
      <c r="K630"/>
    </row>
    <row r="631" spans="1:11" s="15" customFormat="1" x14ac:dyDescent="0.2">
      <c r="A631"/>
      <c r="B631"/>
      <c r="C631"/>
      <c r="D631"/>
      <c r="E631"/>
      <c r="F631"/>
      <c r="G631"/>
      <c r="H631"/>
      <c r="I631"/>
      <c r="J631"/>
      <c r="K631"/>
    </row>
    <row r="632" spans="1:11" s="15" customFormat="1" x14ac:dyDescent="0.2">
      <c r="A632"/>
      <c r="B632"/>
      <c r="C632"/>
      <c r="D632"/>
      <c r="E632"/>
      <c r="F632"/>
      <c r="G632"/>
      <c r="H632"/>
      <c r="I632"/>
      <c r="J632"/>
      <c r="K632"/>
    </row>
    <row r="633" spans="1:11" s="15" customFormat="1" x14ac:dyDescent="0.2">
      <c r="A633"/>
      <c r="B633"/>
      <c r="C633"/>
      <c r="D633"/>
      <c r="E633"/>
      <c r="F633"/>
      <c r="G633"/>
      <c r="H633"/>
      <c r="I633"/>
      <c r="J633"/>
      <c r="K633"/>
    </row>
    <row r="634" spans="1:11" s="15" customFormat="1" x14ac:dyDescent="0.2">
      <c r="A634"/>
      <c r="B634"/>
      <c r="C634"/>
      <c r="D634"/>
      <c r="E634"/>
      <c r="F634"/>
      <c r="G634"/>
      <c r="H634"/>
      <c r="I634"/>
      <c r="J634"/>
      <c r="K634"/>
    </row>
    <row r="635" spans="1:11" s="15" customFormat="1" x14ac:dyDescent="0.2">
      <c r="A635"/>
      <c r="B635"/>
      <c r="C635"/>
      <c r="D635"/>
      <c r="E635"/>
      <c r="F635"/>
      <c r="G635"/>
      <c r="H635"/>
      <c r="I635"/>
      <c r="J635"/>
      <c r="K635"/>
    </row>
    <row r="636" spans="1:11" s="15" customFormat="1" x14ac:dyDescent="0.2">
      <c r="A636"/>
      <c r="B636"/>
      <c r="C636"/>
      <c r="D636"/>
      <c r="E636"/>
      <c r="F636"/>
      <c r="G636"/>
      <c r="H636"/>
      <c r="I636"/>
      <c r="J636"/>
      <c r="K636"/>
    </row>
    <row r="637" spans="1:11" s="15" customFormat="1" x14ac:dyDescent="0.2">
      <c r="A637"/>
      <c r="B637"/>
      <c r="C637"/>
      <c r="D637"/>
      <c r="E637"/>
      <c r="F637"/>
      <c r="G637"/>
      <c r="H637"/>
      <c r="I637"/>
      <c r="J637"/>
      <c r="K637"/>
    </row>
    <row r="638" spans="1:11" s="15" customFormat="1" x14ac:dyDescent="0.2">
      <c r="A638"/>
      <c r="B638"/>
      <c r="C638"/>
      <c r="D638"/>
      <c r="E638"/>
      <c r="F638"/>
      <c r="G638"/>
      <c r="H638"/>
      <c r="I638"/>
      <c r="J638"/>
      <c r="K638"/>
    </row>
    <row r="639" spans="1:11" s="15" customFormat="1" x14ac:dyDescent="0.2">
      <c r="A639"/>
      <c r="B639"/>
      <c r="C639"/>
      <c r="D639"/>
      <c r="E639"/>
      <c r="F639"/>
      <c r="G639"/>
      <c r="H639"/>
      <c r="I639"/>
      <c r="J639"/>
      <c r="K639"/>
    </row>
    <row r="640" spans="1:11" s="15" customFormat="1" x14ac:dyDescent="0.2">
      <c r="A640"/>
      <c r="B640"/>
      <c r="C640"/>
      <c r="D640"/>
      <c r="E640"/>
      <c r="F640"/>
      <c r="G640"/>
      <c r="H640"/>
      <c r="I640"/>
      <c r="J640"/>
      <c r="K640"/>
    </row>
    <row r="641" spans="1:11" s="15" customFormat="1" x14ac:dyDescent="0.2">
      <c r="A641"/>
      <c r="B641"/>
      <c r="C641"/>
      <c r="D641"/>
      <c r="E641"/>
      <c r="F641"/>
      <c r="G641"/>
      <c r="H641"/>
      <c r="I641"/>
      <c r="J641"/>
      <c r="K641"/>
    </row>
    <row r="642" spans="1:11" s="15" customFormat="1" x14ac:dyDescent="0.2">
      <c r="A642"/>
      <c r="B642"/>
      <c r="C642"/>
      <c r="D642"/>
      <c r="E642"/>
      <c r="F642"/>
      <c r="G642"/>
      <c r="H642"/>
      <c r="I642"/>
      <c r="J642"/>
      <c r="K642"/>
    </row>
    <row r="643" spans="1:11" s="15" customFormat="1" x14ac:dyDescent="0.2">
      <c r="A643"/>
      <c r="B643"/>
      <c r="C643"/>
      <c r="D643"/>
      <c r="E643"/>
      <c r="F643"/>
      <c r="G643"/>
      <c r="H643"/>
      <c r="I643"/>
      <c r="J643"/>
      <c r="K643"/>
    </row>
    <row r="644" spans="1:11" s="15" customFormat="1" x14ac:dyDescent="0.2">
      <c r="A644"/>
      <c r="B644"/>
      <c r="C644"/>
      <c r="D644"/>
      <c r="E644"/>
      <c r="F644"/>
      <c r="G644"/>
      <c r="H644"/>
      <c r="I644"/>
      <c r="J644"/>
      <c r="K644"/>
    </row>
    <row r="645" spans="1:11" s="15" customFormat="1" x14ac:dyDescent="0.2">
      <c r="A645"/>
      <c r="B645"/>
      <c r="C645"/>
      <c r="D645"/>
      <c r="E645"/>
      <c r="F645"/>
      <c r="G645"/>
      <c r="H645"/>
      <c r="I645"/>
      <c r="J645"/>
      <c r="K645"/>
    </row>
    <row r="646" spans="1:11" s="15" customFormat="1" x14ac:dyDescent="0.2">
      <c r="A646"/>
      <c r="B646"/>
      <c r="C646"/>
      <c r="D646"/>
      <c r="E646"/>
      <c r="F646"/>
      <c r="G646"/>
      <c r="H646"/>
      <c r="I646"/>
      <c r="J646"/>
      <c r="K646"/>
    </row>
    <row r="647" spans="1:11" s="15" customFormat="1" x14ac:dyDescent="0.2">
      <c r="A647"/>
      <c r="B647"/>
      <c r="C647"/>
      <c r="D647"/>
      <c r="E647"/>
      <c r="F647"/>
      <c r="G647"/>
      <c r="H647"/>
      <c r="I647"/>
      <c r="J647"/>
      <c r="K647"/>
    </row>
    <row r="648" spans="1:11" s="15" customFormat="1" x14ac:dyDescent="0.2">
      <c r="A648"/>
      <c r="B648"/>
      <c r="C648"/>
      <c r="D648"/>
      <c r="E648"/>
      <c r="F648"/>
      <c r="G648"/>
      <c r="H648"/>
      <c r="I648"/>
      <c r="J648"/>
      <c r="K648"/>
    </row>
    <row r="649" spans="1:11" s="15" customFormat="1" x14ac:dyDescent="0.2">
      <c r="A649"/>
      <c r="B649"/>
      <c r="C649"/>
      <c r="D649"/>
      <c r="E649"/>
      <c r="F649"/>
      <c r="G649"/>
      <c r="H649"/>
      <c r="I649"/>
      <c r="J649"/>
      <c r="K649"/>
    </row>
    <row r="650" spans="1:11" s="15" customFormat="1" x14ac:dyDescent="0.2">
      <c r="A650"/>
      <c r="B650"/>
      <c r="C650"/>
      <c r="D650"/>
      <c r="E650"/>
      <c r="F650"/>
      <c r="G650"/>
      <c r="H650"/>
      <c r="I650"/>
      <c r="J650"/>
      <c r="K650"/>
    </row>
    <row r="651" spans="1:11" s="15" customFormat="1" x14ac:dyDescent="0.2">
      <c r="A651"/>
      <c r="B651"/>
      <c r="C651"/>
      <c r="D651"/>
      <c r="E651"/>
      <c r="F651"/>
      <c r="G651"/>
      <c r="H651"/>
      <c r="I651"/>
      <c r="J651"/>
      <c r="K651"/>
    </row>
    <row r="652" spans="1:11" s="15" customFormat="1" x14ac:dyDescent="0.2">
      <c r="A652"/>
      <c r="B652"/>
      <c r="C652"/>
      <c r="D652"/>
      <c r="E652"/>
      <c r="F652"/>
      <c r="G652"/>
      <c r="H652"/>
      <c r="I652"/>
      <c r="J652"/>
      <c r="K652"/>
    </row>
    <row r="653" spans="1:11" s="15" customFormat="1" x14ac:dyDescent="0.2">
      <c r="A653"/>
      <c r="B653"/>
      <c r="C653"/>
      <c r="D653"/>
      <c r="E653"/>
      <c r="F653"/>
      <c r="G653"/>
      <c r="H653"/>
      <c r="I653"/>
      <c r="J653"/>
      <c r="K653"/>
    </row>
    <row r="654" spans="1:11" s="15" customFormat="1" x14ac:dyDescent="0.2">
      <c r="A654"/>
      <c r="B654"/>
      <c r="C654"/>
      <c r="D654"/>
      <c r="E654"/>
      <c r="F654"/>
      <c r="G654"/>
      <c r="H654"/>
      <c r="I654"/>
      <c r="J654"/>
      <c r="K654"/>
    </row>
    <row r="655" spans="1:11" s="15" customFormat="1" x14ac:dyDescent="0.2">
      <c r="A655"/>
      <c r="B655"/>
      <c r="C655"/>
      <c r="D655"/>
      <c r="E655"/>
      <c r="F655"/>
      <c r="G655"/>
      <c r="H655"/>
      <c r="I655"/>
      <c r="J655"/>
      <c r="K655"/>
    </row>
    <row r="656" spans="1:11" s="15" customFormat="1" x14ac:dyDescent="0.2">
      <c r="A656"/>
      <c r="B656"/>
      <c r="C656"/>
      <c r="D656"/>
      <c r="E656"/>
      <c r="F656"/>
      <c r="G656"/>
      <c r="H656"/>
      <c r="I656"/>
      <c r="J656"/>
      <c r="K656"/>
    </row>
    <row r="657" spans="1:11" s="15" customFormat="1" x14ac:dyDescent="0.2">
      <c r="A657"/>
      <c r="B657"/>
      <c r="C657"/>
      <c r="D657"/>
      <c r="E657"/>
      <c r="F657"/>
      <c r="G657"/>
      <c r="H657"/>
      <c r="I657"/>
      <c r="J657"/>
      <c r="K657"/>
    </row>
    <row r="658" spans="1:11" s="15" customFormat="1" x14ac:dyDescent="0.2">
      <c r="A658"/>
      <c r="B658"/>
      <c r="C658"/>
      <c r="D658"/>
      <c r="E658"/>
      <c r="F658"/>
      <c r="G658"/>
      <c r="H658"/>
      <c r="I658"/>
      <c r="J658"/>
      <c r="K658"/>
    </row>
    <row r="659" spans="1:11" s="15" customFormat="1" x14ac:dyDescent="0.2">
      <c r="A659"/>
      <c r="B659"/>
      <c r="C659"/>
      <c r="D659"/>
      <c r="E659"/>
      <c r="F659"/>
      <c r="G659"/>
      <c r="H659"/>
      <c r="I659"/>
      <c r="J659"/>
      <c r="K659"/>
    </row>
    <row r="660" spans="1:11" s="15" customFormat="1" x14ac:dyDescent="0.2">
      <c r="A660"/>
      <c r="B660"/>
      <c r="C660"/>
      <c r="D660"/>
      <c r="E660"/>
      <c r="F660"/>
      <c r="G660"/>
      <c r="H660"/>
      <c r="I660"/>
      <c r="J660"/>
      <c r="K660"/>
    </row>
    <row r="661" spans="1:11" s="15" customFormat="1" x14ac:dyDescent="0.2">
      <c r="A661"/>
      <c r="B661"/>
      <c r="C661"/>
      <c r="D661"/>
      <c r="E661"/>
      <c r="F661"/>
      <c r="G661"/>
      <c r="H661"/>
      <c r="I661"/>
      <c r="J661"/>
      <c r="K661"/>
    </row>
    <row r="662" spans="1:11" s="15" customFormat="1" x14ac:dyDescent="0.2">
      <c r="A662"/>
      <c r="B662"/>
      <c r="C662"/>
      <c r="D662"/>
      <c r="E662"/>
      <c r="F662"/>
      <c r="G662"/>
      <c r="H662"/>
      <c r="I662"/>
      <c r="J662"/>
      <c r="K662"/>
    </row>
    <row r="663" spans="1:11" s="15" customFormat="1" x14ac:dyDescent="0.2">
      <c r="A663"/>
      <c r="B663"/>
      <c r="C663"/>
      <c r="D663"/>
      <c r="E663"/>
      <c r="F663"/>
      <c r="G663"/>
      <c r="H663"/>
      <c r="I663"/>
      <c r="J663"/>
      <c r="K663"/>
    </row>
    <row r="664" spans="1:11" s="15" customFormat="1" x14ac:dyDescent="0.2">
      <c r="A664"/>
      <c r="B664"/>
      <c r="C664"/>
      <c r="D664"/>
      <c r="E664"/>
      <c r="F664"/>
      <c r="G664"/>
      <c r="H664"/>
      <c r="I664"/>
      <c r="J664"/>
      <c r="K664"/>
    </row>
    <row r="665" spans="1:11" s="15" customFormat="1" x14ac:dyDescent="0.2">
      <c r="A665"/>
      <c r="B665"/>
      <c r="C665"/>
      <c r="D665"/>
      <c r="E665"/>
      <c r="F665"/>
      <c r="G665"/>
      <c r="H665"/>
      <c r="I665"/>
      <c r="J665"/>
      <c r="K665"/>
    </row>
    <row r="666" spans="1:11" s="15" customFormat="1" x14ac:dyDescent="0.2">
      <c r="A666"/>
      <c r="B666"/>
      <c r="C666"/>
      <c r="D666"/>
      <c r="E666"/>
      <c r="F666"/>
      <c r="G666"/>
      <c r="H666"/>
      <c r="I666"/>
      <c r="J666"/>
      <c r="K666"/>
    </row>
    <row r="667" spans="1:11" s="15" customFormat="1" x14ac:dyDescent="0.2">
      <c r="A667"/>
      <c r="B667"/>
      <c r="C667"/>
      <c r="D667"/>
      <c r="E667"/>
      <c r="F667"/>
      <c r="G667"/>
      <c r="H667"/>
      <c r="I667"/>
      <c r="J667"/>
      <c r="K667"/>
    </row>
    <row r="668" spans="1:11" s="15" customFormat="1" x14ac:dyDescent="0.2">
      <c r="A668"/>
      <c r="B668"/>
      <c r="C668"/>
      <c r="D668"/>
      <c r="E668"/>
      <c r="F668"/>
      <c r="G668"/>
      <c r="H668"/>
      <c r="I668"/>
      <c r="J668"/>
      <c r="K668"/>
    </row>
    <row r="669" spans="1:11" s="15" customFormat="1" x14ac:dyDescent="0.2">
      <c r="A669"/>
      <c r="B669"/>
      <c r="C669"/>
      <c r="D669"/>
      <c r="E669"/>
      <c r="F669"/>
      <c r="G669"/>
      <c r="H669"/>
      <c r="I669"/>
      <c r="J669"/>
      <c r="K669"/>
    </row>
    <row r="670" spans="1:11" s="15" customFormat="1" x14ac:dyDescent="0.2">
      <c r="A670"/>
      <c r="B670"/>
      <c r="C670"/>
      <c r="D670"/>
      <c r="E670"/>
      <c r="F670"/>
      <c r="G670"/>
      <c r="H670"/>
      <c r="I670"/>
      <c r="J670"/>
      <c r="K670"/>
    </row>
    <row r="671" spans="1:11" s="15" customFormat="1" x14ac:dyDescent="0.2">
      <c r="A671"/>
      <c r="B671"/>
      <c r="C671"/>
      <c r="D671"/>
      <c r="E671"/>
      <c r="F671"/>
      <c r="G671"/>
      <c r="H671"/>
      <c r="I671"/>
      <c r="J671"/>
      <c r="K671"/>
    </row>
    <row r="672" spans="1:11" s="15" customFormat="1" x14ac:dyDescent="0.2">
      <c r="A672"/>
      <c r="B672"/>
      <c r="C672"/>
      <c r="D672"/>
      <c r="E672"/>
      <c r="F672"/>
      <c r="G672"/>
      <c r="H672"/>
      <c r="I672"/>
      <c r="J672"/>
      <c r="K672"/>
    </row>
    <row r="673" spans="1:11" s="15" customFormat="1" x14ac:dyDescent="0.2">
      <c r="A673"/>
      <c r="B673"/>
      <c r="C673"/>
      <c r="D673"/>
      <c r="E673"/>
      <c r="F673"/>
      <c r="G673"/>
      <c r="H673"/>
      <c r="I673"/>
      <c r="J673"/>
      <c r="K673"/>
    </row>
    <row r="674" spans="1:11" s="15" customFormat="1" x14ac:dyDescent="0.2">
      <c r="A674"/>
      <c r="B674"/>
      <c r="C674"/>
      <c r="D674"/>
      <c r="E674"/>
      <c r="F674"/>
      <c r="G674"/>
      <c r="H674"/>
      <c r="I674"/>
      <c r="J674"/>
      <c r="K674"/>
    </row>
    <row r="675" spans="1:11" s="15" customFormat="1" x14ac:dyDescent="0.2">
      <c r="A675"/>
      <c r="B675"/>
      <c r="C675"/>
      <c r="D675"/>
      <c r="E675"/>
      <c r="F675"/>
      <c r="G675"/>
      <c r="H675"/>
      <c r="I675"/>
      <c r="J675"/>
      <c r="K675"/>
    </row>
    <row r="676" spans="1:11" s="15" customFormat="1" x14ac:dyDescent="0.2">
      <c r="A676"/>
      <c r="B676"/>
      <c r="C676"/>
      <c r="D676"/>
      <c r="E676"/>
      <c r="F676"/>
      <c r="G676"/>
      <c r="H676"/>
      <c r="I676"/>
      <c r="J676"/>
      <c r="K676"/>
    </row>
    <row r="677" spans="1:11" s="15" customFormat="1" x14ac:dyDescent="0.2">
      <c r="A677"/>
      <c r="B677"/>
      <c r="C677"/>
      <c r="D677"/>
      <c r="E677"/>
      <c r="F677"/>
      <c r="G677"/>
      <c r="H677"/>
      <c r="I677"/>
      <c r="J677"/>
      <c r="K677"/>
    </row>
    <row r="678" spans="1:11" s="15" customFormat="1" x14ac:dyDescent="0.2">
      <c r="A678"/>
      <c r="B678"/>
      <c r="C678"/>
      <c r="D678"/>
      <c r="E678"/>
      <c r="F678"/>
      <c r="G678"/>
      <c r="H678"/>
      <c r="I678"/>
      <c r="J678"/>
      <c r="K678"/>
    </row>
    <row r="679" spans="1:11" s="15" customFormat="1" x14ac:dyDescent="0.2">
      <c r="A679"/>
      <c r="B679"/>
      <c r="C679"/>
      <c r="D679"/>
      <c r="E679"/>
      <c r="F679"/>
      <c r="G679"/>
      <c r="H679"/>
      <c r="I679"/>
      <c r="J679"/>
      <c r="K679"/>
    </row>
    <row r="680" spans="1:11" s="15" customFormat="1" x14ac:dyDescent="0.2">
      <c r="A680"/>
      <c r="B680"/>
      <c r="C680"/>
      <c r="D680"/>
      <c r="E680"/>
      <c r="F680"/>
      <c r="G680"/>
      <c r="H680"/>
      <c r="I680"/>
      <c r="J680"/>
      <c r="K680"/>
    </row>
    <row r="681" spans="1:11" s="15" customFormat="1" x14ac:dyDescent="0.2">
      <c r="A681"/>
      <c r="B681"/>
      <c r="C681"/>
      <c r="D681"/>
      <c r="E681"/>
      <c r="F681"/>
      <c r="G681"/>
      <c r="H681"/>
      <c r="I681"/>
      <c r="J681"/>
      <c r="K681"/>
    </row>
    <row r="682" spans="1:11" s="15" customFormat="1" x14ac:dyDescent="0.2">
      <c r="A682"/>
      <c r="B682"/>
      <c r="C682"/>
      <c r="D682"/>
      <c r="E682"/>
      <c r="F682"/>
      <c r="G682"/>
      <c r="H682"/>
      <c r="I682"/>
      <c r="J682"/>
      <c r="K682"/>
    </row>
    <row r="683" spans="1:11" s="15" customFormat="1" x14ac:dyDescent="0.2">
      <c r="A683"/>
      <c r="B683"/>
      <c r="C683"/>
      <c r="D683"/>
      <c r="E683"/>
      <c r="F683"/>
      <c r="G683"/>
      <c r="H683"/>
      <c r="I683"/>
      <c r="J683"/>
      <c r="K683"/>
    </row>
    <row r="684" spans="1:11" s="15" customFormat="1" x14ac:dyDescent="0.2">
      <c r="A684"/>
      <c r="B684"/>
      <c r="C684"/>
      <c r="D684"/>
      <c r="E684"/>
      <c r="F684"/>
      <c r="G684"/>
      <c r="H684"/>
      <c r="I684"/>
      <c r="J684"/>
      <c r="K684"/>
    </row>
    <row r="685" spans="1:11" s="15" customFormat="1" x14ac:dyDescent="0.2">
      <c r="A685"/>
      <c r="B685"/>
      <c r="C685"/>
      <c r="D685"/>
      <c r="E685"/>
      <c r="F685"/>
      <c r="G685"/>
      <c r="H685"/>
      <c r="I685"/>
      <c r="J685"/>
      <c r="K685"/>
    </row>
    <row r="686" spans="1:11" s="15" customFormat="1" x14ac:dyDescent="0.2">
      <c r="A686"/>
      <c r="B686"/>
      <c r="C686"/>
      <c r="D686"/>
      <c r="E686"/>
      <c r="F686"/>
      <c r="G686"/>
      <c r="H686"/>
      <c r="I686"/>
      <c r="J686"/>
      <c r="K686"/>
    </row>
    <row r="687" spans="1:11" s="15" customFormat="1" x14ac:dyDescent="0.2">
      <c r="A687"/>
      <c r="B687"/>
      <c r="C687"/>
      <c r="D687"/>
      <c r="E687"/>
      <c r="F687"/>
      <c r="G687"/>
      <c r="H687"/>
      <c r="I687"/>
      <c r="J687"/>
      <c r="K687"/>
    </row>
    <row r="688" spans="1:11" s="15" customFormat="1" x14ac:dyDescent="0.2">
      <c r="A688"/>
      <c r="B688"/>
      <c r="C688"/>
      <c r="D688"/>
      <c r="E688"/>
      <c r="F688"/>
      <c r="G688"/>
      <c r="H688"/>
      <c r="I688"/>
      <c r="J688"/>
      <c r="K688"/>
    </row>
    <row r="689" spans="1:11" s="15" customFormat="1" x14ac:dyDescent="0.2">
      <c r="A689"/>
      <c r="B689"/>
      <c r="C689"/>
      <c r="D689"/>
      <c r="E689"/>
      <c r="F689"/>
      <c r="G689"/>
      <c r="H689"/>
      <c r="I689"/>
      <c r="J689"/>
      <c r="K689"/>
    </row>
    <row r="690" spans="1:11" s="15" customFormat="1" x14ac:dyDescent="0.2">
      <c r="A690"/>
      <c r="B690"/>
      <c r="C690"/>
      <c r="D690"/>
      <c r="E690"/>
      <c r="F690"/>
      <c r="G690"/>
      <c r="H690"/>
      <c r="I690"/>
      <c r="J690"/>
      <c r="K690"/>
    </row>
    <row r="691" spans="1:11" s="15" customFormat="1" x14ac:dyDescent="0.2">
      <c r="A691"/>
      <c r="B691"/>
      <c r="C691"/>
      <c r="D691"/>
      <c r="E691"/>
      <c r="F691"/>
      <c r="G691"/>
      <c r="H691"/>
      <c r="I691"/>
      <c r="J691"/>
      <c r="K691"/>
    </row>
    <row r="692" spans="1:11" s="15" customFormat="1" x14ac:dyDescent="0.2">
      <c r="A692"/>
      <c r="B692"/>
      <c r="C692"/>
      <c r="D692"/>
      <c r="E692"/>
      <c r="F692"/>
      <c r="G692"/>
      <c r="H692"/>
      <c r="I692"/>
      <c r="J692"/>
      <c r="K692"/>
    </row>
    <row r="693" spans="1:11" s="15" customFormat="1" x14ac:dyDescent="0.2">
      <c r="A693"/>
      <c r="B693"/>
      <c r="C693"/>
      <c r="D693"/>
      <c r="E693"/>
      <c r="F693"/>
      <c r="G693"/>
      <c r="H693"/>
      <c r="I693"/>
      <c r="J693"/>
      <c r="K693"/>
    </row>
    <row r="694" spans="1:11" s="15" customFormat="1" x14ac:dyDescent="0.2">
      <c r="A694"/>
      <c r="B694"/>
      <c r="C694"/>
      <c r="D694"/>
      <c r="E694"/>
      <c r="F694"/>
      <c r="G694"/>
      <c r="H694"/>
      <c r="I694"/>
      <c r="J694"/>
      <c r="K694"/>
    </row>
    <row r="695" spans="1:11" s="15" customFormat="1" x14ac:dyDescent="0.2">
      <c r="A695"/>
      <c r="B695"/>
      <c r="C695"/>
      <c r="D695"/>
      <c r="E695"/>
      <c r="F695"/>
      <c r="G695"/>
      <c r="H695"/>
      <c r="I695"/>
      <c r="J695"/>
      <c r="K695"/>
    </row>
    <row r="696" spans="1:11" s="15" customFormat="1" x14ac:dyDescent="0.2">
      <c r="A696"/>
      <c r="B696"/>
      <c r="C696"/>
      <c r="D696"/>
      <c r="E696"/>
      <c r="F696"/>
      <c r="G696"/>
      <c r="H696"/>
      <c r="I696"/>
      <c r="J696"/>
      <c r="K696"/>
    </row>
    <row r="697" spans="1:11" s="15" customFormat="1" x14ac:dyDescent="0.2">
      <c r="A697"/>
      <c r="B697"/>
      <c r="C697"/>
      <c r="D697"/>
      <c r="E697"/>
      <c r="F697"/>
      <c r="G697"/>
      <c r="H697"/>
      <c r="I697"/>
      <c r="J697"/>
      <c r="K697"/>
    </row>
    <row r="698" spans="1:11" s="15" customFormat="1" x14ac:dyDescent="0.2">
      <c r="A698"/>
      <c r="B698"/>
      <c r="C698"/>
      <c r="D698"/>
      <c r="E698"/>
      <c r="F698"/>
      <c r="G698"/>
      <c r="H698"/>
      <c r="I698"/>
      <c r="J698"/>
      <c r="K698"/>
    </row>
    <row r="699" spans="1:11" s="15" customFormat="1" x14ac:dyDescent="0.2">
      <c r="A699"/>
      <c r="B699"/>
      <c r="C699"/>
      <c r="D699"/>
      <c r="E699"/>
      <c r="F699"/>
      <c r="G699"/>
      <c r="H699"/>
      <c r="I699"/>
      <c r="J699"/>
      <c r="K699"/>
    </row>
    <row r="700" spans="1:11" s="15" customFormat="1" x14ac:dyDescent="0.2">
      <c r="A700"/>
      <c r="B700"/>
      <c r="C700"/>
      <c r="D700"/>
      <c r="E700"/>
      <c r="F700"/>
      <c r="G700"/>
      <c r="H700"/>
      <c r="I700"/>
      <c r="J700"/>
      <c r="K700"/>
    </row>
    <row r="701" spans="1:11" s="15" customFormat="1" x14ac:dyDescent="0.2">
      <c r="A701"/>
      <c r="B701"/>
      <c r="C701"/>
      <c r="D701"/>
      <c r="E701"/>
      <c r="F701"/>
      <c r="G701"/>
      <c r="H701"/>
      <c r="I701"/>
      <c r="J701"/>
      <c r="K701"/>
    </row>
    <row r="702" spans="1:11" s="15" customFormat="1" x14ac:dyDescent="0.2">
      <c r="A702"/>
      <c r="B702"/>
      <c r="C702"/>
      <c r="D702"/>
      <c r="E702"/>
      <c r="F702"/>
      <c r="G702"/>
      <c r="H702"/>
      <c r="I702"/>
      <c r="J702"/>
      <c r="K702"/>
    </row>
    <row r="703" spans="1:11" s="15" customFormat="1" x14ac:dyDescent="0.2">
      <c r="A703"/>
      <c r="B703"/>
      <c r="C703"/>
      <c r="D703"/>
      <c r="E703"/>
      <c r="F703"/>
      <c r="G703"/>
      <c r="H703"/>
      <c r="I703"/>
      <c r="J703"/>
      <c r="K703"/>
    </row>
    <row r="704" spans="1:11" s="15" customFormat="1" x14ac:dyDescent="0.2">
      <c r="A704"/>
      <c r="B704"/>
      <c r="C704"/>
      <c r="D704"/>
      <c r="E704"/>
      <c r="F704"/>
      <c r="G704"/>
      <c r="H704"/>
      <c r="I704"/>
      <c r="J704"/>
      <c r="K704"/>
    </row>
    <row r="705" spans="1:11" s="15" customFormat="1" x14ac:dyDescent="0.2">
      <c r="A705"/>
      <c r="B705"/>
      <c r="C705"/>
      <c r="D705"/>
      <c r="E705"/>
      <c r="F705"/>
      <c r="G705"/>
      <c r="H705"/>
      <c r="I705"/>
      <c r="J705"/>
      <c r="K705"/>
    </row>
    <row r="706" spans="1:11" s="15" customFormat="1" x14ac:dyDescent="0.2">
      <c r="A706"/>
      <c r="B706"/>
      <c r="C706"/>
      <c r="D706"/>
      <c r="E706"/>
      <c r="F706"/>
      <c r="G706"/>
      <c r="H706"/>
      <c r="I706"/>
      <c r="J706"/>
      <c r="K706"/>
    </row>
    <row r="707" spans="1:11" s="15" customFormat="1" x14ac:dyDescent="0.2">
      <c r="A707"/>
      <c r="B707"/>
      <c r="C707"/>
      <c r="D707"/>
      <c r="E707"/>
      <c r="F707"/>
      <c r="G707"/>
      <c r="H707"/>
      <c r="I707"/>
      <c r="J707"/>
      <c r="K707"/>
    </row>
    <row r="708" spans="1:11" s="15" customFormat="1" x14ac:dyDescent="0.2">
      <c r="A708"/>
      <c r="B708"/>
      <c r="C708"/>
      <c r="D708"/>
      <c r="E708"/>
      <c r="F708"/>
      <c r="G708"/>
      <c r="H708"/>
      <c r="I708"/>
      <c r="J708"/>
      <c r="K708"/>
    </row>
    <row r="709" spans="1:11" s="15" customFormat="1" x14ac:dyDescent="0.2">
      <c r="A709"/>
      <c r="B709"/>
      <c r="C709"/>
      <c r="D709"/>
      <c r="E709"/>
      <c r="F709"/>
      <c r="G709"/>
      <c r="H709"/>
      <c r="I709"/>
      <c r="J709"/>
      <c r="K709"/>
    </row>
    <row r="710" spans="1:11" s="15" customFormat="1" x14ac:dyDescent="0.2">
      <c r="A710"/>
      <c r="B710"/>
      <c r="C710"/>
      <c r="D710"/>
      <c r="E710"/>
      <c r="F710"/>
      <c r="G710"/>
      <c r="H710"/>
      <c r="I710"/>
      <c r="J710"/>
      <c r="K710"/>
    </row>
    <row r="711" spans="1:11" s="15" customFormat="1" x14ac:dyDescent="0.2">
      <c r="A711"/>
      <c r="B711"/>
      <c r="C711"/>
      <c r="D711"/>
      <c r="E711"/>
      <c r="F711"/>
      <c r="G711"/>
      <c r="H711"/>
      <c r="I711"/>
      <c r="J711"/>
      <c r="K711"/>
    </row>
    <row r="712" spans="1:11" s="15" customFormat="1" x14ac:dyDescent="0.2">
      <c r="A712"/>
      <c r="B712"/>
      <c r="C712"/>
      <c r="D712"/>
      <c r="E712"/>
      <c r="F712"/>
      <c r="G712"/>
      <c r="H712"/>
      <c r="I712"/>
      <c r="J712"/>
      <c r="K712"/>
    </row>
    <row r="713" spans="1:11" s="15" customFormat="1" x14ac:dyDescent="0.2">
      <c r="A713"/>
      <c r="B713"/>
      <c r="C713"/>
      <c r="D713"/>
      <c r="E713"/>
      <c r="F713"/>
      <c r="G713"/>
      <c r="H713"/>
      <c r="I713"/>
      <c r="J713"/>
      <c r="K713"/>
    </row>
    <row r="714" spans="1:11" s="15" customFormat="1" x14ac:dyDescent="0.2">
      <c r="A714"/>
      <c r="B714"/>
      <c r="C714"/>
      <c r="D714"/>
      <c r="E714"/>
      <c r="F714"/>
      <c r="G714"/>
      <c r="H714"/>
      <c r="I714"/>
      <c r="J714"/>
      <c r="K714"/>
    </row>
    <row r="715" spans="1:11" s="15" customFormat="1" x14ac:dyDescent="0.2">
      <c r="A715"/>
      <c r="B715"/>
      <c r="C715"/>
      <c r="D715"/>
      <c r="E715"/>
      <c r="F715"/>
      <c r="G715"/>
      <c r="H715"/>
      <c r="I715"/>
      <c r="J715"/>
      <c r="K715"/>
    </row>
    <row r="716" spans="1:11" s="15" customFormat="1" x14ac:dyDescent="0.2">
      <c r="A716"/>
      <c r="B716"/>
      <c r="C716"/>
      <c r="D716"/>
      <c r="E716"/>
      <c r="F716"/>
      <c r="G716"/>
      <c r="H716"/>
      <c r="I716"/>
      <c r="J716"/>
      <c r="K716"/>
    </row>
    <row r="717" spans="1:11" s="15" customFormat="1" x14ac:dyDescent="0.2">
      <c r="A717"/>
      <c r="B717"/>
      <c r="C717"/>
      <c r="D717"/>
      <c r="E717"/>
      <c r="F717"/>
      <c r="G717"/>
      <c r="H717"/>
      <c r="I717"/>
      <c r="J717"/>
      <c r="K717"/>
    </row>
    <row r="718" spans="1:11" s="15" customFormat="1" x14ac:dyDescent="0.2">
      <c r="A718"/>
      <c r="B718"/>
      <c r="C718"/>
      <c r="D718"/>
      <c r="E718"/>
      <c r="F718"/>
      <c r="G718"/>
      <c r="H718"/>
      <c r="I718"/>
      <c r="J718"/>
      <c r="K718"/>
    </row>
    <row r="719" spans="1:11" s="15" customFormat="1" x14ac:dyDescent="0.2">
      <c r="A719"/>
      <c r="B719"/>
      <c r="C719"/>
      <c r="D719"/>
      <c r="E719"/>
      <c r="F719"/>
      <c r="G719"/>
      <c r="H719"/>
      <c r="I719"/>
      <c r="J719"/>
      <c r="K719"/>
    </row>
    <row r="720" spans="1:11" s="15" customFormat="1" x14ac:dyDescent="0.2">
      <c r="A720"/>
      <c r="B720"/>
      <c r="C720"/>
      <c r="D720"/>
      <c r="E720"/>
      <c r="F720"/>
      <c r="G720"/>
      <c r="H720"/>
      <c r="I720"/>
      <c r="J720"/>
      <c r="K720"/>
    </row>
    <row r="721" spans="1:11" s="15" customFormat="1" x14ac:dyDescent="0.2">
      <c r="A721"/>
      <c r="B721"/>
      <c r="C721"/>
      <c r="D721"/>
      <c r="E721"/>
      <c r="F721"/>
      <c r="G721"/>
      <c r="H721"/>
      <c r="I721"/>
      <c r="J721"/>
      <c r="K721"/>
    </row>
    <row r="722" spans="1:11" s="15" customFormat="1" x14ac:dyDescent="0.2">
      <c r="A722"/>
      <c r="B722"/>
      <c r="C722"/>
      <c r="D722"/>
      <c r="E722"/>
      <c r="F722"/>
      <c r="G722"/>
      <c r="H722"/>
      <c r="I722"/>
      <c r="J722"/>
      <c r="K722"/>
    </row>
    <row r="723" spans="1:11" s="15" customFormat="1" x14ac:dyDescent="0.2">
      <c r="A723"/>
      <c r="B723"/>
      <c r="C723"/>
      <c r="D723"/>
      <c r="E723"/>
      <c r="F723"/>
      <c r="G723"/>
      <c r="H723"/>
      <c r="I723"/>
      <c r="J723"/>
      <c r="K723"/>
    </row>
    <row r="724" spans="1:11" s="15" customFormat="1" x14ac:dyDescent="0.2">
      <c r="A724"/>
      <c r="B724"/>
      <c r="C724"/>
      <c r="D724"/>
      <c r="E724"/>
      <c r="F724"/>
      <c r="G724"/>
      <c r="H724"/>
      <c r="I724"/>
      <c r="J724"/>
      <c r="K724"/>
    </row>
    <row r="725" spans="1:11" s="15" customFormat="1" x14ac:dyDescent="0.2">
      <c r="A725"/>
      <c r="B725"/>
      <c r="C725"/>
      <c r="D725"/>
      <c r="E725"/>
      <c r="F725"/>
      <c r="G725"/>
      <c r="H725"/>
      <c r="I725"/>
      <c r="J725"/>
      <c r="K725"/>
    </row>
    <row r="726" spans="1:11" s="15" customFormat="1" x14ac:dyDescent="0.2">
      <c r="A726"/>
      <c r="B726"/>
      <c r="C726"/>
      <c r="D726"/>
      <c r="E726"/>
      <c r="F726"/>
      <c r="G726"/>
      <c r="H726"/>
      <c r="I726"/>
      <c r="J726"/>
      <c r="K726"/>
    </row>
    <row r="727" spans="1:11" s="15" customFormat="1" x14ac:dyDescent="0.2">
      <c r="A727"/>
      <c r="B727"/>
      <c r="C727"/>
      <c r="D727"/>
      <c r="E727"/>
      <c r="F727"/>
      <c r="G727"/>
      <c r="H727"/>
      <c r="I727"/>
      <c r="J727"/>
      <c r="K727"/>
    </row>
    <row r="728" spans="1:11" s="15" customFormat="1" x14ac:dyDescent="0.2">
      <c r="A728"/>
      <c r="B728"/>
      <c r="C728"/>
      <c r="D728"/>
      <c r="E728"/>
      <c r="F728"/>
      <c r="G728"/>
      <c r="H728"/>
      <c r="I728"/>
      <c r="J728"/>
      <c r="K728"/>
    </row>
    <row r="729" spans="1:11" s="15" customFormat="1" x14ac:dyDescent="0.2">
      <c r="A729"/>
      <c r="B729"/>
      <c r="C729"/>
      <c r="D729"/>
      <c r="E729"/>
      <c r="F729"/>
      <c r="G729"/>
      <c r="H729"/>
      <c r="I729"/>
      <c r="J729"/>
      <c r="K729"/>
    </row>
    <row r="730" spans="1:11" s="15" customFormat="1" x14ac:dyDescent="0.2">
      <c r="A730"/>
      <c r="B730"/>
      <c r="C730"/>
      <c r="D730"/>
      <c r="E730"/>
      <c r="F730"/>
      <c r="G730"/>
      <c r="H730"/>
      <c r="I730"/>
      <c r="J730"/>
      <c r="K730"/>
    </row>
    <row r="731" spans="1:11" s="15" customFormat="1" x14ac:dyDescent="0.2">
      <c r="A731"/>
      <c r="B731"/>
      <c r="C731"/>
      <c r="D731"/>
      <c r="E731"/>
      <c r="F731"/>
      <c r="G731"/>
      <c r="H731"/>
      <c r="I731"/>
      <c r="J731"/>
      <c r="K731"/>
    </row>
    <row r="732" spans="1:11" s="15" customFormat="1" x14ac:dyDescent="0.2">
      <c r="A732"/>
      <c r="B732"/>
      <c r="C732"/>
      <c r="D732"/>
      <c r="E732"/>
      <c r="F732"/>
      <c r="G732"/>
      <c r="H732"/>
      <c r="I732"/>
      <c r="J732"/>
      <c r="K732"/>
    </row>
    <row r="733" spans="1:11" s="15" customFormat="1" x14ac:dyDescent="0.2">
      <c r="A733"/>
      <c r="B733"/>
      <c r="C733"/>
      <c r="D733"/>
      <c r="E733"/>
      <c r="F733"/>
      <c r="G733"/>
      <c r="H733"/>
      <c r="I733"/>
      <c r="J733"/>
      <c r="K733"/>
    </row>
    <row r="734" spans="1:11" s="15" customFormat="1" x14ac:dyDescent="0.2">
      <c r="A734"/>
      <c r="B734"/>
      <c r="C734"/>
      <c r="D734"/>
      <c r="E734"/>
      <c r="F734"/>
      <c r="G734"/>
      <c r="H734"/>
      <c r="I734"/>
      <c r="J734"/>
      <c r="K734"/>
    </row>
    <row r="735" spans="1:11" s="15" customFormat="1" x14ac:dyDescent="0.2">
      <c r="A735"/>
      <c r="B735"/>
      <c r="C735"/>
      <c r="D735"/>
      <c r="E735"/>
      <c r="F735"/>
      <c r="G735"/>
      <c r="H735"/>
      <c r="I735"/>
      <c r="J735"/>
      <c r="K735"/>
    </row>
    <row r="736" spans="1:11" s="15" customFormat="1" x14ac:dyDescent="0.2">
      <c r="A736"/>
      <c r="B736"/>
      <c r="C736"/>
      <c r="D736"/>
      <c r="E736"/>
      <c r="F736"/>
      <c r="G736"/>
      <c r="H736"/>
      <c r="I736"/>
      <c r="J736"/>
      <c r="K736"/>
    </row>
    <row r="737" spans="1:11" s="15" customFormat="1" x14ac:dyDescent="0.2">
      <c r="A737"/>
      <c r="B737"/>
      <c r="C737"/>
      <c r="D737"/>
      <c r="E737"/>
      <c r="F737"/>
      <c r="G737"/>
      <c r="H737"/>
      <c r="I737"/>
      <c r="J737"/>
      <c r="K737"/>
    </row>
    <row r="738" spans="1:11" s="15" customFormat="1" x14ac:dyDescent="0.2">
      <c r="A738"/>
      <c r="B738"/>
      <c r="C738"/>
      <c r="D738"/>
      <c r="E738"/>
      <c r="F738"/>
      <c r="G738"/>
      <c r="H738"/>
      <c r="I738"/>
      <c r="J738"/>
      <c r="K738"/>
    </row>
    <row r="739" spans="1:11" s="15" customFormat="1" x14ac:dyDescent="0.2">
      <c r="A739"/>
      <c r="B739"/>
      <c r="C739"/>
      <c r="D739"/>
      <c r="E739"/>
      <c r="F739"/>
      <c r="G739"/>
      <c r="H739"/>
      <c r="I739"/>
      <c r="J739"/>
      <c r="K739"/>
    </row>
    <row r="740" spans="1:11" s="15" customFormat="1" x14ac:dyDescent="0.2">
      <c r="A740"/>
      <c r="B740"/>
      <c r="C740"/>
      <c r="D740"/>
      <c r="E740"/>
      <c r="F740"/>
      <c r="G740"/>
      <c r="H740"/>
      <c r="I740"/>
      <c r="J740"/>
      <c r="K740"/>
    </row>
    <row r="741" spans="1:11" s="15" customFormat="1" x14ac:dyDescent="0.2">
      <c r="A741"/>
      <c r="B741"/>
      <c r="C741"/>
      <c r="D741"/>
      <c r="E741"/>
      <c r="F741"/>
      <c r="G741"/>
      <c r="H741"/>
      <c r="I741"/>
      <c r="J741"/>
      <c r="K741"/>
    </row>
    <row r="742" spans="1:11" s="15" customFormat="1" x14ac:dyDescent="0.2">
      <c r="A742"/>
      <c r="B742"/>
      <c r="C742"/>
      <c r="D742"/>
      <c r="E742"/>
      <c r="F742"/>
      <c r="G742"/>
      <c r="H742"/>
      <c r="I742"/>
      <c r="J742"/>
      <c r="K742"/>
    </row>
    <row r="743" spans="1:11" s="15" customFormat="1" x14ac:dyDescent="0.2">
      <c r="A743"/>
      <c r="B743"/>
      <c r="C743"/>
      <c r="D743"/>
      <c r="E743"/>
      <c r="F743"/>
      <c r="G743"/>
      <c r="H743"/>
      <c r="I743"/>
      <c r="J743"/>
      <c r="K743"/>
    </row>
    <row r="744" spans="1:11" s="15" customFormat="1" x14ac:dyDescent="0.2">
      <c r="A744"/>
      <c r="B744"/>
      <c r="C744"/>
      <c r="D744"/>
      <c r="E744"/>
      <c r="F744"/>
      <c r="G744"/>
      <c r="H744"/>
      <c r="I744"/>
      <c r="J744"/>
      <c r="K744"/>
    </row>
    <row r="745" spans="1:11" s="15" customFormat="1" x14ac:dyDescent="0.2">
      <c r="A745"/>
      <c r="B745"/>
      <c r="C745"/>
      <c r="D745"/>
      <c r="E745"/>
      <c r="F745"/>
      <c r="G745"/>
      <c r="H745"/>
      <c r="I745"/>
      <c r="J745"/>
      <c r="K745"/>
    </row>
    <row r="746" spans="1:11" s="15" customFormat="1" x14ac:dyDescent="0.2">
      <c r="A746"/>
      <c r="B746"/>
      <c r="C746"/>
      <c r="D746"/>
      <c r="E746"/>
      <c r="F746"/>
      <c r="G746"/>
      <c r="H746"/>
      <c r="I746"/>
      <c r="J746"/>
      <c r="K746"/>
    </row>
    <row r="747" spans="1:11" s="15" customFormat="1" x14ac:dyDescent="0.2">
      <c r="A747"/>
      <c r="B747"/>
      <c r="C747"/>
      <c r="D747"/>
      <c r="E747"/>
      <c r="F747"/>
      <c r="G747"/>
      <c r="H747"/>
      <c r="I747"/>
      <c r="J747"/>
      <c r="K747"/>
    </row>
    <row r="748" spans="1:11" s="15" customFormat="1" x14ac:dyDescent="0.2">
      <c r="A748"/>
      <c r="B748"/>
      <c r="C748"/>
      <c r="D748"/>
      <c r="E748"/>
      <c r="F748"/>
      <c r="G748"/>
      <c r="H748"/>
      <c r="I748"/>
      <c r="J748"/>
      <c r="K748"/>
    </row>
    <row r="749" spans="1:11" s="15" customFormat="1" x14ac:dyDescent="0.2">
      <c r="A749"/>
      <c r="B749"/>
      <c r="C749"/>
      <c r="D749"/>
      <c r="E749"/>
      <c r="F749"/>
      <c r="G749"/>
      <c r="H749"/>
      <c r="I749"/>
      <c r="J749"/>
      <c r="K749"/>
    </row>
    <row r="750" spans="1:11" s="15" customFormat="1" x14ac:dyDescent="0.2">
      <c r="A750"/>
      <c r="B750"/>
      <c r="C750"/>
      <c r="D750"/>
      <c r="E750"/>
      <c r="F750"/>
      <c r="G750"/>
      <c r="H750"/>
      <c r="I750"/>
      <c r="J750"/>
      <c r="K750"/>
    </row>
    <row r="751" spans="1:11" s="15" customFormat="1" x14ac:dyDescent="0.2">
      <c r="A751"/>
      <c r="B751"/>
      <c r="C751"/>
      <c r="D751"/>
      <c r="E751"/>
      <c r="F751"/>
      <c r="G751"/>
      <c r="H751"/>
      <c r="I751"/>
      <c r="J751"/>
      <c r="K751"/>
    </row>
    <row r="752" spans="1:11" s="15" customFormat="1" x14ac:dyDescent="0.2">
      <c r="A752"/>
      <c r="B752"/>
      <c r="C752"/>
      <c r="D752"/>
      <c r="E752"/>
      <c r="F752"/>
      <c r="G752"/>
      <c r="H752"/>
      <c r="I752"/>
      <c r="J752"/>
      <c r="K752"/>
    </row>
    <row r="753" spans="1:11" s="15" customFormat="1" x14ac:dyDescent="0.2">
      <c r="A753"/>
      <c r="B753"/>
      <c r="C753"/>
      <c r="D753"/>
      <c r="E753"/>
      <c r="F753"/>
      <c r="G753"/>
      <c r="H753"/>
      <c r="I753"/>
      <c r="J753"/>
      <c r="K753"/>
    </row>
    <row r="754" spans="1:11" s="15" customFormat="1" x14ac:dyDescent="0.2">
      <c r="A754"/>
      <c r="B754"/>
      <c r="C754"/>
      <c r="D754"/>
      <c r="E754"/>
      <c r="F754"/>
      <c r="G754"/>
      <c r="H754"/>
      <c r="I754"/>
      <c r="J754"/>
      <c r="K754"/>
    </row>
    <row r="755" spans="1:11" s="15" customFormat="1" x14ac:dyDescent="0.2">
      <c r="A755"/>
      <c r="B755"/>
      <c r="C755"/>
      <c r="D755"/>
      <c r="E755"/>
      <c r="F755"/>
      <c r="G755"/>
      <c r="H755"/>
      <c r="I755"/>
      <c r="J755"/>
      <c r="K755"/>
    </row>
    <row r="756" spans="1:11" s="15" customFormat="1" x14ac:dyDescent="0.2">
      <c r="A756"/>
      <c r="B756"/>
      <c r="C756"/>
      <c r="D756"/>
      <c r="E756"/>
      <c r="F756"/>
      <c r="G756"/>
      <c r="H756"/>
      <c r="I756"/>
      <c r="J756"/>
      <c r="K756"/>
    </row>
    <row r="757" spans="1:11" s="15" customFormat="1" x14ac:dyDescent="0.2">
      <c r="A757"/>
      <c r="B757"/>
      <c r="C757"/>
      <c r="D757"/>
      <c r="E757"/>
      <c r="F757"/>
      <c r="G757"/>
      <c r="H757"/>
      <c r="I757"/>
      <c r="J757"/>
      <c r="K757"/>
    </row>
    <row r="758" spans="1:11" s="15" customFormat="1" x14ac:dyDescent="0.2">
      <c r="A758"/>
      <c r="B758"/>
      <c r="C758"/>
      <c r="D758"/>
      <c r="E758"/>
      <c r="F758"/>
      <c r="G758"/>
      <c r="H758"/>
      <c r="I758"/>
      <c r="J758"/>
      <c r="K758"/>
    </row>
    <row r="759" spans="1:11" s="15" customFormat="1" x14ac:dyDescent="0.2">
      <c r="A759"/>
      <c r="B759"/>
      <c r="C759"/>
      <c r="D759"/>
      <c r="E759"/>
      <c r="F759"/>
      <c r="G759"/>
      <c r="H759"/>
      <c r="I759"/>
      <c r="J759"/>
      <c r="K759"/>
    </row>
    <row r="760" spans="1:11" s="15" customFormat="1" x14ac:dyDescent="0.2">
      <c r="A760"/>
      <c r="B760"/>
      <c r="C760"/>
      <c r="D760"/>
      <c r="E760"/>
      <c r="F760"/>
      <c r="G760"/>
      <c r="H760"/>
      <c r="I760"/>
      <c r="J760"/>
      <c r="K760"/>
    </row>
    <row r="761" spans="1:11" s="15" customFormat="1" x14ac:dyDescent="0.2">
      <c r="A761"/>
      <c r="B761"/>
      <c r="C761"/>
      <c r="D761"/>
      <c r="E761"/>
      <c r="F761"/>
      <c r="G761"/>
      <c r="H761"/>
      <c r="I761"/>
      <c r="J761"/>
      <c r="K761"/>
    </row>
    <row r="762" spans="1:11" s="15" customFormat="1" x14ac:dyDescent="0.2">
      <c r="A762"/>
      <c r="B762"/>
      <c r="C762"/>
      <c r="D762"/>
      <c r="E762"/>
      <c r="F762"/>
      <c r="G762"/>
      <c r="H762"/>
      <c r="I762"/>
      <c r="J762"/>
      <c r="K762"/>
    </row>
    <row r="763" spans="1:11" s="15" customFormat="1" x14ac:dyDescent="0.2">
      <c r="A763"/>
      <c r="B763"/>
      <c r="C763"/>
      <c r="D763"/>
      <c r="E763"/>
      <c r="F763"/>
      <c r="G763"/>
      <c r="H763"/>
      <c r="I763"/>
      <c r="J763"/>
      <c r="K763"/>
    </row>
    <row r="764" spans="1:11" s="15" customFormat="1" x14ac:dyDescent="0.2">
      <c r="A764"/>
      <c r="B764"/>
      <c r="C764"/>
      <c r="D764"/>
      <c r="E764"/>
      <c r="F764"/>
      <c r="G764"/>
      <c r="H764"/>
      <c r="I764"/>
      <c r="J764"/>
      <c r="K764"/>
    </row>
    <row r="765" spans="1:11" s="15" customFormat="1" x14ac:dyDescent="0.2">
      <c r="A765"/>
      <c r="B765"/>
      <c r="C765"/>
      <c r="D765"/>
      <c r="E765"/>
      <c r="F765"/>
      <c r="G765"/>
      <c r="H765"/>
      <c r="I765"/>
      <c r="J765"/>
      <c r="K765"/>
    </row>
    <row r="766" spans="1:11" s="15" customFormat="1" x14ac:dyDescent="0.2">
      <c r="A766"/>
      <c r="B766"/>
      <c r="C766"/>
      <c r="D766"/>
      <c r="E766"/>
      <c r="F766"/>
      <c r="G766"/>
      <c r="H766"/>
      <c r="I766"/>
      <c r="J766"/>
      <c r="K766"/>
    </row>
    <row r="767" spans="1:11" s="15" customFormat="1" x14ac:dyDescent="0.2">
      <c r="A767"/>
      <c r="B767"/>
      <c r="C767"/>
      <c r="D767"/>
      <c r="E767"/>
      <c r="F767"/>
      <c r="G767"/>
      <c r="H767"/>
      <c r="I767"/>
      <c r="J767"/>
      <c r="K767"/>
    </row>
    <row r="768" spans="1:11" s="15" customFormat="1" x14ac:dyDescent="0.2">
      <c r="A768"/>
      <c r="B768"/>
      <c r="C768"/>
      <c r="D768"/>
      <c r="E768"/>
      <c r="F768"/>
      <c r="G768"/>
      <c r="H768"/>
      <c r="I768"/>
      <c r="J768"/>
      <c r="K768"/>
    </row>
    <row r="769" spans="1:11" s="15" customFormat="1" x14ac:dyDescent="0.2">
      <c r="A769"/>
      <c r="B769"/>
      <c r="C769"/>
      <c r="D769"/>
      <c r="E769"/>
      <c r="F769"/>
      <c r="G769"/>
      <c r="H769"/>
      <c r="I769"/>
      <c r="J769"/>
      <c r="K769"/>
    </row>
    <row r="770" spans="1:11" s="15" customFormat="1" x14ac:dyDescent="0.2">
      <c r="A770"/>
      <c r="B770"/>
      <c r="C770"/>
      <c r="D770"/>
      <c r="E770"/>
      <c r="F770"/>
      <c r="G770"/>
      <c r="H770"/>
      <c r="I770"/>
      <c r="J770"/>
      <c r="K770"/>
    </row>
    <row r="771" spans="1:11" s="15" customFormat="1" x14ac:dyDescent="0.2">
      <c r="A771"/>
      <c r="B771"/>
      <c r="C771"/>
      <c r="D771"/>
      <c r="E771"/>
      <c r="F771"/>
      <c r="G771"/>
      <c r="H771"/>
      <c r="I771"/>
      <c r="J771"/>
      <c r="K771"/>
    </row>
    <row r="772" spans="1:11" s="15" customFormat="1" x14ac:dyDescent="0.2">
      <c r="A772"/>
      <c r="B772"/>
      <c r="C772"/>
      <c r="D772"/>
      <c r="E772"/>
      <c r="F772"/>
      <c r="G772"/>
      <c r="H772"/>
      <c r="I772"/>
      <c r="J772"/>
      <c r="K772"/>
    </row>
    <row r="773" spans="1:11" s="15" customFormat="1" x14ac:dyDescent="0.2">
      <c r="A773"/>
      <c r="B773"/>
      <c r="C773"/>
      <c r="D773"/>
      <c r="E773"/>
      <c r="F773"/>
      <c r="G773"/>
      <c r="H773"/>
      <c r="I773"/>
      <c r="J773"/>
      <c r="K773"/>
    </row>
    <row r="774" spans="1:11" s="15" customFormat="1" x14ac:dyDescent="0.2">
      <c r="A774"/>
      <c r="B774"/>
      <c r="C774"/>
      <c r="D774"/>
      <c r="E774"/>
      <c r="F774"/>
      <c r="G774"/>
      <c r="H774"/>
      <c r="I774"/>
      <c r="J774"/>
      <c r="K774"/>
    </row>
    <row r="775" spans="1:11" s="15" customFormat="1" x14ac:dyDescent="0.2">
      <c r="A775"/>
      <c r="B775"/>
      <c r="C775"/>
      <c r="D775"/>
      <c r="E775"/>
      <c r="F775"/>
      <c r="G775"/>
      <c r="H775"/>
      <c r="I775"/>
      <c r="J775"/>
      <c r="K775"/>
    </row>
    <row r="776" spans="1:11" s="15" customFormat="1" x14ac:dyDescent="0.2">
      <c r="A776"/>
      <c r="B776"/>
      <c r="C776"/>
      <c r="D776"/>
      <c r="E776"/>
      <c r="F776"/>
      <c r="G776"/>
      <c r="H776"/>
      <c r="I776"/>
      <c r="J776"/>
      <c r="K776"/>
    </row>
    <row r="777" spans="1:11" s="15" customFormat="1" x14ac:dyDescent="0.2">
      <c r="A777"/>
      <c r="B777"/>
      <c r="C777"/>
      <c r="D777"/>
      <c r="E777"/>
      <c r="F777"/>
      <c r="G777"/>
      <c r="H777"/>
      <c r="I777"/>
      <c r="J777"/>
      <c r="K777"/>
    </row>
    <row r="778" spans="1:11" s="15" customFormat="1" x14ac:dyDescent="0.2">
      <c r="A778"/>
      <c r="B778"/>
      <c r="C778"/>
      <c r="D778"/>
      <c r="E778"/>
      <c r="F778"/>
      <c r="G778"/>
      <c r="H778"/>
      <c r="I778"/>
      <c r="J778"/>
      <c r="K778"/>
    </row>
    <row r="779" spans="1:11" s="15" customFormat="1" x14ac:dyDescent="0.2">
      <c r="A779"/>
      <c r="B779"/>
      <c r="C779"/>
      <c r="D779"/>
      <c r="E779"/>
      <c r="F779"/>
      <c r="G779"/>
      <c r="H779"/>
      <c r="I779"/>
      <c r="J779"/>
      <c r="K779"/>
    </row>
    <row r="780" spans="1:11" s="15" customFormat="1" x14ac:dyDescent="0.2">
      <c r="A780"/>
      <c r="B780"/>
      <c r="C780"/>
      <c r="D780"/>
      <c r="E780"/>
      <c r="F780"/>
      <c r="G780"/>
      <c r="H780"/>
      <c r="I780"/>
      <c r="J780"/>
      <c r="K780"/>
    </row>
    <row r="781" spans="1:11" s="15" customFormat="1" x14ac:dyDescent="0.2">
      <c r="A781"/>
      <c r="B781"/>
      <c r="C781"/>
      <c r="D781"/>
      <c r="E781"/>
      <c r="F781"/>
      <c r="G781"/>
      <c r="H781"/>
      <c r="I781"/>
      <c r="J781"/>
      <c r="K781"/>
    </row>
    <row r="782" spans="1:11" s="15" customFormat="1" x14ac:dyDescent="0.2">
      <c r="A782"/>
      <c r="B782"/>
      <c r="C782"/>
      <c r="D782"/>
      <c r="E782"/>
      <c r="F782"/>
      <c r="G782"/>
      <c r="H782"/>
      <c r="I782"/>
      <c r="J782"/>
      <c r="K782"/>
    </row>
    <row r="783" spans="1:11" s="15" customFormat="1" x14ac:dyDescent="0.2">
      <c r="A783"/>
      <c r="B783"/>
      <c r="C783"/>
      <c r="D783"/>
      <c r="E783"/>
      <c r="F783"/>
      <c r="G783"/>
      <c r="H783"/>
      <c r="I783"/>
      <c r="J783"/>
      <c r="K783"/>
    </row>
    <row r="784" spans="1:11" s="15" customFormat="1" x14ac:dyDescent="0.2">
      <c r="A784"/>
      <c r="B784"/>
      <c r="C784"/>
      <c r="D784"/>
      <c r="E784"/>
      <c r="F784"/>
      <c r="G784"/>
      <c r="H784"/>
      <c r="I784"/>
      <c r="J784"/>
      <c r="K784"/>
    </row>
    <row r="785" spans="1:11" s="15" customFormat="1" x14ac:dyDescent="0.2">
      <c r="A785"/>
      <c r="B785"/>
      <c r="C785"/>
      <c r="D785"/>
      <c r="E785"/>
      <c r="F785"/>
      <c r="G785"/>
      <c r="H785"/>
      <c r="I785"/>
      <c r="J785"/>
      <c r="K785"/>
    </row>
    <row r="786" spans="1:11" s="15" customFormat="1" x14ac:dyDescent="0.2">
      <c r="A786"/>
      <c r="B786"/>
      <c r="C786"/>
      <c r="D786"/>
      <c r="E786"/>
      <c r="F786"/>
      <c r="G786"/>
      <c r="H786"/>
      <c r="I786"/>
      <c r="J786"/>
      <c r="K786"/>
    </row>
    <row r="787" spans="1:11" s="15" customFormat="1" x14ac:dyDescent="0.2">
      <c r="A787"/>
      <c r="B787"/>
      <c r="C787"/>
      <c r="D787"/>
      <c r="E787"/>
      <c r="F787"/>
      <c r="G787"/>
      <c r="H787"/>
      <c r="I787"/>
      <c r="J787"/>
      <c r="K787"/>
    </row>
    <row r="788" spans="1:11" s="15" customFormat="1" x14ac:dyDescent="0.2">
      <c r="A788"/>
      <c r="B788"/>
      <c r="C788"/>
      <c r="D788"/>
      <c r="E788"/>
      <c r="F788"/>
      <c r="G788"/>
      <c r="H788"/>
      <c r="I788"/>
      <c r="J788"/>
      <c r="K788"/>
    </row>
    <row r="789" spans="1:11" s="15" customFormat="1" x14ac:dyDescent="0.2">
      <c r="A789"/>
      <c r="B789"/>
      <c r="C789"/>
      <c r="D789"/>
      <c r="E789"/>
      <c r="F789"/>
      <c r="G789"/>
      <c r="H789"/>
      <c r="I789"/>
      <c r="J789"/>
      <c r="K789"/>
    </row>
    <row r="790" spans="1:11" s="15" customFormat="1" x14ac:dyDescent="0.2">
      <c r="A790"/>
      <c r="B790"/>
      <c r="C790"/>
      <c r="D790"/>
      <c r="E790"/>
      <c r="F790"/>
      <c r="G790"/>
      <c r="H790"/>
      <c r="I790"/>
      <c r="J790"/>
      <c r="K790"/>
    </row>
    <row r="791" spans="1:11" s="15" customFormat="1" x14ac:dyDescent="0.2">
      <c r="A791"/>
      <c r="B791"/>
      <c r="C791"/>
      <c r="D791"/>
      <c r="E791"/>
      <c r="F791"/>
      <c r="G791"/>
      <c r="H791"/>
      <c r="I791"/>
      <c r="J791"/>
      <c r="K791"/>
    </row>
    <row r="792" spans="1:11" s="15" customFormat="1" x14ac:dyDescent="0.2">
      <c r="A792"/>
      <c r="B792"/>
      <c r="C792"/>
      <c r="D792"/>
      <c r="E792"/>
      <c r="F792"/>
      <c r="G792"/>
      <c r="H792"/>
      <c r="I792"/>
      <c r="J792"/>
      <c r="K792"/>
    </row>
    <row r="793" spans="1:11" s="15" customFormat="1" x14ac:dyDescent="0.2">
      <c r="A793"/>
      <c r="B793"/>
      <c r="C793"/>
      <c r="D793"/>
      <c r="E793"/>
      <c r="F793"/>
      <c r="G793"/>
      <c r="H793"/>
      <c r="I793"/>
      <c r="J793"/>
      <c r="K793"/>
    </row>
    <row r="794" spans="1:11" s="15" customFormat="1" x14ac:dyDescent="0.2">
      <c r="A794"/>
      <c r="B794"/>
      <c r="C794"/>
      <c r="D794"/>
      <c r="E794"/>
      <c r="F794"/>
      <c r="G794"/>
      <c r="H794"/>
      <c r="I794"/>
      <c r="J794"/>
      <c r="K794"/>
    </row>
    <row r="795" spans="1:11" s="15" customFormat="1" x14ac:dyDescent="0.2">
      <c r="A795"/>
      <c r="B795"/>
      <c r="C795"/>
      <c r="D795"/>
      <c r="E795"/>
      <c r="F795"/>
      <c r="G795"/>
      <c r="H795"/>
      <c r="I795"/>
      <c r="J795"/>
      <c r="K795"/>
    </row>
    <row r="796" spans="1:11" s="15" customFormat="1" x14ac:dyDescent="0.2">
      <c r="A796"/>
      <c r="B796"/>
      <c r="C796"/>
      <c r="D796"/>
      <c r="E796"/>
      <c r="F796"/>
      <c r="G796"/>
      <c r="H796"/>
      <c r="I796"/>
      <c r="J796"/>
      <c r="K796"/>
    </row>
    <row r="797" spans="1:11" s="15" customFormat="1" x14ac:dyDescent="0.2">
      <c r="A797"/>
      <c r="B797"/>
      <c r="C797"/>
      <c r="D797"/>
      <c r="E797"/>
      <c r="F797"/>
      <c r="G797"/>
      <c r="H797"/>
      <c r="I797"/>
      <c r="J797"/>
      <c r="K797"/>
    </row>
    <row r="798" spans="1:11" s="15" customFormat="1" x14ac:dyDescent="0.2">
      <c r="A798"/>
      <c r="B798"/>
      <c r="C798"/>
      <c r="D798"/>
      <c r="E798"/>
      <c r="F798"/>
      <c r="G798"/>
      <c r="H798"/>
      <c r="I798"/>
      <c r="J798"/>
      <c r="K798"/>
    </row>
    <row r="799" spans="1:11" s="15" customFormat="1" x14ac:dyDescent="0.2">
      <c r="A799"/>
      <c r="B799"/>
      <c r="C799"/>
      <c r="D799"/>
      <c r="E799"/>
      <c r="F799"/>
      <c r="G799"/>
      <c r="H799"/>
      <c r="I799"/>
      <c r="J799"/>
      <c r="K799"/>
    </row>
    <row r="800" spans="1:11" s="15" customFormat="1" x14ac:dyDescent="0.2">
      <c r="A800"/>
      <c r="B800"/>
      <c r="C800"/>
      <c r="D800"/>
      <c r="E800"/>
      <c r="F800"/>
      <c r="G800"/>
      <c r="H800"/>
      <c r="I800"/>
      <c r="J800"/>
      <c r="K800"/>
    </row>
    <row r="801" spans="1:11" s="15" customFormat="1" x14ac:dyDescent="0.2">
      <c r="A801"/>
      <c r="B801"/>
      <c r="C801"/>
      <c r="D801"/>
      <c r="E801"/>
      <c r="F801"/>
      <c r="G801"/>
      <c r="H801"/>
      <c r="I801"/>
      <c r="J801"/>
      <c r="K801"/>
    </row>
    <row r="802" spans="1:11" s="15" customFormat="1" x14ac:dyDescent="0.2">
      <c r="A802"/>
      <c r="B802"/>
      <c r="C802"/>
      <c r="D802"/>
      <c r="E802"/>
      <c r="F802"/>
      <c r="G802"/>
      <c r="H802"/>
      <c r="I802"/>
      <c r="J802"/>
      <c r="K802"/>
    </row>
    <row r="803" spans="1:11" s="15" customFormat="1" x14ac:dyDescent="0.2">
      <c r="A803"/>
      <c r="B803"/>
      <c r="C803"/>
      <c r="D803"/>
      <c r="E803"/>
      <c r="F803"/>
      <c r="G803"/>
      <c r="H803"/>
      <c r="I803"/>
      <c r="J803"/>
      <c r="K803"/>
    </row>
    <row r="804" spans="1:11" s="15" customFormat="1" x14ac:dyDescent="0.2">
      <c r="A804"/>
      <c r="B804"/>
      <c r="C804"/>
      <c r="D804"/>
      <c r="E804"/>
      <c r="F804"/>
      <c r="G804"/>
      <c r="H804"/>
      <c r="I804"/>
      <c r="J804"/>
      <c r="K804"/>
    </row>
    <row r="805" spans="1:11" s="15" customFormat="1" x14ac:dyDescent="0.2">
      <c r="A805"/>
      <c r="B805"/>
      <c r="C805"/>
      <c r="D805"/>
      <c r="E805"/>
      <c r="F805"/>
      <c r="G805"/>
      <c r="H805"/>
      <c r="I805"/>
      <c r="J805"/>
      <c r="K805"/>
    </row>
    <row r="806" spans="1:11" s="15" customFormat="1" x14ac:dyDescent="0.2">
      <c r="A806"/>
      <c r="B806"/>
      <c r="C806"/>
      <c r="D806"/>
      <c r="E806"/>
      <c r="F806"/>
      <c r="G806"/>
      <c r="H806"/>
      <c r="I806"/>
      <c r="J806"/>
      <c r="K806"/>
    </row>
    <row r="807" spans="1:11" s="15" customFormat="1" x14ac:dyDescent="0.2">
      <c r="A807"/>
      <c r="B807"/>
      <c r="C807"/>
      <c r="D807"/>
      <c r="E807"/>
      <c r="F807"/>
      <c r="G807"/>
      <c r="H807"/>
      <c r="I807"/>
      <c r="J807"/>
      <c r="K807"/>
    </row>
    <row r="808" spans="1:11" s="15" customFormat="1" x14ac:dyDescent="0.2">
      <c r="A808"/>
      <c r="B808"/>
      <c r="C808"/>
      <c r="D808"/>
      <c r="E808"/>
      <c r="F808"/>
      <c r="G808"/>
      <c r="H808"/>
      <c r="I808"/>
      <c r="J808"/>
      <c r="K808"/>
    </row>
    <row r="809" spans="1:11" s="15" customFormat="1" x14ac:dyDescent="0.2">
      <c r="A809"/>
      <c r="B809"/>
      <c r="C809"/>
      <c r="D809"/>
      <c r="E809"/>
      <c r="F809"/>
      <c r="G809"/>
      <c r="H809"/>
      <c r="I809"/>
      <c r="J809"/>
      <c r="K809"/>
    </row>
    <row r="810" spans="1:11" s="15" customFormat="1" x14ac:dyDescent="0.2">
      <c r="A810"/>
      <c r="B810"/>
      <c r="C810"/>
      <c r="D810"/>
      <c r="E810"/>
      <c r="F810"/>
      <c r="G810"/>
      <c r="H810"/>
      <c r="I810"/>
      <c r="J810"/>
      <c r="K810"/>
    </row>
    <row r="811" spans="1:11" s="15" customFormat="1" x14ac:dyDescent="0.2">
      <c r="A811"/>
      <c r="B811"/>
      <c r="C811"/>
      <c r="D811"/>
      <c r="E811"/>
      <c r="F811"/>
      <c r="G811"/>
      <c r="H811"/>
      <c r="I811"/>
      <c r="J811"/>
      <c r="K811"/>
    </row>
    <row r="812" spans="1:11" s="15" customFormat="1" x14ac:dyDescent="0.2">
      <c r="A812"/>
      <c r="B812"/>
      <c r="C812"/>
      <c r="D812"/>
      <c r="E812"/>
      <c r="F812"/>
      <c r="G812"/>
      <c r="H812"/>
      <c r="I812"/>
      <c r="J812"/>
      <c r="K812"/>
    </row>
    <row r="813" spans="1:11" s="15" customFormat="1" x14ac:dyDescent="0.2">
      <c r="A813"/>
      <c r="B813"/>
      <c r="C813"/>
      <c r="D813"/>
      <c r="E813"/>
      <c r="F813"/>
      <c r="G813"/>
      <c r="H813"/>
      <c r="I813"/>
      <c r="J813"/>
      <c r="K813"/>
    </row>
    <row r="814" spans="1:11" s="15" customFormat="1" x14ac:dyDescent="0.2">
      <c r="A814"/>
      <c r="B814"/>
      <c r="C814"/>
      <c r="D814"/>
      <c r="E814"/>
      <c r="F814"/>
      <c r="G814"/>
      <c r="H814"/>
      <c r="I814"/>
      <c r="J814"/>
      <c r="K814"/>
    </row>
    <row r="815" spans="1:11" s="15" customFormat="1" x14ac:dyDescent="0.2">
      <c r="A815"/>
      <c r="B815"/>
      <c r="C815"/>
      <c r="D815"/>
      <c r="E815"/>
      <c r="F815"/>
      <c r="G815"/>
      <c r="H815"/>
      <c r="I815"/>
      <c r="J815"/>
      <c r="K815"/>
    </row>
    <row r="816" spans="1:11" s="15" customFormat="1" x14ac:dyDescent="0.2">
      <c r="A816"/>
      <c r="B816"/>
      <c r="C816"/>
      <c r="D816"/>
      <c r="E816"/>
      <c r="F816"/>
      <c r="G816"/>
      <c r="H816"/>
      <c r="I816"/>
      <c r="J816"/>
      <c r="K816"/>
    </row>
    <row r="817" spans="1:11" s="15" customFormat="1" x14ac:dyDescent="0.2">
      <c r="A817"/>
      <c r="B817"/>
      <c r="C817"/>
      <c r="D817"/>
      <c r="E817"/>
      <c r="F817"/>
      <c r="G817"/>
      <c r="H817"/>
      <c r="I817"/>
      <c r="J817"/>
      <c r="K817"/>
    </row>
    <row r="818" spans="1:11" s="15" customFormat="1" x14ac:dyDescent="0.2">
      <c r="A818"/>
      <c r="B818"/>
      <c r="C818"/>
      <c r="D818"/>
      <c r="E818"/>
      <c r="F818"/>
      <c r="G818"/>
      <c r="H818"/>
      <c r="I818"/>
      <c r="J818"/>
      <c r="K818"/>
    </row>
    <row r="819" spans="1:11" s="15" customFormat="1" x14ac:dyDescent="0.2">
      <c r="A819"/>
      <c r="B819"/>
      <c r="C819"/>
      <c r="D819"/>
      <c r="E819"/>
      <c r="F819"/>
      <c r="G819"/>
      <c r="H819"/>
      <c r="I819"/>
      <c r="J819"/>
      <c r="K819"/>
    </row>
    <row r="820" spans="1:11" s="15" customFormat="1" x14ac:dyDescent="0.2">
      <c r="A820"/>
      <c r="B820"/>
      <c r="C820"/>
      <c r="D820"/>
      <c r="E820"/>
      <c r="F820"/>
      <c r="G820"/>
      <c r="H820"/>
      <c r="I820"/>
      <c r="J820"/>
      <c r="K820"/>
    </row>
    <row r="821" spans="1:11" s="15" customFormat="1" x14ac:dyDescent="0.2">
      <c r="A821"/>
      <c r="B821"/>
      <c r="C821"/>
      <c r="D821"/>
      <c r="E821"/>
      <c r="F821"/>
      <c r="G821"/>
      <c r="H821"/>
      <c r="I821"/>
      <c r="J821"/>
      <c r="K821"/>
    </row>
    <row r="822" spans="1:11" s="15" customFormat="1" x14ac:dyDescent="0.2">
      <c r="A822"/>
      <c r="B822"/>
      <c r="C822"/>
      <c r="D822"/>
      <c r="E822"/>
      <c r="F822"/>
      <c r="G822"/>
      <c r="H822"/>
      <c r="I822"/>
      <c r="J822"/>
      <c r="K822"/>
    </row>
    <row r="823" spans="1:11" s="15" customFormat="1" x14ac:dyDescent="0.2">
      <c r="A823"/>
      <c r="B823"/>
      <c r="C823"/>
      <c r="D823"/>
      <c r="E823"/>
      <c r="F823"/>
      <c r="G823"/>
      <c r="H823"/>
      <c r="I823"/>
      <c r="J823"/>
      <c r="K823"/>
    </row>
    <row r="824" spans="1:11" s="15" customFormat="1" x14ac:dyDescent="0.2">
      <c r="A824"/>
      <c r="B824"/>
      <c r="C824"/>
      <c r="D824"/>
      <c r="E824"/>
      <c r="F824"/>
      <c r="G824"/>
      <c r="H824"/>
      <c r="I824"/>
      <c r="J824"/>
      <c r="K824"/>
    </row>
    <row r="825" spans="1:11" s="15" customFormat="1" x14ac:dyDescent="0.2">
      <c r="A825"/>
      <c r="B825"/>
      <c r="C825"/>
      <c r="D825"/>
      <c r="E825"/>
      <c r="F825"/>
      <c r="G825"/>
      <c r="H825"/>
      <c r="I825"/>
      <c r="J825"/>
      <c r="K825"/>
    </row>
    <row r="826" spans="1:11" s="15" customFormat="1" x14ac:dyDescent="0.2">
      <c r="A826"/>
      <c r="B826"/>
      <c r="C826"/>
      <c r="D826"/>
      <c r="E826"/>
      <c r="F826"/>
      <c r="G826"/>
      <c r="H826"/>
      <c r="I826"/>
      <c r="J826"/>
      <c r="K826"/>
    </row>
    <row r="827" spans="1:11" s="15" customFormat="1" x14ac:dyDescent="0.2">
      <c r="A827"/>
      <c r="B827"/>
      <c r="C827"/>
      <c r="D827"/>
      <c r="E827"/>
      <c r="F827"/>
      <c r="G827"/>
      <c r="H827"/>
      <c r="I827"/>
      <c r="J827"/>
      <c r="K827"/>
    </row>
    <row r="828" spans="1:11" s="15" customFormat="1" x14ac:dyDescent="0.2">
      <c r="A828"/>
      <c r="B828"/>
      <c r="C828"/>
      <c r="D828"/>
      <c r="E828"/>
      <c r="F828"/>
      <c r="G828"/>
      <c r="H828"/>
      <c r="I828"/>
      <c r="J828"/>
      <c r="K828"/>
    </row>
    <row r="829" spans="1:11" s="15" customFormat="1" x14ac:dyDescent="0.2">
      <c r="A829"/>
      <c r="B829"/>
      <c r="C829"/>
      <c r="D829"/>
      <c r="E829"/>
      <c r="F829"/>
      <c r="G829"/>
      <c r="H829"/>
      <c r="I829"/>
      <c r="J829"/>
      <c r="K829"/>
    </row>
    <row r="830" spans="1:11" s="15" customFormat="1" x14ac:dyDescent="0.2">
      <c r="A830"/>
      <c r="B830"/>
      <c r="C830"/>
      <c r="D830"/>
      <c r="E830"/>
      <c r="F830"/>
      <c r="G830"/>
      <c r="H830"/>
      <c r="I830"/>
      <c r="J830"/>
      <c r="K830"/>
    </row>
    <row r="831" spans="1:11" s="15" customFormat="1" x14ac:dyDescent="0.2">
      <c r="A831"/>
      <c r="B831"/>
      <c r="C831"/>
      <c r="D831"/>
      <c r="E831"/>
      <c r="F831"/>
      <c r="G831"/>
      <c r="H831"/>
      <c r="I831"/>
      <c r="J831"/>
      <c r="K831"/>
    </row>
    <row r="832" spans="1:11" s="15" customFormat="1" x14ac:dyDescent="0.2">
      <c r="A832"/>
      <c r="B832"/>
      <c r="C832"/>
      <c r="D832"/>
      <c r="E832"/>
      <c r="F832"/>
      <c r="G832"/>
      <c r="H832"/>
      <c r="I832"/>
      <c r="J832"/>
      <c r="K832"/>
    </row>
    <row r="833" spans="1:11" s="15" customFormat="1" x14ac:dyDescent="0.2">
      <c r="A833"/>
      <c r="B833"/>
      <c r="C833"/>
      <c r="D833"/>
      <c r="E833"/>
      <c r="F833"/>
      <c r="G833"/>
      <c r="H833"/>
      <c r="I833"/>
      <c r="J833"/>
      <c r="K833"/>
    </row>
    <row r="834" spans="1:11" s="15" customFormat="1" x14ac:dyDescent="0.2">
      <c r="A834"/>
      <c r="B834"/>
      <c r="C834"/>
      <c r="D834"/>
      <c r="E834"/>
      <c r="F834"/>
      <c r="G834"/>
      <c r="H834"/>
      <c r="I834"/>
      <c r="J834"/>
      <c r="K834"/>
    </row>
    <row r="835" spans="1:11" s="15" customFormat="1" x14ac:dyDescent="0.2">
      <c r="A835"/>
      <c r="B835"/>
      <c r="C835"/>
      <c r="D835"/>
      <c r="E835"/>
      <c r="F835"/>
      <c r="G835"/>
      <c r="H835"/>
      <c r="I835"/>
      <c r="J835"/>
      <c r="K835"/>
    </row>
    <row r="836" spans="1:11" s="15" customFormat="1" x14ac:dyDescent="0.2">
      <c r="A836"/>
      <c r="B836"/>
      <c r="C836"/>
      <c r="D836"/>
      <c r="E836"/>
      <c r="F836"/>
      <c r="G836"/>
      <c r="H836"/>
      <c r="I836"/>
      <c r="J836"/>
      <c r="K836"/>
    </row>
    <row r="837" spans="1:11" s="15" customFormat="1" x14ac:dyDescent="0.2">
      <c r="A837"/>
      <c r="B837"/>
      <c r="C837"/>
      <c r="D837"/>
      <c r="E837"/>
      <c r="F837"/>
      <c r="G837"/>
      <c r="H837"/>
      <c r="I837"/>
      <c r="J837"/>
      <c r="K837"/>
    </row>
    <row r="838" spans="1:11" s="15" customFormat="1" x14ac:dyDescent="0.2">
      <c r="A838"/>
      <c r="B838"/>
      <c r="C838"/>
      <c r="D838"/>
      <c r="E838"/>
      <c r="F838"/>
      <c r="G838"/>
      <c r="H838"/>
      <c r="I838"/>
      <c r="J838"/>
      <c r="K838"/>
    </row>
    <row r="839" spans="1:11" s="15" customFormat="1" x14ac:dyDescent="0.2">
      <c r="A839"/>
      <c r="B839"/>
      <c r="C839"/>
      <c r="D839"/>
      <c r="E839"/>
      <c r="F839"/>
      <c r="G839"/>
      <c r="H839"/>
      <c r="I839"/>
      <c r="J839"/>
      <c r="K839"/>
    </row>
    <row r="840" spans="1:11" s="15" customFormat="1" x14ac:dyDescent="0.2">
      <c r="A840"/>
      <c r="B840"/>
      <c r="C840"/>
      <c r="D840"/>
      <c r="E840"/>
      <c r="F840"/>
      <c r="G840"/>
      <c r="H840"/>
      <c r="I840"/>
      <c r="J840"/>
      <c r="K840"/>
    </row>
    <row r="841" spans="1:11" s="15" customFormat="1" x14ac:dyDescent="0.2">
      <c r="A841"/>
      <c r="B841"/>
      <c r="C841"/>
      <c r="D841"/>
      <c r="E841"/>
      <c r="F841"/>
      <c r="G841"/>
      <c r="H841"/>
      <c r="I841"/>
      <c r="J841"/>
      <c r="K841"/>
    </row>
    <row r="842" spans="1:11" s="15" customFormat="1" x14ac:dyDescent="0.2">
      <c r="A842"/>
      <c r="B842"/>
      <c r="C842"/>
      <c r="D842"/>
      <c r="E842"/>
      <c r="F842"/>
      <c r="G842"/>
      <c r="H842"/>
      <c r="I842"/>
      <c r="J842"/>
      <c r="K842"/>
    </row>
    <row r="843" spans="1:11" s="15" customFormat="1" x14ac:dyDescent="0.2">
      <c r="A843"/>
      <c r="B843"/>
      <c r="C843"/>
      <c r="D843"/>
      <c r="E843"/>
      <c r="F843"/>
      <c r="G843"/>
      <c r="H843"/>
      <c r="I843"/>
      <c r="J843"/>
      <c r="K843"/>
    </row>
    <row r="844" spans="1:11" s="15" customFormat="1" x14ac:dyDescent="0.2">
      <c r="A844"/>
      <c r="B844"/>
      <c r="C844"/>
      <c r="D844"/>
      <c r="E844"/>
      <c r="F844"/>
      <c r="G844"/>
      <c r="H844"/>
      <c r="I844"/>
      <c r="J844"/>
      <c r="K844"/>
    </row>
    <row r="845" spans="1:11" s="15" customFormat="1" x14ac:dyDescent="0.2">
      <c r="A845"/>
      <c r="B845"/>
      <c r="C845"/>
      <c r="D845"/>
      <c r="E845"/>
      <c r="F845"/>
      <c r="G845"/>
      <c r="H845"/>
      <c r="I845"/>
      <c r="J845"/>
      <c r="K845"/>
    </row>
    <row r="846" spans="1:11" s="15" customFormat="1" x14ac:dyDescent="0.2">
      <c r="A846"/>
      <c r="B846"/>
      <c r="C846"/>
      <c r="D846"/>
      <c r="E846"/>
      <c r="F846"/>
      <c r="G846"/>
      <c r="H846"/>
      <c r="I846"/>
      <c r="J846"/>
      <c r="K846"/>
    </row>
    <row r="847" spans="1:11" s="15" customFormat="1" x14ac:dyDescent="0.2">
      <c r="A847"/>
      <c r="B847"/>
      <c r="C847"/>
      <c r="D847"/>
      <c r="E847"/>
      <c r="F847"/>
      <c r="G847"/>
      <c r="H847"/>
      <c r="I847"/>
      <c r="J847"/>
      <c r="K847"/>
    </row>
    <row r="848" spans="1:11" s="15" customFormat="1" x14ac:dyDescent="0.2">
      <c r="A848"/>
      <c r="B848"/>
      <c r="C848"/>
      <c r="D848"/>
      <c r="E848"/>
      <c r="F848"/>
      <c r="G848"/>
      <c r="H848"/>
      <c r="I848"/>
      <c r="J848"/>
      <c r="K848"/>
    </row>
    <row r="849" spans="1:11" s="15" customFormat="1" x14ac:dyDescent="0.2">
      <c r="A849"/>
      <c r="B849"/>
      <c r="C849"/>
      <c r="D849"/>
      <c r="E849"/>
      <c r="F849"/>
      <c r="G849"/>
      <c r="H849"/>
      <c r="I849"/>
      <c r="J849"/>
      <c r="K849"/>
    </row>
    <row r="850" spans="1:11" s="15" customFormat="1" x14ac:dyDescent="0.2">
      <c r="A850"/>
      <c r="B850"/>
      <c r="C850"/>
      <c r="D850"/>
      <c r="E850"/>
      <c r="F850"/>
      <c r="G850"/>
      <c r="H850"/>
      <c r="I850"/>
      <c r="J850"/>
      <c r="K850"/>
    </row>
    <row r="851" spans="1:11" s="15" customFormat="1" x14ac:dyDescent="0.2">
      <c r="A851"/>
      <c r="B851"/>
      <c r="C851"/>
      <c r="D851"/>
      <c r="E851"/>
      <c r="F851"/>
      <c r="G851"/>
      <c r="H851"/>
      <c r="I851"/>
      <c r="J851"/>
      <c r="K851"/>
    </row>
    <row r="852" spans="1:11" s="15" customFormat="1" x14ac:dyDescent="0.2">
      <c r="A852"/>
      <c r="B852"/>
      <c r="C852"/>
      <c r="D852"/>
      <c r="E852"/>
      <c r="F852"/>
      <c r="G852"/>
      <c r="H852"/>
      <c r="I852"/>
      <c r="J852"/>
      <c r="K852"/>
    </row>
    <row r="853" spans="1:11" s="15" customFormat="1" x14ac:dyDescent="0.2">
      <c r="A853"/>
      <c r="B853"/>
      <c r="C853"/>
      <c r="D853"/>
      <c r="E853"/>
      <c r="F853"/>
      <c r="G853"/>
      <c r="H853"/>
      <c r="I853"/>
      <c r="J853"/>
      <c r="K853"/>
    </row>
    <row r="854" spans="1:11" s="15" customFormat="1" x14ac:dyDescent="0.2">
      <c r="A854"/>
      <c r="B854"/>
      <c r="C854"/>
      <c r="D854"/>
      <c r="E854"/>
      <c r="F854"/>
      <c r="G854"/>
      <c r="H854"/>
      <c r="I854"/>
      <c r="J854"/>
      <c r="K854"/>
    </row>
    <row r="855" spans="1:11" s="15" customFormat="1" x14ac:dyDescent="0.2">
      <c r="A855"/>
      <c r="B855"/>
      <c r="C855"/>
      <c r="D855"/>
      <c r="E855"/>
      <c r="F855"/>
      <c r="G855"/>
      <c r="H855"/>
      <c r="I855"/>
      <c r="J855"/>
      <c r="K855"/>
    </row>
    <row r="856" spans="1:11" s="15" customFormat="1" x14ac:dyDescent="0.2">
      <c r="A856"/>
      <c r="B856"/>
      <c r="C856"/>
      <c r="D856"/>
      <c r="E856"/>
      <c r="F856"/>
      <c r="G856"/>
      <c r="H856"/>
      <c r="I856"/>
      <c r="J856"/>
      <c r="K856"/>
    </row>
    <row r="857" spans="1:11" s="15" customFormat="1" x14ac:dyDescent="0.2">
      <c r="A857"/>
      <c r="B857"/>
      <c r="C857"/>
      <c r="D857"/>
      <c r="E857"/>
      <c r="F857"/>
      <c r="G857"/>
      <c r="H857"/>
      <c r="I857"/>
      <c r="J857"/>
      <c r="K857"/>
    </row>
    <row r="858" spans="1:11" s="15" customFormat="1" x14ac:dyDescent="0.2">
      <c r="A858"/>
      <c r="B858"/>
      <c r="C858"/>
      <c r="D858"/>
      <c r="E858"/>
      <c r="F858"/>
      <c r="G858"/>
      <c r="H858"/>
      <c r="I858"/>
      <c r="J858"/>
      <c r="K858"/>
    </row>
    <row r="859" spans="1:11" s="15" customFormat="1" x14ac:dyDescent="0.2">
      <c r="A859"/>
      <c r="B859"/>
      <c r="C859"/>
      <c r="D859"/>
      <c r="E859"/>
      <c r="F859"/>
      <c r="G859"/>
      <c r="H859"/>
      <c r="I859"/>
      <c r="J859"/>
      <c r="K859"/>
    </row>
    <row r="860" spans="1:11" s="15" customFormat="1" x14ac:dyDescent="0.2">
      <c r="A860"/>
      <c r="B860"/>
      <c r="C860"/>
      <c r="D860"/>
      <c r="E860"/>
      <c r="F860"/>
      <c r="G860"/>
      <c r="H860"/>
      <c r="I860"/>
      <c r="J860"/>
      <c r="K860"/>
    </row>
    <row r="861" spans="1:11" s="15" customFormat="1" x14ac:dyDescent="0.2">
      <c r="A861"/>
      <c r="B861"/>
      <c r="C861"/>
      <c r="D861"/>
      <c r="E861"/>
      <c r="F861"/>
      <c r="G861"/>
      <c r="H861"/>
      <c r="I861"/>
      <c r="J861"/>
      <c r="K861"/>
    </row>
    <row r="862" spans="1:11" s="15" customFormat="1" x14ac:dyDescent="0.2">
      <c r="A862"/>
      <c r="B862"/>
      <c r="C862"/>
      <c r="D862"/>
      <c r="E862"/>
      <c r="F862"/>
      <c r="G862"/>
      <c r="H862"/>
      <c r="I862"/>
      <c r="J862"/>
      <c r="K862"/>
    </row>
    <row r="863" spans="1:11" s="15" customFormat="1" x14ac:dyDescent="0.2">
      <c r="A863"/>
      <c r="B863"/>
      <c r="C863"/>
      <c r="D863"/>
      <c r="E863"/>
      <c r="F863"/>
      <c r="G863"/>
      <c r="H863"/>
      <c r="I863"/>
      <c r="J863"/>
      <c r="K863"/>
    </row>
    <row r="864" spans="1:11" s="15" customFormat="1" x14ac:dyDescent="0.2">
      <c r="A864"/>
      <c r="B864"/>
      <c r="C864"/>
      <c r="D864"/>
      <c r="E864"/>
      <c r="F864"/>
      <c r="G864"/>
      <c r="H864"/>
      <c r="I864"/>
      <c r="J864"/>
      <c r="K864"/>
    </row>
    <row r="865" spans="1:11" s="15" customFormat="1" x14ac:dyDescent="0.2">
      <c r="A865"/>
      <c r="B865"/>
      <c r="C865"/>
      <c r="D865"/>
      <c r="E865"/>
      <c r="F865"/>
      <c r="G865"/>
      <c r="H865"/>
      <c r="I865"/>
      <c r="J865"/>
      <c r="K865"/>
    </row>
    <row r="866" spans="1:11" s="15" customFormat="1" x14ac:dyDescent="0.2">
      <c r="A866"/>
      <c r="B866"/>
      <c r="C866"/>
      <c r="D866"/>
      <c r="E866"/>
      <c r="F866"/>
      <c r="G866"/>
      <c r="H866"/>
      <c r="I866"/>
      <c r="J866"/>
      <c r="K866"/>
    </row>
    <row r="867" spans="1:11" s="15" customFormat="1" x14ac:dyDescent="0.2">
      <c r="A867"/>
      <c r="B867"/>
      <c r="C867"/>
      <c r="D867"/>
      <c r="E867"/>
      <c r="F867"/>
      <c r="G867"/>
      <c r="H867"/>
      <c r="I867"/>
      <c r="J867"/>
      <c r="K867"/>
    </row>
    <row r="868" spans="1:11" s="15" customFormat="1" x14ac:dyDescent="0.2">
      <c r="A868"/>
      <c r="B868"/>
      <c r="C868"/>
      <c r="D868"/>
      <c r="E868"/>
      <c r="F868"/>
      <c r="G868"/>
      <c r="H868"/>
      <c r="I868"/>
      <c r="J868"/>
      <c r="K868"/>
    </row>
    <row r="869" spans="1:11" s="15" customFormat="1" x14ac:dyDescent="0.2">
      <c r="A869"/>
      <c r="B869"/>
      <c r="C869"/>
      <c r="D869"/>
      <c r="E869"/>
      <c r="F869"/>
      <c r="G869"/>
      <c r="H869"/>
      <c r="I869"/>
      <c r="J869"/>
      <c r="K869"/>
    </row>
    <row r="870" spans="1:11" s="15" customFormat="1" x14ac:dyDescent="0.2">
      <c r="A870"/>
      <c r="B870"/>
      <c r="C870"/>
      <c r="D870"/>
      <c r="E870"/>
      <c r="F870"/>
      <c r="G870"/>
      <c r="H870"/>
      <c r="I870"/>
      <c r="J870"/>
      <c r="K870"/>
    </row>
    <row r="871" spans="1:11" s="15" customFormat="1" x14ac:dyDescent="0.2">
      <c r="A871"/>
      <c r="B871"/>
      <c r="C871"/>
      <c r="D871"/>
      <c r="E871"/>
      <c r="F871"/>
      <c r="G871"/>
      <c r="H871"/>
      <c r="I871"/>
      <c r="J871"/>
      <c r="K871"/>
    </row>
    <row r="872" spans="1:11" s="15" customFormat="1" x14ac:dyDescent="0.2">
      <c r="A872"/>
      <c r="B872"/>
      <c r="C872"/>
      <c r="D872"/>
      <c r="E872"/>
      <c r="F872"/>
      <c r="G872"/>
      <c r="H872"/>
      <c r="I872"/>
      <c r="J872"/>
      <c r="K872"/>
    </row>
    <row r="873" spans="1:11" s="15" customFormat="1" x14ac:dyDescent="0.2">
      <c r="A873"/>
      <c r="B873"/>
      <c r="C873"/>
      <c r="D873"/>
      <c r="E873"/>
      <c r="F873"/>
      <c r="G873"/>
      <c r="H873"/>
      <c r="I873"/>
      <c r="J873"/>
      <c r="K873"/>
    </row>
    <row r="874" spans="1:11" s="15" customFormat="1" x14ac:dyDescent="0.2">
      <c r="A874"/>
      <c r="B874"/>
      <c r="C874"/>
      <c r="D874"/>
      <c r="E874"/>
      <c r="F874"/>
      <c r="G874"/>
      <c r="H874"/>
      <c r="I874"/>
      <c r="J874"/>
      <c r="K874"/>
    </row>
    <row r="875" spans="1:11" s="15" customFormat="1" x14ac:dyDescent="0.2">
      <c r="A875"/>
      <c r="B875"/>
      <c r="C875"/>
      <c r="D875"/>
      <c r="E875"/>
      <c r="F875"/>
      <c r="G875"/>
      <c r="H875"/>
      <c r="I875"/>
      <c r="J875"/>
      <c r="K875"/>
    </row>
    <row r="876" spans="1:11" s="15" customFormat="1" x14ac:dyDescent="0.2">
      <c r="A876"/>
      <c r="B876"/>
      <c r="C876"/>
      <c r="D876"/>
      <c r="E876"/>
      <c r="F876"/>
      <c r="G876"/>
      <c r="H876"/>
      <c r="I876"/>
      <c r="J876"/>
      <c r="K876"/>
    </row>
    <row r="877" spans="1:11" s="15" customFormat="1" x14ac:dyDescent="0.2">
      <c r="A877"/>
      <c r="B877"/>
      <c r="C877"/>
      <c r="D877"/>
      <c r="E877"/>
      <c r="F877"/>
      <c r="G877"/>
      <c r="H877"/>
      <c r="I877"/>
      <c r="J877"/>
      <c r="K877"/>
    </row>
    <row r="878" spans="1:11" s="15" customFormat="1" x14ac:dyDescent="0.2">
      <c r="A878"/>
      <c r="B878"/>
      <c r="C878"/>
      <c r="D878"/>
      <c r="E878"/>
      <c r="F878"/>
      <c r="G878"/>
      <c r="H878"/>
      <c r="I878"/>
      <c r="J878"/>
      <c r="K878"/>
    </row>
    <row r="879" spans="1:11" s="15" customFormat="1" x14ac:dyDescent="0.2">
      <c r="A879"/>
      <c r="B879"/>
      <c r="C879"/>
      <c r="D879"/>
      <c r="E879"/>
      <c r="F879"/>
      <c r="G879"/>
      <c r="H879"/>
      <c r="I879"/>
      <c r="J879"/>
      <c r="K879"/>
    </row>
    <row r="880" spans="1:11" s="15" customFormat="1" x14ac:dyDescent="0.2">
      <c r="A880"/>
      <c r="B880"/>
      <c r="C880"/>
      <c r="D880"/>
      <c r="E880"/>
      <c r="F880"/>
      <c r="G880"/>
      <c r="H880"/>
      <c r="I880"/>
      <c r="J880"/>
      <c r="K880"/>
    </row>
    <row r="881" spans="1:11" s="15" customFormat="1" x14ac:dyDescent="0.2">
      <c r="A881"/>
      <c r="B881"/>
      <c r="C881"/>
      <c r="D881"/>
      <c r="E881"/>
      <c r="F881"/>
      <c r="G881"/>
      <c r="H881"/>
      <c r="I881"/>
      <c r="J881"/>
      <c r="K881"/>
    </row>
    <row r="882" spans="1:11" s="15" customFormat="1" x14ac:dyDescent="0.2">
      <c r="A882"/>
      <c r="B882"/>
      <c r="C882"/>
      <c r="D882"/>
      <c r="E882"/>
      <c r="F882"/>
      <c r="G882"/>
      <c r="H882"/>
      <c r="I882"/>
      <c r="J882"/>
      <c r="K882"/>
    </row>
    <row r="883" spans="1:11" s="15" customFormat="1" x14ac:dyDescent="0.2">
      <c r="A883"/>
      <c r="B883"/>
      <c r="C883"/>
      <c r="D883"/>
      <c r="E883"/>
      <c r="F883"/>
      <c r="G883"/>
      <c r="H883"/>
      <c r="I883"/>
      <c r="J883"/>
      <c r="K883"/>
    </row>
    <row r="884" spans="1:11" s="15" customFormat="1" x14ac:dyDescent="0.2">
      <c r="A884"/>
      <c r="B884"/>
      <c r="C884"/>
      <c r="D884"/>
      <c r="E884"/>
      <c r="F884"/>
      <c r="G884"/>
      <c r="H884"/>
      <c r="I884"/>
      <c r="J884"/>
      <c r="K884"/>
    </row>
    <row r="885" spans="1:11" s="15" customFormat="1" x14ac:dyDescent="0.2">
      <c r="A885"/>
      <c r="B885"/>
      <c r="C885"/>
      <c r="D885"/>
      <c r="E885"/>
      <c r="F885"/>
      <c r="G885"/>
      <c r="H885"/>
      <c r="I885"/>
      <c r="J885"/>
      <c r="K885"/>
    </row>
    <row r="886" spans="1:11" s="15" customFormat="1" x14ac:dyDescent="0.2">
      <c r="A886"/>
      <c r="B886"/>
      <c r="C886"/>
      <c r="D886"/>
      <c r="E886"/>
      <c r="F886"/>
      <c r="G886"/>
      <c r="H886"/>
      <c r="I886"/>
      <c r="J886"/>
      <c r="K886"/>
    </row>
    <row r="887" spans="1:11" s="15" customFormat="1" x14ac:dyDescent="0.2">
      <c r="A887"/>
      <c r="B887"/>
      <c r="C887"/>
      <c r="D887"/>
      <c r="E887"/>
      <c r="F887"/>
      <c r="G887"/>
      <c r="H887"/>
      <c r="I887"/>
      <c r="J887"/>
      <c r="K887"/>
    </row>
    <row r="888" spans="1:11" s="15" customFormat="1" x14ac:dyDescent="0.2">
      <c r="A888"/>
      <c r="B888"/>
      <c r="C888"/>
      <c r="D888"/>
      <c r="E888"/>
      <c r="F888"/>
      <c r="G888"/>
      <c r="H888"/>
      <c r="I888"/>
      <c r="J888"/>
      <c r="K888"/>
    </row>
    <row r="889" spans="1:11" s="15" customFormat="1" x14ac:dyDescent="0.2">
      <c r="A889"/>
      <c r="B889"/>
      <c r="C889"/>
      <c r="D889"/>
      <c r="E889"/>
      <c r="F889"/>
      <c r="G889"/>
      <c r="H889"/>
      <c r="I889"/>
      <c r="J889"/>
      <c r="K889"/>
    </row>
    <row r="890" spans="1:11" s="15" customFormat="1" x14ac:dyDescent="0.2">
      <c r="A890"/>
      <c r="B890"/>
      <c r="C890"/>
      <c r="D890"/>
      <c r="E890"/>
      <c r="F890"/>
      <c r="G890"/>
      <c r="H890"/>
      <c r="I890"/>
      <c r="J890"/>
      <c r="K890"/>
    </row>
    <row r="891" spans="1:11" s="15" customFormat="1" x14ac:dyDescent="0.2">
      <c r="A891"/>
      <c r="B891"/>
      <c r="C891"/>
      <c r="D891"/>
      <c r="E891"/>
      <c r="F891"/>
      <c r="G891"/>
      <c r="H891"/>
      <c r="I891"/>
      <c r="J891"/>
      <c r="K891"/>
    </row>
    <row r="892" spans="1:11" s="15" customFormat="1" x14ac:dyDescent="0.2">
      <c r="A892"/>
      <c r="B892"/>
      <c r="C892"/>
      <c r="D892"/>
      <c r="E892"/>
      <c r="F892"/>
      <c r="G892"/>
      <c r="H892"/>
      <c r="I892"/>
      <c r="J892"/>
      <c r="K892"/>
    </row>
    <row r="893" spans="1:11" s="15" customFormat="1" x14ac:dyDescent="0.2">
      <c r="A893"/>
      <c r="B893"/>
      <c r="C893"/>
      <c r="D893"/>
      <c r="E893"/>
      <c r="F893"/>
      <c r="G893"/>
      <c r="H893"/>
      <c r="I893"/>
      <c r="J893"/>
      <c r="K893"/>
    </row>
    <row r="894" spans="1:11" s="15" customFormat="1" x14ac:dyDescent="0.2">
      <c r="A894"/>
      <c r="B894"/>
      <c r="C894"/>
      <c r="D894"/>
      <c r="E894"/>
      <c r="F894"/>
      <c r="G894"/>
      <c r="H894"/>
      <c r="I894"/>
      <c r="J894"/>
      <c r="K894"/>
    </row>
    <row r="895" spans="1:11" s="15" customFormat="1" x14ac:dyDescent="0.2">
      <c r="A895"/>
      <c r="B895"/>
      <c r="C895"/>
      <c r="D895"/>
      <c r="E895"/>
      <c r="F895"/>
      <c r="G895"/>
      <c r="H895"/>
      <c r="I895"/>
      <c r="J895"/>
      <c r="K895"/>
    </row>
    <row r="896" spans="1:11" s="15" customFormat="1" x14ac:dyDescent="0.2">
      <c r="A896"/>
      <c r="B896"/>
      <c r="C896"/>
      <c r="D896"/>
      <c r="E896"/>
      <c r="F896"/>
      <c r="G896"/>
      <c r="H896"/>
      <c r="I896"/>
      <c r="J896"/>
      <c r="K896"/>
    </row>
    <row r="897" spans="1:11" s="15" customFormat="1" x14ac:dyDescent="0.2">
      <c r="A897"/>
      <c r="B897"/>
      <c r="C897"/>
      <c r="D897"/>
      <c r="E897"/>
      <c r="F897"/>
      <c r="G897"/>
      <c r="H897"/>
      <c r="I897"/>
      <c r="J897"/>
      <c r="K897"/>
    </row>
    <row r="898" spans="1:11" s="15" customFormat="1" x14ac:dyDescent="0.2">
      <c r="A898"/>
      <c r="B898"/>
      <c r="C898"/>
      <c r="D898"/>
      <c r="E898"/>
      <c r="F898"/>
      <c r="G898"/>
      <c r="H898"/>
      <c r="I898"/>
      <c r="J898"/>
      <c r="K898"/>
    </row>
    <row r="899" spans="1:11" s="15" customFormat="1" x14ac:dyDescent="0.2">
      <c r="A899"/>
      <c r="B899"/>
      <c r="C899"/>
      <c r="D899"/>
      <c r="E899"/>
      <c r="F899"/>
      <c r="G899"/>
      <c r="H899"/>
      <c r="I899"/>
      <c r="J899"/>
      <c r="K899"/>
    </row>
    <row r="900" spans="1:11" s="15" customFormat="1" x14ac:dyDescent="0.2">
      <c r="A900"/>
      <c r="B900"/>
      <c r="C900"/>
      <c r="D900"/>
      <c r="E900"/>
      <c r="F900"/>
      <c r="G900"/>
      <c r="H900"/>
      <c r="I900"/>
      <c r="J900"/>
      <c r="K900"/>
    </row>
    <row r="901" spans="1:11" s="15" customFormat="1" x14ac:dyDescent="0.2">
      <c r="A901"/>
      <c r="B901"/>
      <c r="C901"/>
      <c r="D901"/>
      <c r="E901"/>
      <c r="F901"/>
      <c r="G901"/>
      <c r="H901"/>
      <c r="I901"/>
      <c r="J901"/>
      <c r="K901"/>
    </row>
    <row r="902" spans="1:11" s="15" customFormat="1" x14ac:dyDescent="0.2">
      <c r="A902"/>
      <c r="B902"/>
      <c r="C902"/>
      <c r="D902"/>
      <c r="E902"/>
      <c r="F902"/>
      <c r="G902"/>
      <c r="H902"/>
      <c r="I902"/>
      <c r="J902"/>
      <c r="K902"/>
    </row>
    <row r="903" spans="1:11" s="15" customFormat="1" x14ac:dyDescent="0.2">
      <c r="A903"/>
      <c r="B903"/>
      <c r="C903"/>
      <c r="D903"/>
      <c r="E903"/>
      <c r="F903"/>
      <c r="G903"/>
      <c r="H903"/>
      <c r="I903"/>
      <c r="J903"/>
      <c r="K903"/>
    </row>
    <row r="904" spans="1:11" s="15" customFormat="1" x14ac:dyDescent="0.2">
      <c r="A904"/>
      <c r="B904"/>
      <c r="C904"/>
      <c r="D904"/>
      <c r="E904"/>
      <c r="F904"/>
      <c r="G904"/>
      <c r="H904"/>
      <c r="I904"/>
      <c r="J904"/>
      <c r="K904"/>
    </row>
    <row r="905" spans="1:11" s="15" customFormat="1" x14ac:dyDescent="0.2">
      <c r="A905"/>
      <c r="B905"/>
      <c r="C905"/>
      <c r="D905"/>
      <c r="E905"/>
      <c r="F905"/>
      <c r="G905"/>
      <c r="H905"/>
      <c r="I905"/>
      <c r="J905"/>
      <c r="K905"/>
    </row>
    <row r="906" spans="1:11" s="15" customFormat="1" x14ac:dyDescent="0.2">
      <c r="A906"/>
      <c r="B906"/>
      <c r="C906"/>
      <c r="D906"/>
      <c r="E906"/>
      <c r="F906"/>
      <c r="G906"/>
      <c r="H906"/>
      <c r="I906"/>
      <c r="J906"/>
      <c r="K906"/>
    </row>
    <row r="907" spans="1:11" s="15" customFormat="1" x14ac:dyDescent="0.2">
      <c r="A907"/>
      <c r="B907"/>
      <c r="C907"/>
      <c r="D907"/>
      <c r="E907"/>
      <c r="F907"/>
      <c r="G907"/>
      <c r="H907"/>
      <c r="I907"/>
      <c r="J907"/>
      <c r="K907"/>
    </row>
    <row r="908" spans="1:11" s="15" customFormat="1" x14ac:dyDescent="0.2">
      <c r="A908"/>
      <c r="B908"/>
      <c r="C908"/>
      <c r="D908"/>
      <c r="E908"/>
      <c r="F908"/>
      <c r="G908"/>
      <c r="H908"/>
      <c r="I908"/>
      <c r="J908"/>
      <c r="K908"/>
    </row>
    <row r="909" spans="1:11" s="15" customFormat="1" x14ac:dyDescent="0.2">
      <c r="A909"/>
      <c r="B909"/>
      <c r="C909"/>
      <c r="D909"/>
      <c r="E909"/>
      <c r="F909"/>
      <c r="G909"/>
      <c r="H909"/>
      <c r="I909"/>
      <c r="J909"/>
      <c r="K909"/>
    </row>
    <row r="910" spans="1:11" s="15" customFormat="1" x14ac:dyDescent="0.2">
      <c r="A910"/>
      <c r="B910"/>
      <c r="C910"/>
      <c r="D910"/>
      <c r="E910"/>
      <c r="F910"/>
      <c r="G910"/>
      <c r="H910"/>
      <c r="I910"/>
      <c r="J910"/>
      <c r="K910"/>
    </row>
    <row r="911" spans="1:11" s="15" customFormat="1" x14ac:dyDescent="0.2">
      <c r="A911"/>
      <c r="B911"/>
      <c r="C911"/>
      <c r="D911"/>
      <c r="E911"/>
      <c r="F911"/>
      <c r="G911"/>
      <c r="H911"/>
      <c r="I911"/>
      <c r="J911"/>
      <c r="K911"/>
    </row>
    <row r="912" spans="1:11" s="15" customFormat="1" x14ac:dyDescent="0.2">
      <c r="A912"/>
      <c r="B912"/>
      <c r="C912"/>
      <c r="D912"/>
      <c r="E912"/>
      <c r="F912"/>
      <c r="G912"/>
      <c r="H912"/>
      <c r="I912"/>
      <c r="J912"/>
      <c r="K912"/>
    </row>
    <row r="913" spans="1:11" s="15" customFormat="1" x14ac:dyDescent="0.2">
      <c r="A913"/>
      <c r="B913"/>
      <c r="C913"/>
      <c r="D913"/>
      <c r="E913"/>
      <c r="F913"/>
      <c r="G913"/>
      <c r="H913"/>
      <c r="I913"/>
      <c r="J913"/>
      <c r="K913"/>
    </row>
    <row r="914" spans="1:11" s="15" customFormat="1" x14ac:dyDescent="0.2">
      <c r="A914"/>
      <c r="B914"/>
      <c r="C914"/>
      <c r="D914"/>
      <c r="E914"/>
      <c r="F914"/>
      <c r="G914"/>
      <c r="H914"/>
      <c r="I914"/>
      <c r="J914"/>
      <c r="K914"/>
    </row>
    <row r="915" spans="1:11" s="15" customFormat="1" x14ac:dyDescent="0.2">
      <c r="A915"/>
      <c r="B915"/>
      <c r="C915"/>
      <c r="D915"/>
      <c r="E915"/>
      <c r="F915"/>
      <c r="G915"/>
      <c r="H915"/>
      <c r="I915"/>
      <c r="J915"/>
      <c r="K915"/>
    </row>
    <row r="916" spans="1:11" s="15" customFormat="1" x14ac:dyDescent="0.2">
      <c r="A916"/>
      <c r="B916"/>
      <c r="C916"/>
      <c r="D916"/>
      <c r="E916"/>
      <c r="F916"/>
      <c r="G916"/>
      <c r="H916"/>
      <c r="I916"/>
      <c r="J916"/>
      <c r="K916"/>
    </row>
    <row r="917" spans="1:11" s="15" customFormat="1" x14ac:dyDescent="0.2">
      <c r="A917"/>
      <c r="B917"/>
      <c r="C917"/>
      <c r="D917"/>
      <c r="E917"/>
      <c r="F917"/>
      <c r="G917"/>
      <c r="H917"/>
      <c r="I917"/>
      <c r="J917"/>
      <c r="K917"/>
    </row>
    <row r="918" spans="1:11" s="15" customFormat="1" x14ac:dyDescent="0.2">
      <c r="A918"/>
      <c r="B918"/>
      <c r="C918"/>
      <c r="D918"/>
      <c r="E918"/>
      <c r="F918"/>
      <c r="G918"/>
      <c r="H918"/>
      <c r="I918"/>
      <c r="J918"/>
      <c r="K918"/>
    </row>
    <row r="919" spans="1:11" s="15" customFormat="1" x14ac:dyDescent="0.2">
      <c r="A919"/>
      <c r="B919"/>
      <c r="C919"/>
      <c r="D919"/>
      <c r="E919"/>
      <c r="F919"/>
      <c r="G919"/>
      <c r="H919"/>
      <c r="I919"/>
      <c r="J919"/>
      <c r="K919"/>
    </row>
    <row r="920" spans="1:11" s="15" customFormat="1" x14ac:dyDescent="0.2">
      <c r="A920"/>
      <c r="B920"/>
      <c r="C920"/>
      <c r="D920"/>
      <c r="E920"/>
      <c r="F920"/>
      <c r="G920"/>
      <c r="H920"/>
      <c r="I920"/>
      <c r="J920"/>
      <c r="K920"/>
    </row>
    <row r="921" spans="1:11" s="15" customFormat="1" x14ac:dyDescent="0.2">
      <c r="A921"/>
      <c r="B921"/>
      <c r="C921"/>
      <c r="D921"/>
      <c r="E921"/>
      <c r="F921"/>
      <c r="G921"/>
      <c r="H921"/>
      <c r="I921"/>
      <c r="J921"/>
      <c r="K921"/>
    </row>
    <row r="922" spans="1:11" s="15" customFormat="1" x14ac:dyDescent="0.2">
      <c r="A922"/>
      <c r="B922"/>
      <c r="C922"/>
      <c r="D922"/>
      <c r="E922"/>
      <c r="F922"/>
      <c r="G922"/>
      <c r="H922"/>
      <c r="I922"/>
      <c r="J922"/>
      <c r="K922"/>
    </row>
    <row r="923" spans="1:11" s="15" customFormat="1" x14ac:dyDescent="0.2">
      <c r="A923"/>
      <c r="B923"/>
      <c r="C923"/>
      <c r="D923"/>
      <c r="E923"/>
      <c r="F923"/>
      <c r="G923"/>
      <c r="H923"/>
      <c r="I923"/>
      <c r="J923"/>
      <c r="K923"/>
    </row>
    <row r="924" spans="1:11" s="15" customFormat="1" x14ac:dyDescent="0.2">
      <c r="A924"/>
      <c r="B924"/>
      <c r="C924"/>
      <c r="D924"/>
      <c r="E924"/>
      <c r="F924"/>
      <c r="G924"/>
      <c r="H924"/>
      <c r="I924"/>
      <c r="J924"/>
      <c r="K924"/>
    </row>
    <row r="925" spans="1:11" s="15" customFormat="1" x14ac:dyDescent="0.2">
      <c r="A925"/>
      <c r="B925"/>
      <c r="C925"/>
      <c r="D925"/>
      <c r="E925"/>
      <c r="F925"/>
      <c r="G925"/>
      <c r="H925"/>
      <c r="I925"/>
      <c r="J925"/>
      <c r="K925"/>
    </row>
    <row r="926" spans="1:11" s="15" customFormat="1" x14ac:dyDescent="0.2">
      <c r="A926"/>
      <c r="B926"/>
      <c r="C926"/>
      <c r="D926"/>
      <c r="E926"/>
      <c r="F926"/>
      <c r="G926"/>
      <c r="H926"/>
      <c r="I926"/>
      <c r="J926"/>
      <c r="K926"/>
    </row>
    <row r="927" spans="1:11" s="15" customFormat="1" x14ac:dyDescent="0.2">
      <c r="A927"/>
      <c r="B927"/>
      <c r="C927"/>
      <c r="D927"/>
      <c r="E927"/>
      <c r="F927"/>
      <c r="G927"/>
      <c r="H927"/>
      <c r="I927"/>
      <c r="J927"/>
      <c r="K927"/>
    </row>
    <row r="928" spans="1:11" s="15" customFormat="1" x14ac:dyDescent="0.2">
      <c r="A928"/>
      <c r="B928"/>
      <c r="C928"/>
      <c r="D928"/>
      <c r="E928"/>
      <c r="F928"/>
      <c r="G928"/>
      <c r="H928"/>
      <c r="I928"/>
      <c r="J928"/>
      <c r="K928"/>
    </row>
    <row r="929" spans="1:11" s="15" customFormat="1" x14ac:dyDescent="0.2">
      <c r="A929"/>
      <c r="B929"/>
      <c r="C929"/>
      <c r="D929"/>
      <c r="E929"/>
      <c r="F929"/>
      <c r="G929"/>
      <c r="H929"/>
      <c r="I929"/>
      <c r="J929"/>
      <c r="K929"/>
    </row>
    <row r="930" spans="1:11" s="15" customFormat="1" x14ac:dyDescent="0.2">
      <c r="A930"/>
      <c r="B930"/>
      <c r="C930"/>
      <c r="D930"/>
      <c r="E930"/>
      <c r="F930"/>
      <c r="G930"/>
      <c r="H930"/>
      <c r="I930"/>
      <c r="J930"/>
      <c r="K930"/>
    </row>
    <row r="931" spans="1:11" s="15" customFormat="1" x14ac:dyDescent="0.2">
      <c r="A931"/>
      <c r="B931"/>
      <c r="C931"/>
      <c r="D931"/>
      <c r="E931"/>
      <c r="F931"/>
      <c r="G931"/>
      <c r="H931"/>
      <c r="I931"/>
      <c r="J931"/>
      <c r="K931"/>
    </row>
    <row r="932" spans="1:11" s="15" customFormat="1" x14ac:dyDescent="0.2">
      <c r="A932"/>
      <c r="B932"/>
      <c r="C932"/>
      <c r="D932"/>
      <c r="E932"/>
      <c r="F932"/>
      <c r="G932"/>
      <c r="H932"/>
      <c r="I932"/>
      <c r="J932"/>
      <c r="K932"/>
    </row>
    <row r="933" spans="1:11" s="15" customFormat="1" x14ac:dyDescent="0.2">
      <c r="A933"/>
      <c r="B933"/>
      <c r="C933"/>
      <c r="D933"/>
      <c r="E933"/>
      <c r="F933"/>
      <c r="G933"/>
      <c r="H933"/>
      <c r="I933"/>
      <c r="J933"/>
      <c r="K933"/>
    </row>
    <row r="934" spans="1:11" s="15" customFormat="1" x14ac:dyDescent="0.2">
      <c r="A934"/>
      <c r="B934"/>
      <c r="C934"/>
      <c r="D934"/>
      <c r="E934"/>
      <c r="F934"/>
      <c r="G934"/>
      <c r="H934"/>
      <c r="I934"/>
      <c r="J934"/>
      <c r="K934"/>
    </row>
    <row r="935" spans="1:11" s="15" customFormat="1" x14ac:dyDescent="0.2">
      <c r="A935"/>
      <c r="B935"/>
      <c r="C935"/>
      <c r="D935"/>
      <c r="E935"/>
      <c r="F935"/>
      <c r="G935"/>
      <c r="H935"/>
      <c r="I935"/>
      <c r="J935"/>
      <c r="K935"/>
    </row>
    <row r="936" spans="1:11" s="15" customFormat="1" x14ac:dyDescent="0.2">
      <c r="A936"/>
      <c r="B936"/>
      <c r="C936"/>
      <c r="D936"/>
      <c r="E936"/>
      <c r="F936"/>
      <c r="G936"/>
      <c r="H936"/>
      <c r="I936"/>
      <c r="J936"/>
      <c r="K936"/>
    </row>
    <row r="937" spans="1:11" s="15" customFormat="1" x14ac:dyDescent="0.2">
      <c r="A937"/>
      <c r="B937"/>
      <c r="C937"/>
      <c r="D937"/>
      <c r="E937"/>
      <c r="F937"/>
      <c r="G937"/>
      <c r="H937"/>
      <c r="I937"/>
      <c r="J937"/>
      <c r="K937"/>
    </row>
    <row r="938" spans="1:11" s="15" customFormat="1" x14ac:dyDescent="0.2">
      <c r="A938"/>
      <c r="B938"/>
      <c r="C938"/>
      <c r="D938"/>
      <c r="E938"/>
      <c r="F938"/>
      <c r="G938"/>
      <c r="H938"/>
      <c r="I938"/>
      <c r="J938"/>
      <c r="K938"/>
    </row>
    <row r="939" spans="1:11" s="15" customFormat="1" x14ac:dyDescent="0.2">
      <c r="A939"/>
      <c r="B939"/>
      <c r="C939"/>
      <c r="D939"/>
      <c r="E939"/>
      <c r="F939"/>
      <c r="G939"/>
      <c r="H939"/>
      <c r="I939"/>
      <c r="J939"/>
      <c r="K939"/>
    </row>
    <row r="940" spans="1:11" s="15" customFormat="1" x14ac:dyDescent="0.2">
      <c r="A940"/>
      <c r="B940"/>
      <c r="C940"/>
      <c r="D940"/>
      <c r="E940"/>
      <c r="F940"/>
      <c r="G940"/>
      <c r="H940"/>
      <c r="I940"/>
      <c r="J940"/>
      <c r="K940"/>
    </row>
    <row r="941" spans="1:11" s="15" customFormat="1" x14ac:dyDescent="0.2">
      <c r="A941"/>
      <c r="B941"/>
      <c r="C941"/>
      <c r="D941"/>
      <c r="E941"/>
      <c r="F941"/>
      <c r="G941"/>
      <c r="H941"/>
      <c r="I941"/>
      <c r="J941"/>
      <c r="K941"/>
    </row>
    <row r="942" spans="1:11" s="15" customFormat="1" x14ac:dyDescent="0.2">
      <c r="A942"/>
      <c r="B942"/>
      <c r="C942"/>
      <c r="D942"/>
      <c r="E942"/>
      <c r="F942"/>
      <c r="G942"/>
      <c r="H942"/>
      <c r="I942"/>
      <c r="J942"/>
      <c r="K942"/>
    </row>
    <row r="943" spans="1:11" s="15" customFormat="1" x14ac:dyDescent="0.2">
      <c r="A943"/>
      <c r="B943"/>
      <c r="C943"/>
      <c r="D943"/>
      <c r="E943"/>
      <c r="F943"/>
      <c r="G943"/>
      <c r="H943"/>
      <c r="I943"/>
      <c r="J943"/>
      <c r="K943"/>
    </row>
    <row r="944" spans="1:11" s="15" customFormat="1" x14ac:dyDescent="0.2">
      <c r="A944"/>
      <c r="B944"/>
      <c r="C944"/>
      <c r="D944"/>
      <c r="E944"/>
      <c r="F944"/>
      <c r="G944"/>
      <c r="H944"/>
      <c r="I944"/>
      <c r="J944"/>
      <c r="K944"/>
    </row>
    <row r="945" spans="1:11" s="15" customFormat="1" x14ac:dyDescent="0.2">
      <c r="A945"/>
      <c r="B945"/>
      <c r="C945"/>
      <c r="D945"/>
      <c r="E945"/>
      <c r="F945"/>
      <c r="G945"/>
      <c r="H945"/>
      <c r="I945"/>
      <c r="J945"/>
      <c r="K945"/>
    </row>
    <row r="946" spans="1:11" s="15" customFormat="1" x14ac:dyDescent="0.2">
      <c r="A946"/>
      <c r="B946"/>
      <c r="C946"/>
      <c r="D946"/>
      <c r="E946"/>
      <c r="F946"/>
      <c r="G946"/>
      <c r="H946"/>
      <c r="I946"/>
      <c r="J946"/>
      <c r="K946"/>
    </row>
    <row r="947" spans="1:11" s="15" customFormat="1" x14ac:dyDescent="0.2">
      <c r="A947"/>
      <c r="B947"/>
      <c r="C947"/>
      <c r="D947"/>
      <c r="E947"/>
      <c r="F947"/>
      <c r="G947"/>
      <c r="H947"/>
      <c r="I947"/>
      <c r="J947"/>
      <c r="K947"/>
    </row>
    <row r="948" spans="1:11" s="15" customFormat="1" x14ac:dyDescent="0.2">
      <c r="A948"/>
      <c r="B948"/>
      <c r="C948"/>
      <c r="D948"/>
      <c r="E948"/>
      <c r="F948"/>
      <c r="G948"/>
      <c r="H948"/>
      <c r="I948"/>
      <c r="J948"/>
      <c r="K948"/>
    </row>
    <row r="949" spans="1:11" s="15" customFormat="1" x14ac:dyDescent="0.2">
      <c r="A949"/>
      <c r="B949"/>
      <c r="C949"/>
      <c r="D949"/>
      <c r="E949"/>
      <c r="F949"/>
      <c r="G949"/>
      <c r="H949"/>
      <c r="I949"/>
      <c r="J949"/>
      <c r="K949"/>
    </row>
    <row r="950" spans="1:11" s="15" customFormat="1" x14ac:dyDescent="0.2">
      <c r="A950"/>
      <c r="B950"/>
      <c r="C950"/>
      <c r="D950"/>
      <c r="E950"/>
      <c r="F950"/>
      <c r="G950"/>
      <c r="H950"/>
      <c r="I950"/>
      <c r="J950"/>
      <c r="K950"/>
    </row>
    <row r="951" spans="1:11" s="15" customFormat="1" x14ac:dyDescent="0.2">
      <c r="A951"/>
      <c r="B951"/>
      <c r="C951"/>
      <c r="D951"/>
      <c r="E951"/>
      <c r="F951"/>
      <c r="G951"/>
      <c r="H951"/>
      <c r="I951"/>
      <c r="J951"/>
      <c r="K951"/>
    </row>
    <row r="952" spans="1:11" s="15" customFormat="1" x14ac:dyDescent="0.2">
      <c r="A952"/>
      <c r="B952"/>
      <c r="C952"/>
      <c r="D952"/>
      <c r="E952"/>
      <c r="F952"/>
      <c r="G952"/>
      <c r="H952"/>
      <c r="I952"/>
      <c r="J952"/>
      <c r="K952"/>
    </row>
    <row r="953" spans="1:11" s="15" customFormat="1" x14ac:dyDescent="0.2">
      <c r="A953"/>
      <c r="B953"/>
      <c r="C953"/>
      <c r="D953"/>
      <c r="E953"/>
      <c r="F953"/>
      <c r="G953"/>
      <c r="H953"/>
      <c r="I953"/>
      <c r="J953"/>
      <c r="K953"/>
    </row>
    <row r="954" spans="1:11" s="15" customFormat="1" x14ac:dyDescent="0.2">
      <c r="A954"/>
      <c r="B954"/>
      <c r="C954"/>
      <c r="D954"/>
      <c r="E954"/>
      <c r="F954"/>
      <c r="G954"/>
      <c r="H954"/>
      <c r="I954"/>
      <c r="J954"/>
      <c r="K954"/>
    </row>
    <row r="955" spans="1:11" s="15" customFormat="1" x14ac:dyDescent="0.2">
      <c r="A955"/>
      <c r="B955"/>
      <c r="C955"/>
      <c r="D955"/>
      <c r="E955"/>
      <c r="F955"/>
      <c r="G955"/>
      <c r="H955"/>
      <c r="I955"/>
      <c r="J955"/>
      <c r="K955"/>
    </row>
    <row r="956" spans="1:11" s="15" customFormat="1" x14ac:dyDescent="0.2">
      <c r="A956"/>
      <c r="B956"/>
      <c r="C956"/>
      <c r="D956"/>
      <c r="E956"/>
      <c r="F956"/>
      <c r="G956"/>
      <c r="H956"/>
      <c r="I956"/>
      <c r="J956"/>
      <c r="K956"/>
    </row>
    <row r="957" spans="1:11" s="15" customFormat="1" x14ac:dyDescent="0.2">
      <c r="A957"/>
      <c r="B957"/>
      <c r="C957"/>
      <c r="D957"/>
      <c r="E957"/>
      <c r="F957"/>
      <c r="G957"/>
      <c r="H957"/>
      <c r="I957"/>
      <c r="J957"/>
      <c r="K957"/>
    </row>
    <row r="958" spans="1:11" s="15" customFormat="1" x14ac:dyDescent="0.2">
      <c r="A958"/>
      <c r="B958"/>
      <c r="C958"/>
      <c r="D958"/>
      <c r="E958"/>
      <c r="F958"/>
      <c r="G958"/>
      <c r="H958"/>
      <c r="I958"/>
      <c r="J958"/>
      <c r="K958"/>
    </row>
    <row r="959" spans="1:11" s="15" customFormat="1" x14ac:dyDescent="0.2">
      <c r="A959"/>
      <c r="B959"/>
      <c r="C959"/>
      <c r="D959"/>
      <c r="E959"/>
      <c r="F959"/>
      <c r="G959"/>
      <c r="H959"/>
      <c r="I959"/>
      <c r="J959"/>
      <c r="K959"/>
    </row>
    <row r="960" spans="1:11" s="15" customFormat="1" x14ac:dyDescent="0.2">
      <c r="A960"/>
      <c r="B960"/>
      <c r="C960"/>
      <c r="D960"/>
      <c r="E960"/>
      <c r="F960"/>
      <c r="G960"/>
      <c r="H960"/>
      <c r="I960"/>
      <c r="J960"/>
      <c r="K960"/>
    </row>
    <row r="961" spans="1:11" s="15" customFormat="1" x14ac:dyDescent="0.2">
      <c r="A961"/>
      <c r="B961"/>
      <c r="C961"/>
      <c r="D961"/>
      <c r="E961"/>
      <c r="F961"/>
      <c r="G961"/>
      <c r="H961"/>
      <c r="I961"/>
      <c r="J961"/>
      <c r="K961"/>
    </row>
    <row r="962" spans="1:11" s="15" customFormat="1" x14ac:dyDescent="0.2">
      <c r="A962"/>
      <c r="B962"/>
      <c r="C962"/>
      <c r="D962"/>
      <c r="E962"/>
      <c r="F962"/>
      <c r="G962"/>
      <c r="H962"/>
      <c r="I962"/>
      <c r="J962"/>
      <c r="K962"/>
    </row>
    <row r="963" spans="1:11" s="15" customFormat="1" x14ac:dyDescent="0.2">
      <c r="A963"/>
      <c r="B963"/>
      <c r="C963"/>
      <c r="D963"/>
      <c r="E963"/>
      <c r="F963"/>
      <c r="G963"/>
      <c r="H963"/>
      <c r="I963"/>
      <c r="J963"/>
      <c r="K963"/>
    </row>
    <row r="964" spans="1:11" s="15" customFormat="1" x14ac:dyDescent="0.2">
      <c r="A964"/>
      <c r="B964"/>
      <c r="C964"/>
      <c r="D964"/>
      <c r="E964"/>
      <c r="F964"/>
      <c r="G964"/>
      <c r="H964"/>
      <c r="I964"/>
      <c r="J964"/>
      <c r="K964"/>
    </row>
    <row r="965" spans="1:11" s="15" customFormat="1" x14ac:dyDescent="0.2">
      <c r="A965"/>
      <c r="B965"/>
      <c r="C965"/>
      <c r="D965"/>
      <c r="E965"/>
      <c r="F965"/>
      <c r="G965"/>
      <c r="H965"/>
      <c r="I965"/>
      <c r="J965"/>
      <c r="K965"/>
    </row>
    <row r="966" spans="1:11" s="15" customFormat="1" x14ac:dyDescent="0.2">
      <c r="A966"/>
      <c r="B966"/>
      <c r="C966"/>
      <c r="D966"/>
      <c r="E966"/>
      <c r="F966"/>
      <c r="G966"/>
      <c r="H966"/>
      <c r="I966"/>
      <c r="J966"/>
      <c r="K966"/>
    </row>
    <row r="967" spans="1:11" s="15" customFormat="1" x14ac:dyDescent="0.2">
      <c r="A967"/>
      <c r="B967"/>
      <c r="C967"/>
      <c r="D967"/>
      <c r="E967"/>
      <c r="F967"/>
      <c r="G967"/>
      <c r="H967"/>
      <c r="I967"/>
      <c r="J967"/>
      <c r="K967"/>
    </row>
    <row r="968" spans="1:11" s="15" customFormat="1" x14ac:dyDescent="0.2">
      <c r="A968"/>
      <c r="B968"/>
      <c r="C968"/>
      <c r="D968"/>
      <c r="E968"/>
      <c r="F968"/>
      <c r="G968"/>
      <c r="H968"/>
      <c r="I968"/>
      <c r="J968"/>
      <c r="K968"/>
    </row>
    <row r="969" spans="1:11" s="15" customFormat="1" x14ac:dyDescent="0.2">
      <c r="A969"/>
      <c r="B969"/>
      <c r="C969"/>
      <c r="D969"/>
      <c r="E969"/>
      <c r="F969"/>
      <c r="G969"/>
      <c r="H969"/>
      <c r="I969"/>
      <c r="J969"/>
      <c r="K969"/>
    </row>
    <row r="970" spans="1:11" s="15" customFormat="1" x14ac:dyDescent="0.2">
      <c r="A970"/>
      <c r="B970"/>
      <c r="C970"/>
      <c r="D970"/>
      <c r="E970"/>
      <c r="F970"/>
      <c r="G970"/>
      <c r="H970"/>
      <c r="I970"/>
      <c r="J970"/>
      <c r="K970"/>
    </row>
    <row r="971" spans="1:11" s="15" customFormat="1" x14ac:dyDescent="0.2">
      <c r="A971"/>
      <c r="B971"/>
      <c r="C971"/>
      <c r="D971"/>
      <c r="E971"/>
      <c r="F971"/>
      <c r="G971"/>
      <c r="H971"/>
      <c r="I971"/>
      <c r="J971"/>
      <c r="K971"/>
    </row>
    <row r="972" spans="1:11" s="15" customFormat="1" x14ac:dyDescent="0.2">
      <c r="A972"/>
      <c r="B972"/>
      <c r="C972"/>
      <c r="D972"/>
      <c r="E972"/>
      <c r="F972"/>
      <c r="G972"/>
      <c r="H972"/>
      <c r="I972"/>
      <c r="J972"/>
      <c r="K972"/>
    </row>
    <row r="973" spans="1:11" s="15" customFormat="1" x14ac:dyDescent="0.2">
      <c r="A973"/>
      <c r="B973"/>
      <c r="C973"/>
      <c r="D973"/>
      <c r="E973"/>
      <c r="F973"/>
      <c r="G973"/>
      <c r="H973"/>
      <c r="I973"/>
      <c r="J973"/>
      <c r="K973"/>
    </row>
    <row r="974" spans="1:11" s="15" customFormat="1" x14ac:dyDescent="0.2">
      <c r="A974"/>
      <c r="B974"/>
      <c r="C974"/>
      <c r="D974"/>
      <c r="E974"/>
      <c r="F974"/>
      <c r="G974"/>
      <c r="H974"/>
      <c r="I974"/>
      <c r="J974"/>
      <c r="K974"/>
    </row>
    <row r="975" spans="1:11" s="15" customFormat="1" x14ac:dyDescent="0.2">
      <c r="A975"/>
      <c r="B975"/>
      <c r="C975"/>
      <c r="D975"/>
      <c r="E975"/>
      <c r="F975"/>
      <c r="G975"/>
      <c r="H975"/>
      <c r="I975"/>
      <c r="J975"/>
      <c r="K975"/>
    </row>
    <row r="976" spans="1:11" s="15" customFormat="1" x14ac:dyDescent="0.2">
      <c r="A976"/>
      <c r="B976"/>
      <c r="C976"/>
      <c r="D976"/>
      <c r="E976"/>
      <c r="F976"/>
      <c r="G976"/>
      <c r="H976"/>
      <c r="I976"/>
      <c r="J976"/>
      <c r="K976"/>
    </row>
    <row r="977" spans="1:11" s="15" customFormat="1" x14ac:dyDescent="0.2">
      <c r="A977"/>
      <c r="B977"/>
      <c r="C977"/>
      <c r="D977"/>
      <c r="E977"/>
      <c r="F977"/>
      <c r="G977"/>
      <c r="H977"/>
      <c r="I977"/>
      <c r="J977"/>
      <c r="K977"/>
    </row>
    <row r="978" spans="1:11" s="15" customFormat="1" x14ac:dyDescent="0.2">
      <c r="A978"/>
      <c r="B978"/>
      <c r="C978"/>
      <c r="D978"/>
      <c r="E978"/>
      <c r="F978"/>
      <c r="G978"/>
      <c r="H978"/>
      <c r="I978"/>
      <c r="J978"/>
      <c r="K978"/>
    </row>
    <row r="979" spans="1:11" s="15" customFormat="1" x14ac:dyDescent="0.2">
      <c r="A979"/>
      <c r="B979"/>
      <c r="C979"/>
      <c r="D979"/>
      <c r="E979"/>
      <c r="F979"/>
      <c r="G979"/>
      <c r="H979"/>
      <c r="I979"/>
      <c r="J979"/>
      <c r="K979"/>
    </row>
    <row r="980" spans="1:11" s="15" customFormat="1" x14ac:dyDescent="0.2">
      <c r="A980"/>
      <c r="B980"/>
      <c r="C980"/>
      <c r="D980"/>
      <c r="E980"/>
      <c r="F980"/>
      <c r="G980"/>
      <c r="H980"/>
      <c r="I980"/>
      <c r="J980"/>
      <c r="K980"/>
    </row>
    <row r="981" spans="1:11" s="15" customFormat="1" x14ac:dyDescent="0.2">
      <c r="A981"/>
      <c r="B981"/>
      <c r="C981"/>
      <c r="D981"/>
      <c r="E981"/>
      <c r="F981"/>
      <c r="G981"/>
      <c r="H981"/>
      <c r="I981"/>
      <c r="J981"/>
      <c r="K981"/>
    </row>
    <row r="982" spans="1:11" s="15" customFormat="1" x14ac:dyDescent="0.2">
      <c r="A982"/>
      <c r="B982"/>
      <c r="C982"/>
      <c r="D982"/>
      <c r="E982"/>
      <c r="F982"/>
      <c r="G982"/>
      <c r="H982"/>
      <c r="I982"/>
      <c r="J982"/>
      <c r="K982"/>
    </row>
    <row r="983" spans="1:11" s="15" customFormat="1" x14ac:dyDescent="0.2">
      <c r="A983"/>
      <c r="B983"/>
      <c r="C983"/>
      <c r="D983"/>
      <c r="E983"/>
      <c r="F983"/>
      <c r="G983"/>
      <c r="H983"/>
      <c r="I983"/>
      <c r="J983"/>
      <c r="K983"/>
    </row>
    <row r="984" spans="1:11" s="15" customFormat="1" x14ac:dyDescent="0.2">
      <c r="A984"/>
      <c r="B984"/>
      <c r="C984"/>
      <c r="D984"/>
      <c r="E984"/>
      <c r="F984"/>
      <c r="G984"/>
      <c r="H984"/>
      <c r="I984"/>
      <c r="J984"/>
      <c r="K984"/>
    </row>
    <row r="985" spans="1:11" s="15" customFormat="1" x14ac:dyDescent="0.2">
      <c r="A985"/>
      <c r="B985"/>
      <c r="C985"/>
      <c r="D985"/>
      <c r="E985"/>
      <c r="F985"/>
      <c r="G985"/>
      <c r="H985"/>
      <c r="I985"/>
      <c r="J985"/>
      <c r="K985"/>
    </row>
    <row r="986" spans="1:11" s="15" customFormat="1" x14ac:dyDescent="0.2">
      <c r="A986"/>
      <c r="B986"/>
      <c r="C986"/>
      <c r="D986"/>
      <c r="E986"/>
      <c r="F986"/>
      <c r="G986"/>
      <c r="H986"/>
      <c r="I986"/>
      <c r="J986"/>
      <c r="K986"/>
    </row>
    <row r="987" spans="1:11" s="15" customFormat="1" x14ac:dyDescent="0.2">
      <c r="A987"/>
      <c r="B987"/>
      <c r="C987"/>
      <c r="D987"/>
      <c r="E987"/>
      <c r="F987"/>
      <c r="G987"/>
      <c r="H987"/>
      <c r="I987"/>
      <c r="J987"/>
      <c r="K987"/>
    </row>
    <row r="988" spans="1:11" s="15" customFormat="1" x14ac:dyDescent="0.2">
      <c r="A988"/>
      <c r="B988"/>
      <c r="C988"/>
      <c r="D988"/>
      <c r="E988"/>
      <c r="F988"/>
      <c r="G988"/>
      <c r="H988"/>
      <c r="I988"/>
      <c r="J988"/>
      <c r="K988"/>
    </row>
    <row r="989" spans="1:11" s="15" customFormat="1" x14ac:dyDescent="0.2">
      <c r="A989"/>
      <c r="B989"/>
      <c r="C989"/>
      <c r="D989"/>
      <c r="E989"/>
      <c r="F989"/>
      <c r="G989"/>
      <c r="H989"/>
      <c r="I989"/>
      <c r="J989"/>
      <c r="K989"/>
    </row>
    <row r="990" spans="1:11" s="15" customFormat="1" x14ac:dyDescent="0.2">
      <c r="A990"/>
      <c r="B990"/>
      <c r="C990"/>
      <c r="D990"/>
      <c r="E990"/>
      <c r="F990"/>
      <c r="G990"/>
      <c r="H990"/>
      <c r="I990"/>
      <c r="J990"/>
      <c r="K990"/>
    </row>
    <row r="991" spans="1:11" s="15" customFormat="1" x14ac:dyDescent="0.2">
      <c r="A991"/>
      <c r="B991"/>
      <c r="C991"/>
      <c r="D991"/>
      <c r="E991"/>
      <c r="F991"/>
      <c r="G991"/>
      <c r="H991"/>
      <c r="I991"/>
      <c r="J991"/>
      <c r="K991"/>
    </row>
    <row r="992" spans="1:11" s="15" customFormat="1" x14ac:dyDescent="0.2">
      <c r="A992"/>
      <c r="B992"/>
      <c r="C992"/>
      <c r="D992"/>
      <c r="E992"/>
      <c r="F992"/>
      <c r="G992"/>
      <c r="H992"/>
      <c r="I992"/>
      <c r="J992"/>
      <c r="K992"/>
    </row>
    <row r="993" spans="1:11" s="15" customFormat="1" x14ac:dyDescent="0.2">
      <c r="A993"/>
      <c r="B993"/>
      <c r="C993"/>
      <c r="D993"/>
      <c r="E993"/>
      <c r="F993"/>
      <c r="G993"/>
      <c r="H993"/>
      <c r="I993"/>
      <c r="J993"/>
      <c r="K993"/>
    </row>
    <row r="994" spans="1:11" s="15" customFormat="1" x14ac:dyDescent="0.2">
      <c r="A994"/>
      <c r="B994"/>
      <c r="C994"/>
      <c r="D994"/>
      <c r="E994"/>
      <c r="F994"/>
      <c r="G994"/>
      <c r="H994"/>
      <c r="I994"/>
      <c r="J994"/>
      <c r="K994"/>
    </row>
    <row r="995" spans="1:11" s="15" customFormat="1" x14ac:dyDescent="0.2">
      <c r="A995"/>
      <c r="B995"/>
      <c r="C995"/>
      <c r="D995"/>
      <c r="E995"/>
      <c r="F995"/>
      <c r="G995"/>
      <c r="H995"/>
      <c r="I995"/>
      <c r="J995"/>
      <c r="K995"/>
    </row>
    <row r="996" spans="1:11" s="15" customFormat="1" x14ac:dyDescent="0.2">
      <c r="A996"/>
      <c r="B996"/>
      <c r="C996"/>
      <c r="D996"/>
      <c r="E996"/>
      <c r="F996"/>
      <c r="G996"/>
      <c r="H996"/>
      <c r="I996"/>
      <c r="J996"/>
      <c r="K996"/>
    </row>
    <row r="997" spans="1:11" s="15" customFormat="1" x14ac:dyDescent="0.2">
      <c r="A997"/>
      <c r="B997"/>
      <c r="C997"/>
      <c r="D997"/>
      <c r="E997"/>
      <c r="F997"/>
      <c r="G997"/>
      <c r="H997"/>
      <c r="I997"/>
      <c r="J997"/>
      <c r="K997"/>
    </row>
    <row r="998" spans="1:11" s="15" customFormat="1" x14ac:dyDescent="0.2">
      <c r="A998"/>
      <c r="B998"/>
      <c r="C998"/>
      <c r="D998"/>
      <c r="E998"/>
      <c r="F998"/>
      <c r="G998"/>
      <c r="H998"/>
      <c r="I998"/>
      <c r="J998"/>
      <c r="K998"/>
    </row>
    <row r="999" spans="1:11" s="15" customFormat="1" x14ac:dyDescent="0.2">
      <c r="A999"/>
      <c r="B999"/>
      <c r="C999"/>
      <c r="D999"/>
      <c r="E999"/>
      <c r="F999"/>
      <c r="G999"/>
      <c r="H999"/>
      <c r="I999"/>
      <c r="J999"/>
      <c r="K999"/>
    </row>
    <row r="1000" spans="1:11" s="15" customFormat="1" x14ac:dyDescent="0.2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5" customFormat="1" x14ac:dyDescent="0.2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5" customFormat="1" x14ac:dyDescent="0.2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5" customFormat="1" x14ac:dyDescent="0.2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5" customFormat="1" x14ac:dyDescent="0.2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5" customFormat="1" x14ac:dyDescent="0.2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5" customFormat="1" x14ac:dyDescent="0.2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5" customFormat="1" x14ac:dyDescent="0.2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5" customFormat="1" x14ac:dyDescent="0.2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5" customFormat="1" x14ac:dyDescent="0.2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5" customFormat="1" x14ac:dyDescent="0.2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5" customFormat="1" x14ac:dyDescent="0.2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5" customFormat="1" x14ac:dyDescent="0.2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5" customFormat="1" x14ac:dyDescent="0.2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5" customFormat="1" x14ac:dyDescent="0.2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5" customFormat="1" x14ac:dyDescent="0.2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5" customFormat="1" x14ac:dyDescent="0.2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5" customFormat="1" x14ac:dyDescent="0.2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5" customFormat="1" x14ac:dyDescent="0.2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5" customFormat="1" x14ac:dyDescent="0.2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5" customFormat="1" x14ac:dyDescent="0.2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5" customFormat="1" x14ac:dyDescent="0.2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5" customFormat="1" x14ac:dyDescent="0.2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5" customFormat="1" x14ac:dyDescent="0.2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5" customFormat="1" x14ac:dyDescent="0.2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5" customFormat="1" x14ac:dyDescent="0.2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5" customFormat="1" x14ac:dyDescent="0.2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5" customFormat="1" x14ac:dyDescent="0.2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5" customFormat="1" x14ac:dyDescent="0.2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5" customFormat="1" x14ac:dyDescent="0.2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5" customFormat="1" x14ac:dyDescent="0.2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5" customFormat="1" x14ac:dyDescent="0.2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5" customFormat="1" x14ac:dyDescent="0.2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5" customFormat="1" x14ac:dyDescent="0.2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5" customFormat="1" x14ac:dyDescent="0.2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5" customFormat="1" x14ac:dyDescent="0.2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5" customFormat="1" x14ac:dyDescent="0.2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5" customFormat="1" x14ac:dyDescent="0.2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5" customFormat="1" x14ac:dyDescent="0.2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5" customFormat="1" x14ac:dyDescent="0.2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5" customFormat="1" x14ac:dyDescent="0.2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5" customFormat="1" x14ac:dyDescent="0.2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5" customFormat="1" x14ac:dyDescent="0.2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5" customFormat="1" x14ac:dyDescent="0.2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5" customFormat="1" x14ac:dyDescent="0.2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5" customFormat="1" x14ac:dyDescent="0.2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5" customFormat="1" x14ac:dyDescent="0.2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5" customFormat="1" x14ac:dyDescent="0.2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5" customFormat="1" x14ac:dyDescent="0.2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5" customFormat="1" x14ac:dyDescent="0.2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5" customFormat="1" x14ac:dyDescent="0.2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5" customFormat="1" x14ac:dyDescent="0.2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5" customFormat="1" x14ac:dyDescent="0.2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5" customFormat="1" x14ac:dyDescent="0.2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5" customFormat="1" x14ac:dyDescent="0.2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5" customFormat="1" x14ac:dyDescent="0.2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5" customFormat="1" x14ac:dyDescent="0.2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5" customFormat="1" x14ac:dyDescent="0.2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5" customFormat="1" x14ac:dyDescent="0.2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5" customFormat="1" x14ac:dyDescent="0.2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5" customFormat="1" x14ac:dyDescent="0.2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5" customFormat="1" x14ac:dyDescent="0.2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5" customFormat="1" x14ac:dyDescent="0.2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5" customFormat="1" x14ac:dyDescent="0.2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5" customFormat="1" x14ac:dyDescent="0.2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5" customFormat="1" x14ac:dyDescent="0.2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5" customFormat="1" x14ac:dyDescent="0.2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5" customFormat="1" x14ac:dyDescent="0.2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5" customFormat="1" x14ac:dyDescent="0.2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5" customFormat="1" x14ac:dyDescent="0.2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5" customFormat="1" x14ac:dyDescent="0.2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5" customFormat="1" x14ac:dyDescent="0.2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5" customFormat="1" x14ac:dyDescent="0.2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5" customFormat="1" x14ac:dyDescent="0.2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5" customFormat="1" x14ac:dyDescent="0.2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5" customFormat="1" x14ac:dyDescent="0.2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5" customFormat="1" x14ac:dyDescent="0.2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5" customFormat="1" x14ac:dyDescent="0.2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5" customFormat="1" x14ac:dyDescent="0.2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5" customFormat="1" x14ac:dyDescent="0.2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5" customFormat="1" x14ac:dyDescent="0.2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5" customFormat="1" x14ac:dyDescent="0.2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5" customFormat="1" x14ac:dyDescent="0.2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5" customFormat="1" x14ac:dyDescent="0.2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5" customFormat="1" x14ac:dyDescent="0.2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5" customFormat="1" x14ac:dyDescent="0.2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5" customFormat="1" x14ac:dyDescent="0.2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5" customFormat="1" x14ac:dyDescent="0.2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5" customFormat="1" x14ac:dyDescent="0.2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5" customFormat="1" x14ac:dyDescent="0.2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5" customFormat="1" x14ac:dyDescent="0.2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5" customFormat="1" x14ac:dyDescent="0.2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5" customFormat="1" x14ac:dyDescent="0.2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5" customFormat="1" x14ac:dyDescent="0.2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5" customFormat="1" x14ac:dyDescent="0.2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5" customFormat="1" x14ac:dyDescent="0.2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5" customFormat="1" x14ac:dyDescent="0.2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5" customFormat="1" x14ac:dyDescent="0.2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5" customFormat="1" x14ac:dyDescent="0.2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5" customFormat="1" x14ac:dyDescent="0.2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5" customFormat="1" x14ac:dyDescent="0.2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5" customFormat="1" x14ac:dyDescent="0.2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5" customFormat="1" x14ac:dyDescent="0.2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5" customFormat="1" x14ac:dyDescent="0.2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5" customFormat="1" x14ac:dyDescent="0.2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5" customFormat="1" x14ac:dyDescent="0.2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5" customFormat="1" x14ac:dyDescent="0.2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5" customFormat="1" x14ac:dyDescent="0.2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5" customFormat="1" x14ac:dyDescent="0.2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5" customFormat="1" x14ac:dyDescent="0.2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5" customFormat="1" x14ac:dyDescent="0.2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5" customFormat="1" x14ac:dyDescent="0.2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5" customFormat="1" x14ac:dyDescent="0.2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5" customFormat="1" x14ac:dyDescent="0.2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5" customFormat="1" x14ac:dyDescent="0.2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5" customFormat="1" x14ac:dyDescent="0.2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5" customFormat="1" x14ac:dyDescent="0.2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5" customFormat="1" x14ac:dyDescent="0.2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5" customFormat="1" x14ac:dyDescent="0.2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5" customFormat="1" x14ac:dyDescent="0.2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5" customFormat="1" x14ac:dyDescent="0.2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5" customFormat="1" x14ac:dyDescent="0.2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5" customFormat="1" x14ac:dyDescent="0.2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5" customFormat="1" x14ac:dyDescent="0.2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5" customFormat="1" x14ac:dyDescent="0.2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5" customFormat="1" x14ac:dyDescent="0.2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5" customFormat="1" x14ac:dyDescent="0.2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5" customFormat="1" x14ac:dyDescent="0.2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5" customFormat="1" x14ac:dyDescent="0.2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5" customFormat="1" x14ac:dyDescent="0.2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5" customFormat="1" x14ac:dyDescent="0.2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5" customFormat="1" x14ac:dyDescent="0.2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5" customFormat="1" x14ac:dyDescent="0.2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5" customFormat="1" x14ac:dyDescent="0.2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5" customFormat="1" x14ac:dyDescent="0.2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5" customFormat="1" x14ac:dyDescent="0.2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5" customFormat="1" x14ac:dyDescent="0.2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5" customFormat="1" x14ac:dyDescent="0.2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5" customFormat="1" x14ac:dyDescent="0.2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5" customFormat="1" x14ac:dyDescent="0.2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5" customFormat="1" x14ac:dyDescent="0.2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5" customFormat="1" x14ac:dyDescent="0.2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5" customFormat="1" x14ac:dyDescent="0.2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5" customFormat="1" x14ac:dyDescent="0.2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5" customFormat="1" x14ac:dyDescent="0.2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5" customFormat="1" x14ac:dyDescent="0.2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5" customFormat="1" x14ac:dyDescent="0.2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5" customFormat="1" x14ac:dyDescent="0.2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5" customFormat="1" x14ac:dyDescent="0.2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5" customFormat="1" x14ac:dyDescent="0.2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5" customFormat="1" x14ac:dyDescent="0.2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5" customFormat="1" x14ac:dyDescent="0.2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5" customFormat="1" x14ac:dyDescent="0.2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5" customFormat="1" x14ac:dyDescent="0.2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5" customFormat="1" x14ac:dyDescent="0.2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5" customFormat="1" x14ac:dyDescent="0.2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5" customFormat="1" x14ac:dyDescent="0.2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5" customFormat="1" x14ac:dyDescent="0.2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5" customFormat="1" x14ac:dyDescent="0.2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5" customFormat="1" x14ac:dyDescent="0.2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5" customFormat="1" x14ac:dyDescent="0.2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5" customFormat="1" x14ac:dyDescent="0.2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5" customFormat="1" x14ac:dyDescent="0.2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5" customFormat="1" x14ac:dyDescent="0.2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5" customFormat="1" x14ac:dyDescent="0.2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5" customFormat="1" x14ac:dyDescent="0.2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5" customFormat="1" x14ac:dyDescent="0.2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5" customFormat="1" x14ac:dyDescent="0.2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5" customFormat="1" x14ac:dyDescent="0.2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5" customFormat="1" x14ac:dyDescent="0.2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5" customFormat="1" x14ac:dyDescent="0.2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5" customFormat="1" x14ac:dyDescent="0.2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5" customFormat="1" x14ac:dyDescent="0.2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5" customFormat="1" x14ac:dyDescent="0.2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5" customFormat="1" x14ac:dyDescent="0.2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5" customFormat="1" x14ac:dyDescent="0.2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5" customFormat="1" x14ac:dyDescent="0.2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5" customFormat="1" x14ac:dyDescent="0.2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5" customFormat="1" x14ac:dyDescent="0.2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5" customFormat="1" x14ac:dyDescent="0.2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5" customFormat="1" x14ac:dyDescent="0.2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5" customFormat="1" x14ac:dyDescent="0.2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5" customFormat="1" x14ac:dyDescent="0.2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5" customFormat="1" x14ac:dyDescent="0.2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5" customFormat="1" x14ac:dyDescent="0.2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5" customFormat="1" x14ac:dyDescent="0.2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5" customFormat="1" x14ac:dyDescent="0.2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5" customFormat="1" x14ac:dyDescent="0.2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5" customFormat="1" x14ac:dyDescent="0.2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5" customFormat="1" x14ac:dyDescent="0.2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5" customFormat="1" x14ac:dyDescent="0.2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5" customFormat="1" x14ac:dyDescent="0.2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5" customFormat="1" x14ac:dyDescent="0.2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5" customFormat="1" x14ac:dyDescent="0.2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5" customFormat="1" x14ac:dyDescent="0.2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5" customFormat="1" x14ac:dyDescent="0.2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5" customFormat="1" x14ac:dyDescent="0.2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5" customFormat="1" x14ac:dyDescent="0.2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5" customFormat="1" x14ac:dyDescent="0.2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5" customFormat="1" x14ac:dyDescent="0.2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5" customFormat="1" x14ac:dyDescent="0.2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5" customFormat="1" x14ac:dyDescent="0.2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5" customFormat="1" x14ac:dyDescent="0.2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5" customFormat="1" x14ac:dyDescent="0.2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5" customFormat="1" x14ac:dyDescent="0.2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5" customFormat="1" x14ac:dyDescent="0.2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5" customFormat="1" x14ac:dyDescent="0.2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5" customFormat="1" x14ac:dyDescent="0.2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5" customFormat="1" x14ac:dyDescent="0.2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5" customFormat="1" x14ac:dyDescent="0.2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5" customFormat="1" x14ac:dyDescent="0.2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5" customFormat="1" x14ac:dyDescent="0.2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5" customFormat="1" x14ac:dyDescent="0.2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5" customFormat="1" x14ac:dyDescent="0.2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5" customFormat="1" x14ac:dyDescent="0.2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5" customFormat="1" x14ac:dyDescent="0.2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5" customFormat="1" x14ac:dyDescent="0.2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5" customFormat="1" x14ac:dyDescent="0.2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5" customFormat="1" x14ac:dyDescent="0.2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5" customFormat="1" x14ac:dyDescent="0.2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5" customFormat="1" x14ac:dyDescent="0.2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5" customFormat="1" x14ac:dyDescent="0.2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5" customFormat="1" x14ac:dyDescent="0.2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5" customFormat="1" x14ac:dyDescent="0.2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5" customFormat="1" x14ac:dyDescent="0.2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5" customFormat="1" x14ac:dyDescent="0.2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5" customFormat="1" x14ac:dyDescent="0.2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5" customFormat="1" x14ac:dyDescent="0.2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5" customFormat="1" x14ac:dyDescent="0.2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5" customFormat="1" x14ac:dyDescent="0.2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5" customFormat="1" x14ac:dyDescent="0.2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5" customFormat="1" x14ac:dyDescent="0.2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5" customFormat="1" x14ac:dyDescent="0.2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5" customFormat="1" x14ac:dyDescent="0.2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5" customFormat="1" x14ac:dyDescent="0.2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5" customFormat="1" x14ac:dyDescent="0.2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5" customFormat="1" x14ac:dyDescent="0.2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5" customFormat="1" x14ac:dyDescent="0.2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5" customFormat="1" x14ac:dyDescent="0.2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5" customFormat="1" x14ac:dyDescent="0.2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5" customFormat="1" x14ac:dyDescent="0.2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5" customFormat="1" x14ac:dyDescent="0.2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5" customFormat="1" x14ac:dyDescent="0.2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5" customFormat="1" x14ac:dyDescent="0.2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5" customFormat="1" x14ac:dyDescent="0.2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5" customFormat="1" x14ac:dyDescent="0.2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5" customFormat="1" x14ac:dyDescent="0.2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5" customFormat="1" x14ac:dyDescent="0.2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5" customFormat="1" x14ac:dyDescent="0.2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5" customFormat="1" x14ac:dyDescent="0.2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5" customFormat="1" x14ac:dyDescent="0.2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5" customFormat="1" x14ac:dyDescent="0.2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5" customFormat="1" x14ac:dyDescent="0.2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5" customFormat="1" x14ac:dyDescent="0.2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5" customFormat="1" x14ac:dyDescent="0.2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5" customFormat="1" x14ac:dyDescent="0.2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5" customFormat="1" x14ac:dyDescent="0.2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5" customFormat="1" x14ac:dyDescent="0.2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5" customFormat="1" x14ac:dyDescent="0.2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5" customFormat="1" x14ac:dyDescent="0.2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5" customFormat="1" x14ac:dyDescent="0.2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5" customFormat="1" x14ac:dyDescent="0.2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5" customFormat="1" x14ac:dyDescent="0.2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5" customFormat="1" x14ac:dyDescent="0.2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5" customFormat="1" x14ac:dyDescent="0.2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5" customFormat="1" x14ac:dyDescent="0.2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5" customFormat="1" x14ac:dyDescent="0.2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5" customFormat="1" x14ac:dyDescent="0.2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5" customFormat="1" x14ac:dyDescent="0.2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5" customFormat="1" x14ac:dyDescent="0.2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5" customFormat="1" x14ac:dyDescent="0.2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5" customFormat="1" x14ac:dyDescent="0.2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5" customFormat="1" x14ac:dyDescent="0.2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5" customFormat="1" x14ac:dyDescent="0.2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5" customFormat="1" x14ac:dyDescent="0.2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5" customFormat="1" x14ac:dyDescent="0.2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5" customFormat="1" x14ac:dyDescent="0.2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5" customFormat="1" x14ac:dyDescent="0.2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5" customFormat="1" x14ac:dyDescent="0.2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5" customFormat="1" x14ac:dyDescent="0.2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5" customFormat="1" x14ac:dyDescent="0.2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5" customFormat="1" x14ac:dyDescent="0.2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5" customFormat="1" x14ac:dyDescent="0.2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5" customFormat="1" x14ac:dyDescent="0.2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5" customFormat="1" x14ac:dyDescent="0.2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5" customFormat="1" x14ac:dyDescent="0.2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5" customFormat="1" x14ac:dyDescent="0.2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5" customFormat="1" x14ac:dyDescent="0.2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5" customFormat="1" x14ac:dyDescent="0.2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5" customFormat="1" x14ac:dyDescent="0.2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5" customFormat="1" x14ac:dyDescent="0.2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5" customFormat="1" x14ac:dyDescent="0.2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5" customFormat="1" x14ac:dyDescent="0.2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5" customFormat="1" x14ac:dyDescent="0.2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5" customFormat="1" x14ac:dyDescent="0.2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5" customFormat="1" x14ac:dyDescent="0.2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5" customFormat="1" x14ac:dyDescent="0.2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5" customFormat="1" x14ac:dyDescent="0.2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5" customFormat="1" x14ac:dyDescent="0.2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5" customFormat="1" x14ac:dyDescent="0.2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5" customFormat="1" x14ac:dyDescent="0.2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5" customFormat="1" x14ac:dyDescent="0.2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5" customFormat="1" x14ac:dyDescent="0.2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5" customFormat="1" x14ac:dyDescent="0.2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5" customFormat="1" x14ac:dyDescent="0.2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5" customFormat="1" x14ac:dyDescent="0.2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5" customFormat="1" x14ac:dyDescent="0.2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5" customFormat="1" x14ac:dyDescent="0.2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5" customFormat="1" x14ac:dyDescent="0.2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5" customFormat="1" x14ac:dyDescent="0.2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5" customFormat="1" x14ac:dyDescent="0.2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5" customFormat="1" x14ac:dyDescent="0.2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5" customFormat="1" x14ac:dyDescent="0.2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5" customFormat="1" x14ac:dyDescent="0.2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5" customFormat="1" x14ac:dyDescent="0.2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5" customFormat="1" x14ac:dyDescent="0.2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5" customFormat="1" x14ac:dyDescent="0.2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5" customFormat="1" x14ac:dyDescent="0.2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5" customFormat="1" x14ac:dyDescent="0.2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5" customFormat="1" x14ac:dyDescent="0.2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5" customFormat="1" x14ac:dyDescent="0.2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5" customFormat="1" x14ac:dyDescent="0.2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5" customFormat="1" x14ac:dyDescent="0.2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5" customFormat="1" x14ac:dyDescent="0.2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5" customFormat="1" x14ac:dyDescent="0.2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5" customFormat="1" x14ac:dyDescent="0.2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5" customFormat="1" x14ac:dyDescent="0.2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5" customFormat="1" x14ac:dyDescent="0.2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5" customFormat="1" x14ac:dyDescent="0.2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5" customFormat="1" x14ac:dyDescent="0.2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5" customFormat="1" x14ac:dyDescent="0.2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5" customFormat="1" x14ac:dyDescent="0.2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5" customFormat="1" x14ac:dyDescent="0.2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5" customFormat="1" x14ac:dyDescent="0.2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5" customFormat="1" x14ac:dyDescent="0.2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5" customFormat="1" x14ac:dyDescent="0.2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5" customFormat="1" x14ac:dyDescent="0.2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5" customFormat="1" x14ac:dyDescent="0.2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5" customFormat="1" x14ac:dyDescent="0.2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5" customFormat="1" x14ac:dyDescent="0.2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5" customFormat="1" x14ac:dyDescent="0.2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5" customFormat="1" x14ac:dyDescent="0.2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5" customFormat="1" x14ac:dyDescent="0.2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5" customFormat="1" x14ac:dyDescent="0.2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5" customFormat="1" x14ac:dyDescent="0.2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5" customFormat="1" x14ac:dyDescent="0.2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5" customFormat="1" x14ac:dyDescent="0.2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5" customFormat="1" x14ac:dyDescent="0.2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5" customFormat="1" x14ac:dyDescent="0.2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5" customFormat="1" x14ac:dyDescent="0.2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5" customFormat="1" x14ac:dyDescent="0.2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5" customFormat="1" x14ac:dyDescent="0.2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5" customFormat="1" x14ac:dyDescent="0.2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5" customFormat="1" x14ac:dyDescent="0.2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5" customFormat="1" x14ac:dyDescent="0.2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5" customFormat="1" x14ac:dyDescent="0.2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5" customFormat="1" x14ac:dyDescent="0.2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5" customFormat="1" x14ac:dyDescent="0.2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5" customFormat="1" x14ac:dyDescent="0.2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5" customFormat="1" x14ac:dyDescent="0.2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5" customFormat="1" x14ac:dyDescent="0.2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5" customFormat="1" x14ac:dyDescent="0.2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5" customFormat="1" x14ac:dyDescent="0.2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5" customFormat="1" x14ac:dyDescent="0.2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5" customFormat="1" x14ac:dyDescent="0.2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5" customFormat="1" x14ac:dyDescent="0.2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5" customFormat="1" x14ac:dyDescent="0.2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5" customFormat="1" x14ac:dyDescent="0.2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5" customFormat="1" x14ac:dyDescent="0.2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5" customFormat="1" x14ac:dyDescent="0.2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5" customFormat="1" x14ac:dyDescent="0.2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5" customFormat="1" x14ac:dyDescent="0.2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5" customFormat="1" x14ac:dyDescent="0.2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5" customFormat="1" x14ac:dyDescent="0.2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5" customFormat="1" x14ac:dyDescent="0.2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5" customFormat="1" x14ac:dyDescent="0.2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5" customFormat="1" x14ac:dyDescent="0.2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5" customFormat="1" x14ac:dyDescent="0.2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5" customFormat="1" x14ac:dyDescent="0.2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5" customFormat="1" x14ac:dyDescent="0.2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5" customFormat="1" x14ac:dyDescent="0.2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5" customFormat="1" x14ac:dyDescent="0.2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5" customFormat="1" x14ac:dyDescent="0.2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5" customFormat="1" x14ac:dyDescent="0.2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5" customFormat="1" x14ac:dyDescent="0.2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5" customFormat="1" x14ac:dyDescent="0.2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5" customFormat="1" x14ac:dyDescent="0.2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5" customFormat="1" x14ac:dyDescent="0.2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5" customFormat="1" x14ac:dyDescent="0.2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5" customFormat="1" x14ac:dyDescent="0.2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5" customFormat="1" x14ac:dyDescent="0.2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5" customFormat="1" x14ac:dyDescent="0.2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5" customFormat="1" x14ac:dyDescent="0.2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5" customFormat="1" x14ac:dyDescent="0.2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5" customFormat="1" x14ac:dyDescent="0.2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5" customFormat="1" x14ac:dyDescent="0.2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5" customFormat="1" x14ac:dyDescent="0.2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5" customFormat="1" x14ac:dyDescent="0.2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5" customFormat="1" x14ac:dyDescent="0.2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5" customFormat="1" x14ac:dyDescent="0.2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5" customFormat="1" x14ac:dyDescent="0.2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5" customFormat="1" x14ac:dyDescent="0.2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5" customFormat="1" x14ac:dyDescent="0.2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5" customFormat="1" x14ac:dyDescent="0.2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5" customFormat="1" x14ac:dyDescent="0.2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5" customFormat="1" x14ac:dyDescent="0.2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5" customFormat="1" x14ac:dyDescent="0.2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5" customFormat="1" x14ac:dyDescent="0.2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5" customFormat="1" x14ac:dyDescent="0.2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5" customFormat="1" x14ac:dyDescent="0.2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5" customFormat="1" x14ac:dyDescent="0.2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5" customFormat="1" x14ac:dyDescent="0.2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5" customFormat="1" x14ac:dyDescent="0.2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5" customFormat="1" x14ac:dyDescent="0.2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5" customFormat="1" x14ac:dyDescent="0.2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5" customFormat="1" x14ac:dyDescent="0.2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5" customFormat="1" x14ac:dyDescent="0.2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5" customFormat="1" x14ac:dyDescent="0.2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5" customFormat="1" x14ac:dyDescent="0.2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5" customFormat="1" x14ac:dyDescent="0.2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5" customFormat="1" x14ac:dyDescent="0.2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5" customFormat="1" x14ac:dyDescent="0.2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5" customFormat="1" x14ac:dyDescent="0.2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5" customFormat="1" x14ac:dyDescent="0.2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5" customFormat="1" x14ac:dyDescent="0.2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5" customFormat="1" x14ac:dyDescent="0.2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5" customFormat="1" x14ac:dyDescent="0.2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5" customFormat="1" x14ac:dyDescent="0.2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5" customFormat="1" x14ac:dyDescent="0.2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5" customFormat="1" x14ac:dyDescent="0.2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5" customFormat="1" x14ac:dyDescent="0.2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5" customFormat="1" x14ac:dyDescent="0.2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5" customFormat="1" x14ac:dyDescent="0.2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5" customFormat="1" x14ac:dyDescent="0.2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5" customFormat="1" x14ac:dyDescent="0.2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5" customFormat="1" x14ac:dyDescent="0.2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5" customFormat="1" x14ac:dyDescent="0.2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5" customFormat="1" x14ac:dyDescent="0.2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5" customFormat="1" x14ac:dyDescent="0.2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5" customFormat="1" x14ac:dyDescent="0.2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5" customFormat="1" x14ac:dyDescent="0.2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5" customFormat="1" x14ac:dyDescent="0.2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5" customFormat="1" x14ac:dyDescent="0.2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5" customFormat="1" x14ac:dyDescent="0.2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5" customFormat="1" x14ac:dyDescent="0.2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5" customFormat="1" x14ac:dyDescent="0.2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5" customFormat="1" x14ac:dyDescent="0.2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5" customFormat="1" x14ac:dyDescent="0.2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5" customFormat="1" x14ac:dyDescent="0.2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5" customFormat="1" x14ac:dyDescent="0.2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5" customFormat="1" x14ac:dyDescent="0.2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5" customFormat="1" x14ac:dyDescent="0.2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5" customFormat="1" x14ac:dyDescent="0.2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5" customFormat="1" x14ac:dyDescent="0.2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5" customFormat="1" x14ac:dyDescent="0.2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5" customFormat="1" x14ac:dyDescent="0.2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5" customFormat="1" x14ac:dyDescent="0.2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5" customFormat="1" x14ac:dyDescent="0.2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5" customFormat="1" x14ac:dyDescent="0.2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5" customFormat="1" x14ac:dyDescent="0.2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5" customFormat="1" x14ac:dyDescent="0.2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5" customFormat="1" x14ac:dyDescent="0.2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5" customFormat="1" x14ac:dyDescent="0.2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5" customFormat="1" x14ac:dyDescent="0.2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5" customFormat="1" x14ac:dyDescent="0.2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5" customFormat="1" x14ac:dyDescent="0.2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5" customFormat="1" x14ac:dyDescent="0.2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5" customFormat="1" x14ac:dyDescent="0.2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5" customFormat="1" x14ac:dyDescent="0.2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5" customFormat="1" x14ac:dyDescent="0.2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5" customFormat="1" x14ac:dyDescent="0.2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5" customFormat="1" x14ac:dyDescent="0.2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5" customFormat="1" x14ac:dyDescent="0.2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5" customFormat="1" x14ac:dyDescent="0.2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5" customFormat="1" x14ac:dyDescent="0.2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5" customFormat="1" x14ac:dyDescent="0.2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5" customFormat="1" x14ac:dyDescent="0.2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5" customFormat="1" x14ac:dyDescent="0.2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5" customFormat="1" x14ac:dyDescent="0.2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5" customFormat="1" x14ac:dyDescent="0.2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5" customFormat="1" x14ac:dyDescent="0.2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5" customFormat="1" x14ac:dyDescent="0.2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5" customFormat="1" x14ac:dyDescent="0.2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5" customFormat="1" x14ac:dyDescent="0.2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5" customFormat="1" x14ac:dyDescent="0.2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5" customFormat="1" x14ac:dyDescent="0.2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5" customFormat="1" x14ac:dyDescent="0.2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5" customFormat="1" x14ac:dyDescent="0.2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5" customFormat="1" x14ac:dyDescent="0.2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5" customFormat="1" x14ac:dyDescent="0.2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5" customFormat="1" x14ac:dyDescent="0.2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5" customFormat="1" x14ac:dyDescent="0.2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5" customFormat="1" x14ac:dyDescent="0.2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5" customFormat="1" x14ac:dyDescent="0.2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5" customFormat="1" x14ac:dyDescent="0.2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5" customFormat="1" x14ac:dyDescent="0.2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5" customFormat="1" x14ac:dyDescent="0.2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5" customFormat="1" x14ac:dyDescent="0.2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5" customFormat="1" x14ac:dyDescent="0.2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5" customFormat="1" x14ac:dyDescent="0.2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5" customFormat="1" x14ac:dyDescent="0.2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5" customFormat="1" x14ac:dyDescent="0.2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5" customFormat="1" x14ac:dyDescent="0.2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5" customFormat="1" x14ac:dyDescent="0.2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5" customFormat="1" x14ac:dyDescent="0.2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5" customFormat="1" x14ac:dyDescent="0.2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5" customFormat="1" x14ac:dyDescent="0.2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5" customFormat="1" x14ac:dyDescent="0.2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5" customFormat="1" x14ac:dyDescent="0.2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5" customFormat="1" x14ac:dyDescent="0.2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5" customFormat="1" x14ac:dyDescent="0.2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5" customFormat="1" x14ac:dyDescent="0.2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5" customFormat="1" x14ac:dyDescent="0.2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5" customFormat="1" x14ac:dyDescent="0.2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5" customFormat="1" x14ac:dyDescent="0.2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5" customFormat="1" x14ac:dyDescent="0.2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5" customFormat="1" x14ac:dyDescent="0.2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5" customFormat="1" x14ac:dyDescent="0.2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5" customFormat="1" x14ac:dyDescent="0.2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5" customFormat="1" x14ac:dyDescent="0.2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5" customFormat="1" x14ac:dyDescent="0.2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5" customFormat="1" x14ac:dyDescent="0.2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5" customFormat="1" x14ac:dyDescent="0.2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5" customFormat="1" x14ac:dyDescent="0.2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5" customFormat="1" x14ac:dyDescent="0.2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5" customFormat="1" x14ac:dyDescent="0.2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5" customFormat="1" x14ac:dyDescent="0.2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5" customFormat="1" x14ac:dyDescent="0.2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5" customFormat="1" x14ac:dyDescent="0.2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5" customFormat="1" x14ac:dyDescent="0.2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5" customFormat="1" x14ac:dyDescent="0.2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5" customFormat="1" x14ac:dyDescent="0.2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5" customFormat="1" x14ac:dyDescent="0.2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5" customFormat="1" x14ac:dyDescent="0.2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5" customFormat="1" x14ac:dyDescent="0.2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5" customFormat="1" x14ac:dyDescent="0.2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5" customFormat="1" x14ac:dyDescent="0.2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5" customFormat="1" x14ac:dyDescent="0.2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5" customFormat="1" x14ac:dyDescent="0.2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5" customFormat="1" x14ac:dyDescent="0.2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5" customFormat="1" x14ac:dyDescent="0.2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5" customFormat="1" x14ac:dyDescent="0.2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5" customFormat="1" x14ac:dyDescent="0.2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5" customFormat="1" x14ac:dyDescent="0.2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5" customFormat="1" x14ac:dyDescent="0.2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5" customFormat="1" x14ac:dyDescent="0.2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5" customFormat="1" x14ac:dyDescent="0.2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5" customFormat="1" x14ac:dyDescent="0.2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5" customFormat="1" x14ac:dyDescent="0.2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5" customFormat="1" x14ac:dyDescent="0.2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5" customFormat="1" x14ac:dyDescent="0.2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5" customFormat="1" x14ac:dyDescent="0.2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5" customFormat="1" x14ac:dyDescent="0.2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5" customFormat="1" x14ac:dyDescent="0.2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5" customFormat="1" x14ac:dyDescent="0.2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5" customFormat="1" x14ac:dyDescent="0.2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5" customFormat="1" x14ac:dyDescent="0.2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5" customFormat="1" x14ac:dyDescent="0.2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5" customFormat="1" x14ac:dyDescent="0.2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5" customFormat="1" x14ac:dyDescent="0.2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5" customFormat="1" x14ac:dyDescent="0.2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5" customFormat="1" x14ac:dyDescent="0.2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5" customFormat="1" x14ac:dyDescent="0.2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5" customFormat="1" x14ac:dyDescent="0.2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5" customFormat="1" x14ac:dyDescent="0.2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5" customFormat="1" x14ac:dyDescent="0.2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5" customFormat="1" x14ac:dyDescent="0.2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5" customFormat="1" x14ac:dyDescent="0.2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5" customFormat="1" x14ac:dyDescent="0.2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5" customFormat="1" x14ac:dyDescent="0.2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5" customFormat="1" x14ac:dyDescent="0.2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5" customFormat="1" x14ac:dyDescent="0.2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5" customFormat="1" x14ac:dyDescent="0.2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5" customFormat="1" x14ac:dyDescent="0.2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5" customFormat="1" x14ac:dyDescent="0.2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5" customFormat="1" x14ac:dyDescent="0.2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5" customFormat="1" x14ac:dyDescent="0.2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5" customFormat="1" x14ac:dyDescent="0.2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5" customFormat="1" x14ac:dyDescent="0.2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5" customFormat="1" x14ac:dyDescent="0.2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5" customFormat="1" x14ac:dyDescent="0.2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5" customFormat="1" x14ac:dyDescent="0.2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5" customFormat="1" x14ac:dyDescent="0.2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5" customFormat="1" x14ac:dyDescent="0.2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5" customFormat="1" x14ac:dyDescent="0.2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5" customFormat="1" x14ac:dyDescent="0.2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5" customFormat="1" x14ac:dyDescent="0.2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5" customFormat="1" x14ac:dyDescent="0.2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5" customFormat="1" x14ac:dyDescent="0.2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5" customFormat="1" x14ac:dyDescent="0.2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5" customFormat="1" x14ac:dyDescent="0.2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5" customFormat="1" x14ac:dyDescent="0.2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5" customFormat="1" x14ac:dyDescent="0.2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5" customFormat="1" x14ac:dyDescent="0.2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5" customFormat="1" x14ac:dyDescent="0.2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5" customFormat="1" x14ac:dyDescent="0.2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5" customFormat="1" x14ac:dyDescent="0.2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5" customFormat="1" x14ac:dyDescent="0.2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5" customFormat="1" x14ac:dyDescent="0.2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5" customFormat="1" x14ac:dyDescent="0.2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5" customFormat="1" x14ac:dyDescent="0.2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5" customFormat="1" x14ac:dyDescent="0.2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5" customFormat="1" x14ac:dyDescent="0.2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5" customFormat="1" x14ac:dyDescent="0.2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5" customFormat="1" x14ac:dyDescent="0.2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5" customFormat="1" x14ac:dyDescent="0.2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5" customFormat="1" x14ac:dyDescent="0.2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5" customFormat="1" x14ac:dyDescent="0.2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5" customFormat="1" x14ac:dyDescent="0.2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5" customFormat="1" x14ac:dyDescent="0.2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5" customFormat="1" x14ac:dyDescent="0.2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5" customFormat="1" x14ac:dyDescent="0.2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5" customFormat="1" x14ac:dyDescent="0.2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5" customFormat="1" x14ac:dyDescent="0.2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5" customFormat="1" x14ac:dyDescent="0.2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5" customFormat="1" x14ac:dyDescent="0.2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5" customFormat="1" x14ac:dyDescent="0.2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5" customFormat="1" x14ac:dyDescent="0.2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5" customFormat="1" x14ac:dyDescent="0.2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5" customFormat="1" x14ac:dyDescent="0.2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5" customFormat="1" x14ac:dyDescent="0.2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5" customFormat="1" x14ac:dyDescent="0.2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5" customFormat="1" x14ac:dyDescent="0.2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5" customFormat="1" x14ac:dyDescent="0.2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5" customFormat="1" x14ac:dyDescent="0.2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5" customFormat="1" x14ac:dyDescent="0.2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5" customFormat="1" x14ac:dyDescent="0.2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5" customFormat="1" x14ac:dyDescent="0.2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5" customFormat="1" x14ac:dyDescent="0.2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5" customFormat="1" x14ac:dyDescent="0.2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5" customFormat="1" x14ac:dyDescent="0.2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5" customFormat="1" x14ac:dyDescent="0.2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5" customFormat="1" x14ac:dyDescent="0.2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5" customFormat="1" x14ac:dyDescent="0.2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5" customFormat="1" x14ac:dyDescent="0.2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5" customFormat="1" x14ac:dyDescent="0.2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5" customFormat="1" x14ac:dyDescent="0.2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5" customFormat="1" x14ac:dyDescent="0.2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5" customFormat="1" x14ac:dyDescent="0.2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5" customFormat="1" x14ac:dyDescent="0.2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5" customFormat="1" x14ac:dyDescent="0.2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5" customFormat="1" x14ac:dyDescent="0.2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5" customFormat="1" x14ac:dyDescent="0.2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5" customFormat="1" x14ac:dyDescent="0.2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5" customFormat="1" x14ac:dyDescent="0.2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5" customFormat="1" x14ac:dyDescent="0.2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5" customFormat="1" x14ac:dyDescent="0.2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5" customFormat="1" x14ac:dyDescent="0.2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5" customFormat="1" x14ac:dyDescent="0.2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5" customFormat="1" x14ac:dyDescent="0.2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5" customFormat="1" x14ac:dyDescent="0.2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5" customFormat="1" x14ac:dyDescent="0.2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5" customFormat="1" x14ac:dyDescent="0.2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5" customFormat="1" x14ac:dyDescent="0.2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5" customFormat="1" x14ac:dyDescent="0.2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5" customFormat="1" x14ac:dyDescent="0.2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5" customFormat="1" x14ac:dyDescent="0.2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5" customFormat="1" x14ac:dyDescent="0.2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5" customFormat="1" x14ac:dyDescent="0.2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5" customFormat="1" x14ac:dyDescent="0.2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5" customFormat="1" x14ac:dyDescent="0.2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5" customFormat="1" x14ac:dyDescent="0.2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5" customFormat="1" x14ac:dyDescent="0.2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5" customFormat="1" x14ac:dyDescent="0.2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5" customFormat="1" x14ac:dyDescent="0.2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5" customFormat="1" x14ac:dyDescent="0.2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5" customFormat="1" x14ac:dyDescent="0.2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5" customFormat="1" x14ac:dyDescent="0.2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5" customFormat="1" x14ac:dyDescent="0.2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5" customFormat="1" x14ac:dyDescent="0.2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5" customFormat="1" x14ac:dyDescent="0.2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5" customFormat="1" x14ac:dyDescent="0.2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5" customFormat="1" x14ac:dyDescent="0.2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5" customFormat="1" x14ac:dyDescent="0.2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5" customFormat="1" x14ac:dyDescent="0.2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5" customFormat="1" x14ac:dyDescent="0.2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5" customFormat="1" x14ac:dyDescent="0.2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5" customFormat="1" x14ac:dyDescent="0.2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5" customFormat="1" x14ac:dyDescent="0.2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5" customFormat="1" x14ac:dyDescent="0.2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5" customFormat="1" x14ac:dyDescent="0.2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5" customFormat="1" x14ac:dyDescent="0.2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5" customFormat="1" x14ac:dyDescent="0.2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5" customFormat="1" x14ac:dyDescent="0.2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5" customFormat="1" x14ac:dyDescent="0.2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5" customFormat="1" x14ac:dyDescent="0.2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5" customFormat="1" x14ac:dyDescent="0.2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5" customFormat="1" x14ac:dyDescent="0.2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5" customFormat="1" x14ac:dyDescent="0.2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5" customFormat="1" x14ac:dyDescent="0.2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5" customFormat="1" x14ac:dyDescent="0.2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5" customFormat="1" x14ac:dyDescent="0.2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5" customFormat="1" x14ac:dyDescent="0.2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5" customFormat="1" x14ac:dyDescent="0.2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5" customFormat="1" x14ac:dyDescent="0.2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5" customFormat="1" x14ac:dyDescent="0.2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5" customFormat="1" x14ac:dyDescent="0.2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5" customFormat="1" x14ac:dyDescent="0.2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5" customFormat="1" x14ac:dyDescent="0.2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5" customFormat="1" x14ac:dyDescent="0.2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5" customFormat="1" x14ac:dyDescent="0.2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5" customFormat="1" x14ac:dyDescent="0.2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5" customFormat="1" x14ac:dyDescent="0.2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5" customFormat="1" x14ac:dyDescent="0.2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5" customFormat="1" x14ac:dyDescent="0.2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5" customFormat="1" x14ac:dyDescent="0.2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5" customFormat="1" x14ac:dyDescent="0.2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5" customFormat="1" x14ac:dyDescent="0.2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5" customFormat="1" x14ac:dyDescent="0.2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5" customFormat="1" x14ac:dyDescent="0.2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5" customFormat="1" x14ac:dyDescent="0.2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5" customFormat="1" x14ac:dyDescent="0.2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5" customFormat="1" x14ac:dyDescent="0.2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5" customFormat="1" x14ac:dyDescent="0.2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5" customFormat="1" x14ac:dyDescent="0.2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5" customFormat="1" x14ac:dyDescent="0.2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5" customFormat="1" x14ac:dyDescent="0.2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5" customFormat="1" x14ac:dyDescent="0.2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5" customFormat="1" x14ac:dyDescent="0.2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5" customFormat="1" x14ac:dyDescent="0.2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5" customFormat="1" x14ac:dyDescent="0.2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5" customFormat="1" x14ac:dyDescent="0.2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5" customFormat="1" x14ac:dyDescent="0.2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5" customFormat="1" x14ac:dyDescent="0.2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5" customFormat="1" x14ac:dyDescent="0.2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5" customFormat="1" x14ac:dyDescent="0.2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5" customFormat="1" x14ac:dyDescent="0.2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5" customFormat="1" x14ac:dyDescent="0.2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5" customFormat="1" x14ac:dyDescent="0.2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5" customFormat="1" x14ac:dyDescent="0.2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5" customFormat="1" x14ac:dyDescent="0.2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5" customFormat="1" x14ac:dyDescent="0.2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5" customFormat="1" x14ac:dyDescent="0.2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5" customFormat="1" x14ac:dyDescent="0.2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5" customFormat="1" x14ac:dyDescent="0.2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5" customFormat="1" x14ac:dyDescent="0.2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5" customFormat="1" x14ac:dyDescent="0.2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5" customFormat="1" x14ac:dyDescent="0.2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5" customFormat="1" x14ac:dyDescent="0.2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5" customFormat="1" x14ac:dyDescent="0.2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5" customFormat="1" x14ac:dyDescent="0.2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5" customFormat="1" x14ac:dyDescent="0.2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5" customFormat="1" x14ac:dyDescent="0.2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5" customFormat="1" x14ac:dyDescent="0.2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5" customFormat="1" x14ac:dyDescent="0.2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5" customFormat="1" x14ac:dyDescent="0.2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5" customFormat="1" x14ac:dyDescent="0.2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5" customFormat="1" x14ac:dyDescent="0.2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5" customFormat="1" x14ac:dyDescent="0.2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5" customFormat="1" x14ac:dyDescent="0.2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5" customFormat="1" x14ac:dyDescent="0.2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5" customFormat="1" x14ac:dyDescent="0.2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5" customFormat="1" x14ac:dyDescent="0.2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5" customFormat="1" x14ac:dyDescent="0.2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5" customFormat="1" x14ac:dyDescent="0.2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5" customFormat="1" x14ac:dyDescent="0.2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5" customFormat="1" x14ac:dyDescent="0.2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5" customFormat="1" x14ac:dyDescent="0.2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5" customFormat="1" x14ac:dyDescent="0.2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5" customFormat="1" x14ac:dyDescent="0.2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5" customFormat="1" x14ac:dyDescent="0.2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5" customFormat="1" x14ac:dyDescent="0.2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5" customFormat="1" x14ac:dyDescent="0.2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5" customFormat="1" x14ac:dyDescent="0.2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5" customFormat="1" x14ac:dyDescent="0.2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5" customFormat="1" x14ac:dyDescent="0.2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5" customFormat="1" x14ac:dyDescent="0.2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5" customFormat="1" x14ac:dyDescent="0.2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5" customFormat="1" x14ac:dyDescent="0.2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5" customFormat="1" x14ac:dyDescent="0.2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5" customFormat="1" x14ac:dyDescent="0.2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5" customFormat="1" x14ac:dyDescent="0.2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5" customFormat="1" x14ac:dyDescent="0.2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5" customFormat="1" x14ac:dyDescent="0.2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5" customFormat="1" x14ac:dyDescent="0.2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5" customFormat="1" x14ac:dyDescent="0.2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5" customFormat="1" x14ac:dyDescent="0.2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5" customFormat="1" x14ac:dyDescent="0.2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5" customFormat="1" x14ac:dyDescent="0.2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5" customFormat="1" x14ac:dyDescent="0.2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5" customFormat="1" x14ac:dyDescent="0.2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5" customFormat="1" x14ac:dyDescent="0.2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5" customFormat="1" x14ac:dyDescent="0.2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5" customFormat="1" x14ac:dyDescent="0.2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5" customFormat="1" x14ac:dyDescent="0.2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5" customFormat="1" x14ac:dyDescent="0.2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5" customFormat="1" x14ac:dyDescent="0.2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5" customFormat="1" x14ac:dyDescent="0.2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5" customFormat="1" x14ac:dyDescent="0.2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5" customFormat="1" x14ac:dyDescent="0.2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5" customFormat="1" x14ac:dyDescent="0.2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5" customFormat="1" x14ac:dyDescent="0.2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5" customFormat="1" x14ac:dyDescent="0.2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5" customFormat="1" x14ac:dyDescent="0.2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5" customFormat="1" x14ac:dyDescent="0.2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5" customFormat="1" x14ac:dyDescent="0.2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5" customFormat="1" x14ac:dyDescent="0.2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5" customFormat="1" x14ac:dyDescent="0.2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5" customFormat="1" x14ac:dyDescent="0.2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5" customFormat="1" x14ac:dyDescent="0.2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5" customFormat="1" x14ac:dyDescent="0.2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5" customFormat="1" x14ac:dyDescent="0.2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5" customFormat="1" x14ac:dyDescent="0.2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5" customFormat="1" x14ac:dyDescent="0.2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5" customFormat="1" x14ac:dyDescent="0.2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5" customFormat="1" x14ac:dyDescent="0.2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5" customFormat="1" x14ac:dyDescent="0.2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5" customFormat="1" x14ac:dyDescent="0.2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5" customFormat="1" x14ac:dyDescent="0.2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5" customFormat="1" x14ac:dyDescent="0.2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5" customFormat="1" x14ac:dyDescent="0.2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5" customFormat="1" x14ac:dyDescent="0.2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5" customFormat="1" x14ac:dyDescent="0.2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5" customFormat="1" x14ac:dyDescent="0.2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5" customFormat="1" x14ac:dyDescent="0.2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5" customFormat="1" x14ac:dyDescent="0.2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5" customFormat="1" x14ac:dyDescent="0.2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5" customFormat="1" x14ac:dyDescent="0.2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5" customFormat="1" x14ac:dyDescent="0.2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5" customFormat="1" x14ac:dyDescent="0.2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5" customFormat="1" x14ac:dyDescent="0.2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5" customFormat="1" x14ac:dyDescent="0.2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5" customFormat="1" x14ac:dyDescent="0.2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5" customFormat="1" x14ac:dyDescent="0.2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5" customFormat="1" x14ac:dyDescent="0.2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5" customFormat="1" x14ac:dyDescent="0.2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5" customFormat="1" x14ac:dyDescent="0.2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5" customFormat="1" x14ac:dyDescent="0.2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5" customFormat="1" x14ac:dyDescent="0.2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5" customFormat="1" x14ac:dyDescent="0.2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5" customFormat="1" x14ac:dyDescent="0.2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5" customFormat="1" x14ac:dyDescent="0.2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5" customFormat="1" x14ac:dyDescent="0.2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5" customFormat="1" x14ac:dyDescent="0.2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5" customFormat="1" x14ac:dyDescent="0.2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5" customFormat="1" x14ac:dyDescent="0.2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5" customFormat="1" x14ac:dyDescent="0.2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5" customFormat="1" x14ac:dyDescent="0.2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5" customFormat="1" x14ac:dyDescent="0.2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5" customFormat="1" x14ac:dyDescent="0.2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5" customFormat="1" x14ac:dyDescent="0.2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5" customFormat="1" x14ac:dyDescent="0.2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5" customFormat="1" x14ac:dyDescent="0.2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5" customFormat="1" x14ac:dyDescent="0.2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5" customFormat="1" x14ac:dyDescent="0.2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5" customFormat="1" x14ac:dyDescent="0.2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5" customFormat="1" x14ac:dyDescent="0.2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5" customFormat="1" x14ac:dyDescent="0.2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5" customFormat="1" x14ac:dyDescent="0.2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5" customFormat="1" x14ac:dyDescent="0.2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5" customFormat="1" x14ac:dyDescent="0.2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5" customFormat="1" x14ac:dyDescent="0.2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5" customFormat="1" x14ac:dyDescent="0.2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5" customFormat="1" x14ac:dyDescent="0.2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5" customFormat="1" x14ac:dyDescent="0.2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5" customFormat="1" x14ac:dyDescent="0.2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5" customFormat="1" x14ac:dyDescent="0.2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5" customFormat="1" x14ac:dyDescent="0.2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5" customFormat="1" x14ac:dyDescent="0.2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5" customFormat="1" x14ac:dyDescent="0.2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5" customFormat="1" x14ac:dyDescent="0.2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5" customFormat="1" x14ac:dyDescent="0.2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5" customFormat="1" x14ac:dyDescent="0.2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5" customFormat="1" x14ac:dyDescent="0.2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5" customFormat="1" x14ac:dyDescent="0.2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5" customFormat="1" x14ac:dyDescent="0.2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5" customFormat="1" x14ac:dyDescent="0.2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5" customFormat="1" x14ac:dyDescent="0.2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5" customFormat="1" x14ac:dyDescent="0.2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5" customFormat="1" x14ac:dyDescent="0.2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5" customFormat="1" x14ac:dyDescent="0.2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5" customFormat="1" x14ac:dyDescent="0.2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5" customFormat="1" x14ac:dyDescent="0.2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5" customFormat="1" x14ac:dyDescent="0.2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5" customFormat="1" x14ac:dyDescent="0.2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5" customFormat="1" x14ac:dyDescent="0.2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5" customFormat="1" x14ac:dyDescent="0.2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5" customFormat="1" x14ac:dyDescent="0.2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5" customFormat="1" x14ac:dyDescent="0.2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5" customFormat="1" x14ac:dyDescent="0.2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5" customFormat="1" x14ac:dyDescent="0.2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5" customFormat="1" x14ac:dyDescent="0.2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5" customFormat="1" x14ac:dyDescent="0.2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5" customFormat="1" x14ac:dyDescent="0.2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5" customFormat="1" x14ac:dyDescent="0.2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5" customFormat="1" x14ac:dyDescent="0.2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5" customFormat="1" x14ac:dyDescent="0.2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5" customFormat="1" x14ac:dyDescent="0.2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5" customFormat="1" x14ac:dyDescent="0.2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5" customFormat="1" x14ac:dyDescent="0.2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5" customFormat="1" x14ac:dyDescent="0.2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5" customFormat="1" x14ac:dyDescent="0.2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5" customFormat="1" x14ac:dyDescent="0.2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5" customFormat="1" x14ac:dyDescent="0.2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5" customFormat="1" x14ac:dyDescent="0.2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5" customFormat="1" x14ac:dyDescent="0.2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5" customFormat="1" x14ac:dyDescent="0.2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5" customFormat="1" x14ac:dyDescent="0.2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5" customFormat="1" x14ac:dyDescent="0.2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5" customFormat="1" x14ac:dyDescent="0.2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5" customFormat="1" x14ac:dyDescent="0.2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5" customFormat="1" x14ac:dyDescent="0.2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5" customFormat="1" x14ac:dyDescent="0.2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5" customFormat="1" x14ac:dyDescent="0.2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5" customFormat="1" x14ac:dyDescent="0.2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5" customFormat="1" x14ac:dyDescent="0.2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5" customFormat="1" x14ac:dyDescent="0.2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5" customFormat="1" x14ac:dyDescent="0.2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5" customFormat="1" x14ac:dyDescent="0.2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5" customFormat="1" x14ac:dyDescent="0.2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5" customFormat="1" x14ac:dyDescent="0.2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5" customFormat="1" x14ac:dyDescent="0.2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5" customFormat="1" x14ac:dyDescent="0.2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5" customFormat="1" x14ac:dyDescent="0.2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5" customFormat="1" x14ac:dyDescent="0.2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5" customFormat="1" x14ac:dyDescent="0.2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5" customFormat="1" x14ac:dyDescent="0.2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5" customFormat="1" x14ac:dyDescent="0.2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5" customFormat="1" x14ac:dyDescent="0.2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5" customFormat="1" x14ac:dyDescent="0.2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5" customFormat="1" x14ac:dyDescent="0.2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5" customFormat="1" x14ac:dyDescent="0.2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5" customFormat="1" x14ac:dyDescent="0.2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5" customFormat="1" x14ac:dyDescent="0.2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5" customFormat="1" x14ac:dyDescent="0.2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5" customFormat="1" x14ac:dyDescent="0.2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5" customFormat="1" x14ac:dyDescent="0.2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5" customFormat="1" x14ac:dyDescent="0.2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5" customFormat="1" x14ac:dyDescent="0.2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5" customFormat="1" x14ac:dyDescent="0.2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5" customFormat="1" x14ac:dyDescent="0.2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5" customFormat="1" x14ac:dyDescent="0.2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5" customFormat="1" x14ac:dyDescent="0.2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5" customFormat="1" x14ac:dyDescent="0.2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5" customFormat="1" x14ac:dyDescent="0.2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5" customFormat="1" x14ac:dyDescent="0.2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5" customFormat="1" x14ac:dyDescent="0.2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5" customFormat="1" x14ac:dyDescent="0.2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5" customFormat="1" x14ac:dyDescent="0.2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5" customFormat="1" x14ac:dyDescent="0.2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5" customFormat="1" x14ac:dyDescent="0.2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5" customFormat="1" x14ac:dyDescent="0.2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5" customFormat="1" x14ac:dyDescent="0.2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5" customFormat="1" x14ac:dyDescent="0.2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5" customFormat="1" x14ac:dyDescent="0.2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5" customFormat="1" x14ac:dyDescent="0.2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5" customFormat="1" x14ac:dyDescent="0.2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5" customFormat="1" x14ac:dyDescent="0.2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5" customFormat="1" x14ac:dyDescent="0.2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5" customFormat="1" x14ac:dyDescent="0.2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5" customFormat="1" x14ac:dyDescent="0.2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5" customFormat="1" x14ac:dyDescent="0.2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5" customFormat="1" x14ac:dyDescent="0.2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5" customFormat="1" x14ac:dyDescent="0.2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5" customFormat="1" x14ac:dyDescent="0.2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5" customFormat="1" x14ac:dyDescent="0.2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5" customFormat="1" x14ac:dyDescent="0.2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5" customFormat="1" x14ac:dyDescent="0.2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5" customFormat="1" x14ac:dyDescent="0.2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5" customFormat="1" x14ac:dyDescent="0.2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5" customFormat="1" x14ac:dyDescent="0.2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5" customFormat="1" x14ac:dyDescent="0.2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5" customFormat="1" x14ac:dyDescent="0.2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5" customFormat="1" x14ac:dyDescent="0.2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5" customFormat="1" x14ac:dyDescent="0.2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5" customFormat="1" x14ac:dyDescent="0.2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5" customFormat="1" x14ac:dyDescent="0.2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5" customFormat="1" x14ac:dyDescent="0.2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5" customFormat="1" x14ac:dyDescent="0.2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5" customFormat="1" x14ac:dyDescent="0.2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5" customFormat="1" x14ac:dyDescent="0.2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5" customFormat="1" x14ac:dyDescent="0.2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5" customFormat="1" x14ac:dyDescent="0.2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5" customFormat="1" x14ac:dyDescent="0.2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5" customFormat="1" x14ac:dyDescent="0.2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5" customFormat="1" x14ac:dyDescent="0.2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5" customFormat="1" x14ac:dyDescent="0.2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5" customFormat="1" x14ac:dyDescent="0.2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5" customFormat="1" x14ac:dyDescent="0.2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5" customFormat="1" x14ac:dyDescent="0.2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5" customFormat="1" x14ac:dyDescent="0.2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5" customFormat="1" x14ac:dyDescent="0.2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5" customFormat="1" x14ac:dyDescent="0.2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5" customFormat="1" x14ac:dyDescent="0.2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5" customFormat="1" x14ac:dyDescent="0.2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5" customFormat="1" x14ac:dyDescent="0.2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5" customFormat="1" x14ac:dyDescent="0.2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5" customFormat="1" x14ac:dyDescent="0.2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5" customFormat="1" x14ac:dyDescent="0.2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5" customFormat="1" x14ac:dyDescent="0.2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5" customFormat="1" x14ac:dyDescent="0.2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5" customFormat="1" x14ac:dyDescent="0.2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5" customFormat="1" x14ac:dyDescent="0.2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5" customFormat="1" x14ac:dyDescent="0.2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5" customFormat="1" x14ac:dyDescent="0.2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5" customFormat="1" x14ac:dyDescent="0.2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5" customFormat="1" x14ac:dyDescent="0.2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5" customFormat="1" x14ac:dyDescent="0.2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5" customFormat="1" x14ac:dyDescent="0.2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5" customFormat="1" x14ac:dyDescent="0.2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5" customFormat="1" x14ac:dyDescent="0.2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5" customFormat="1" x14ac:dyDescent="0.2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5" customFormat="1" x14ac:dyDescent="0.2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5" customFormat="1" x14ac:dyDescent="0.2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5" customFormat="1" x14ac:dyDescent="0.2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5" customFormat="1" x14ac:dyDescent="0.2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5" customFormat="1" x14ac:dyDescent="0.2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5" customFormat="1" x14ac:dyDescent="0.2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5" customFormat="1" x14ac:dyDescent="0.2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5" customFormat="1" x14ac:dyDescent="0.2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5" customFormat="1" x14ac:dyDescent="0.2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5" customFormat="1" x14ac:dyDescent="0.2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5" customFormat="1" x14ac:dyDescent="0.2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5" customFormat="1" x14ac:dyDescent="0.2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5" customFormat="1" x14ac:dyDescent="0.2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5" customFormat="1" x14ac:dyDescent="0.2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5" customFormat="1" x14ac:dyDescent="0.2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5" customFormat="1" x14ac:dyDescent="0.2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5" customFormat="1" x14ac:dyDescent="0.2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5" customFormat="1" x14ac:dyDescent="0.2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5" customFormat="1" x14ac:dyDescent="0.2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5" customFormat="1" x14ac:dyDescent="0.2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5" customFormat="1" x14ac:dyDescent="0.2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5" customFormat="1" x14ac:dyDescent="0.2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5" customFormat="1" x14ac:dyDescent="0.2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5" customFormat="1" x14ac:dyDescent="0.2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5" customFormat="1" x14ac:dyDescent="0.2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5" customFormat="1" x14ac:dyDescent="0.2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5" customFormat="1" x14ac:dyDescent="0.2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5" customFormat="1" x14ac:dyDescent="0.2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5" customFormat="1" x14ac:dyDescent="0.2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5" customFormat="1" x14ac:dyDescent="0.2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5" customFormat="1" x14ac:dyDescent="0.2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5" customFormat="1" x14ac:dyDescent="0.2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5" customFormat="1" x14ac:dyDescent="0.2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5" customFormat="1" x14ac:dyDescent="0.2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5" customFormat="1" x14ac:dyDescent="0.2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5" customFormat="1" x14ac:dyDescent="0.2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5" customFormat="1" x14ac:dyDescent="0.2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5" customFormat="1" x14ac:dyDescent="0.2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5" customFormat="1" x14ac:dyDescent="0.2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5" customFormat="1" x14ac:dyDescent="0.2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5" customFormat="1" x14ac:dyDescent="0.2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5" customFormat="1" x14ac:dyDescent="0.2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5" customFormat="1" x14ac:dyDescent="0.2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5" customFormat="1" x14ac:dyDescent="0.2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5" customFormat="1" x14ac:dyDescent="0.2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5" customFormat="1" x14ac:dyDescent="0.2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5" customFormat="1" x14ac:dyDescent="0.2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5" customFormat="1" x14ac:dyDescent="0.2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5" customFormat="1" x14ac:dyDescent="0.2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5" customFormat="1" x14ac:dyDescent="0.2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5" customFormat="1" x14ac:dyDescent="0.2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5" customFormat="1" x14ac:dyDescent="0.2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5" customFormat="1" x14ac:dyDescent="0.2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5" customFormat="1" x14ac:dyDescent="0.2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5" customFormat="1" x14ac:dyDescent="0.2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5" customFormat="1" x14ac:dyDescent="0.2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5" customFormat="1" x14ac:dyDescent="0.2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5" customFormat="1" x14ac:dyDescent="0.2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5" customFormat="1" x14ac:dyDescent="0.2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5" customFormat="1" x14ac:dyDescent="0.2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5" customFormat="1" x14ac:dyDescent="0.2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5" customFormat="1" x14ac:dyDescent="0.2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5" customFormat="1" x14ac:dyDescent="0.2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5" customFormat="1" x14ac:dyDescent="0.2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5" customFormat="1" x14ac:dyDescent="0.2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5" customFormat="1" x14ac:dyDescent="0.2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5" customFormat="1" x14ac:dyDescent="0.2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5" customFormat="1" x14ac:dyDescent="0.2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5" customFormat="1" x14ac:dyDescent="0.2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5" customFormat="1" x14ac:dyDescent="0.2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5" customFormat="1" x14ac:dyDescent="0.2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5" customFormat="1" x14ac:dyDescent="0.2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5" customFormat="1" x14ac:dyDescent="0.2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5" customFormat="1" x14ac:dyDescent="0.2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5" customFormat="1" x14ac:dyDescent="0.2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5" customFormat="1" x14ac:dyDescent="0.2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5" customFormat="1" x14ac:dyDescent="0.2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5" customFormat="1" x14ac:dyDescent="0.2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5" customFormat="1" x14ac:dyDescent="0.2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5" customFormat="1" x14ac:dyDescent="0.2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5" customFormat="1" x14ac:dyDescent="0.2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5" customFormat="1" x14ac:dyDescent="0.2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5" customFormat="1" x14ac:dyDescent="0.2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5" customFormat="1" x14ac:dyDescent="0.2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5" customFormat="1" x14ac:dyDescent="0.2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5" customFormat="1" x14ac:dyDescent="0.2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5" customFormat="1" x14ac:dyDescent="0.2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5" customFormat="1" x14ac:dyDescent="0.2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5" customFormat="1" x14ac:dyDescent="0.2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5" customFormat="1" x14ac:dyDescent="0.2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5" customFormat="1" x14ac:dyDescent="0.2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5" customFormat="1" x14ac:dyDescent="0.2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5" customFormat="1" x14ac:dyDescent="0.2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5" customFormat="1" x14ac:dyDescent="0.2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5" customFormat="1" x14ac:dyDescent="0.2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5" customFormat="1" x14ac:dyDescent="0.2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5" customFormat="1" x14ac:dyDescent="0.2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5" customFormat="1" x14ac:dyDescent="0.2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5" customFormat="1" x14ac:dyDescent="0.2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5" customFormat="1" x14ac:dyDescent="0.2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5" customFormat="1" x14ac:dyDescent="0.2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5" customFormat="1" x14ac:dyDescent="0.2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5" customFormat="1" x14ac:dyDescent="0.2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5" customFormat="1" x14ac:dyDescent="0.2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5" customFormat="1" x14ac:dyDescent="0.2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5" customFormat="1" x14ac:dyDescent="0.2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5" customFormat="1" x14ac:dyDescent="0.2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5" customFormat="1" x14ac:dyDescent="0.2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5" customFormat="1" x14ac:dyDescent="0.2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5" customFormat="1" x14ac:dyDescent="0.2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5" customFormat="1" x14ac:dyDescent="0.2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5" customFormat="1" x14ac:dyDescent="0.2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5" customFormat="1" x14ac:dyDescent="0.2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5" customFormat="1" x14ac:dyDescent="0.2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5" customFormat="1" x14ac:dyDescent="0.2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5" customFormat="1" x14ac:dyDescent="0.2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5" customFormat="1" x14ac:dyDescent="0.2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5" customFormat="1" x14ac:dyDescent="0.2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5" customFormat="1" x14ac:dyDescent="0.2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5" customFormat="1" x14ac:dyDescent="0.2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5" customFormat="1" x14ac:dyDescent="0.2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5" customFormat="1" x14ac:dyDescent="0.2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5" customFormat="1" x14ac:dyDescent="0.2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5" customFormat="1" x14ac:dyDescent="0.2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5" customFormat="1" x14ac:dyDescent="0.2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5" customFormat="1" x14ac:dyDescent="0.2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5" customFormat="1" x14ac:dyDescent="0.2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5" customFormat="1" x14ac:dyDescent="0.2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5" customFormat="1" x14ac:dyDescent="0.2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5" customFormat="1" x14ac:dyDescent="0.2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5" customFormat="1" x14ac:dyDescent="0.2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5" customFormat="1" x14ac:dyDescent="0.2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5" customFormat="1" x14ac:dyDescent="0.2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5" customFormat="1" x14ac:dyDescent="0.2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5" customFormat="1" x14ac:dyDescent="0.2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5" customFormat="1" x14ac:dyDescent="0.2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5" customFormat="1" x14ac:dyDescent="0.2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5" customFormat="1" x14ac:dyDescent="0.2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5" customFormat="1" x14ac:dyDescent="0.2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5" customFormat="1" x14ac:dyDescent="0.2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5" customFormat="1" x14ac:dyDescent="0.2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5" customFormat="1" x14ac:dyDescent="0.2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5" customFormat="1" x14ac:dyDescent="0.2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5" customFormat="1" x14ac:dyDescent="0.2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5" customFormat="1" x14ac:dyDescent="0.2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V2145"/>
  <sheetViews>
    <sheetView showGridLines="0" showRowColHeaders="0" tabSelected="1" zoomScale="90" zoomScaleNormal="90" workbookViewId="0">
      <pane xSplit="3" ySplit="3" topLeftCell="D4" activePane="bottomRight" state="frozen"/>
      <selection pane="bottomLeft" activeCell="A4" sqref="A4"/>
      <selection pane="topRight" activeCell="E1" sqref="E1"/>
      <selection pane="bottomRight" activeCell="AL9" sqref="AL9"/>
    </sheetView>
  </sheetViews>
  <sheetFormatPr defaultColWidth="10.76171875" defaultRowHeight="15" x14ac:dyDescent="0.2"/>
  <cols>
    <col min="1" max="1" width="2.015625" customWidth="1"/>
    <col min="2" max="2" width="3.62890625" customWidth="1"/>
    <col min="3" max="3" width="9.68359375" customWidth="1"/>
    <col min="4" max="34" width="5.37890625" customWidth="1"/>
    <col min="35" max="35" width="6.45703125" customWidth="1"/>
    <col min="36" max="37" width="4.70703125" customWidth="1"/>
    <col min="69" max="69" width="16.0078125" style="61" customWidth="1"/>
    <col min="70" max="70" width="7.3984375" style="15" customWidth="1"/>
    <col min="71" max="71" width="6.58984375" style="60" customWidth="1"/>
    <col min="72" max="74" width="10.89453125" style="15"/>
  </cols>
  <sheetData>
    <row r="1" spans="1:74" ht="26.45" customHeight="1" x14ac:dyDescent="0.2">
      <c r="C1" s="2"/>
      <c r="BQ1" s="30"/>
      <c r="BR1" s="31"/>
      <c r="BS1" s="32"/>
      <c r="BT1" s="33"/>
      <c r="BU1" s="33"/>
      <c r="BV1" s="33"/>
    </row>
    <row r="2" spans="1:74" x14ac:dyDescent="0.2">
      <c r="A2" s="5">
        <v>4</v>
      </c>
      <c r="C2" s="5">
        <v>7</v>
      </c>
      <c r="BQ2" s="30"/>
      <c r="BR2" s="34">
        <v>2015</v>
      </c>
      <c r="BS2" s="35"/>
      <c r="BT2" s="36" t="s">
        <v>11</v>
      </c>
      <c r="BU2" s="37">
        <f>DATE(C3,1,1)</f>
        <v>44197</v>
      </c>
      <c r="BV2" s="37">
        <f>DATE(YEAR(BQ1)+1,1,1)</f>
        <v>367</v>
      </c>
    </row>
    <row r="3" spans="1:74" s="10" customFormat="1" ht="20.100000000000001" customHeight="1" x14ac:dyDescent="0.2">
      <c r="B3" s="38"/>
      <c r="C3" s="39">
        <f>INDEX(BR2:BR17,C2)</f>
        <v>2021</v>
      </c>
      <c r="D3" s="40">
        <v>1</v>
      </c>
      <c r="E3" s="41">
        <v>2</v>
      </c>
      <c r="F3" s="41">
        <v>3</v>
      </c>
      <c r="G3" s="41">
        <v>4</v>
      </c>
      <c r="H3" s="41">
        <v>5</v>
      </c>
      <c r="I3" s="41">
        <v>6</v>
      </c>
      <c r="J3" s="41">
        <v>7</v>
      </c>
      <c r="K3" s="41">
        <v>8</v>
      </c>
      <c r="L3" s="41">
        <v>9</v>
      </c>
      <c r="M3" s="41">
        <v>10</v>
      </c>
      <c r="N3" s="41">
        <v>11</v>
      </c>
      <c r="O3" s="41">
        <v>12</v>
      </c>
      <c r="P3" s="41">
        <v>13</v>
      </c>
      <c r="Q3" s="41">
        <v>14</v>
      </c>
      <c r="R3" s="41">
        <v>15</v>
      </c>
      <c r="S3" s="41">
        <v>16</v>
      </c>
      <c r="T3" s="41">
        <v>17</v>
      </c>
      <c r="U3" s="41">
        <v>18</v>
      </c>
      <c r="V3" s="41">
        <v>19</v>
      </c>
      <c r="W3" s="41">
        <v>20</v>
      </c>
      <c r="X3" s="41">
        <v>21</v>
      </c>
      <c r="Y3" s="41">
        <v>22</v>
      </c>
      <c r="Z3" s="41">
        <v>23</v>
      </c>
      <c r="AA3" s="41">
        <v>24</v>
      </c>
      <c r="AB3" s="41">
        <v>25</v>
      </c>
      <c r="AC3" s="41">
        <v>26</v>
      </c>
      <c r="AD3" s="41">
        <v>27</v>
      </c>
      <c r="AE3" s="41">
        <v>28</v>
      </c>
      <c r="AF3" s="41">
        <v>29</v>
      </c>
      <c r="AG3" s="41">
        <v>30</v>
      </c>
      <c r="AH3" s="42">
        <v>31</v>
      </c>
      <c r="BQ3" s="43"/>
      <c r="BR3" s="34">
        <v>2016</v>
      </c>
      <c r="BS3" s="44"/>
      <c r="BT3" s="45" t="s">
        <v>12</v>
      </c>
      <c r="BU3" s="46">
        <f>ROUND(DATE(C3,4,MOD(234-11*MOD(C3,19),30))/7,)*7-6</f>
        <v>44290</v>
      </c>
      <c r="BV3" s="46">
        <f>ROUND(DATE(YEAR(BQ1)+1,4,MOD(234-11*MOD(YEAR(BQ1)+1,19),30))/7,)*7-6</f>
        <v>463</v>
      </c>
    </row>
    <row r="4" spans="1:74" ht="57.95" customHeight="1" x14ac:dyDescent="0.2">
      <c r="A4" s="11"/>
      <c r="B4" s="47" t="s">
        <v>13</v>
      </c>
      <c r="C4" s="48"/>
      <c r="D4" s="63" t="str">
        <f t="shared" ref="D4:F7" si="0">IF(WEEKDAY(DATE($C$3,ROW()-3,D$3))=2,"L","")</f>
        <v/>
      </c>
      <c r="E4" s="64" t="str">
        <f t="shared" si="0"/>
        <v/>
      </c>
      <c r="F4" s="64" t="str">
        <f t="shared" si="0"/>
        <v/>
      </c>
      <c r="G4" s="64" t="str">
        <f t="shared" ref="G4:AH9" si="1">IF(WEEKDAY(DATE($C$3,ROW()-3,G$3))=2,"L","")</f>
        <v>L</v>
      </c>
      <c r="H4" s="64" t="str">
        <f t="shared" si="1"/>
        <v/>
      </c>
      <c r="I4" s="64" t="str">
        <f t="shared" si="1"/>
        <v/>
      </c>
      <c r="J4" s="64" t="str">
        <f t="shared" si="1"/>
        <v/>
      </c>
      <c r="K4" s="64" t="str">
        <f t="shared" si="1"/>
        <v/>
      </c>
      <c r="L4" s="64" t="str">
        <f t="shared" si="1"/>
        <v/>
      </c>
      <c r="M4" s="64" t="str">
        <f t="shared" si="1"/>
        <v/>
      </c>
      <c r="N4" s="64" t="str">
        <f t="shared" si="1"/>
        <v>L</v>
      </c>
      <c r="O4" s="64" t="str">
        <f t="shared" si="1"/>
        <v/>
      </c>
      <c r="P4" s="64" t="str">
        <f t="shared" si="1"/>
        <v/>
      </c>
      <c r="Q4" s="64" t="str">
        <f t="shared" si="1"/>
        <v/>
      </c>
      <c r="R4" s="64" t="str">
        <f t="shared" si="1"/>
        <v/>
      </c>
      <c r="S4" s="64" t="str">
        <f t="shared" si="1"/>
        <v/>
      </c>
      <c r="T4" s="64" t="str">
        <f t="shared" si="1"/>
        <v/>
      </c>
      <c r="U4" s="64" t="str">
        <f t="shared" si="1"/>
        <v>L</v>
      </c>
      <c r="V4" s="64" t="str">
        <f t="shared" si="1"/>
        <v/>
      </c>
      <c r="W4" s="64" t="str">
        <f t="shared" si="1"/>
        <v/>
      </c>
      <c r="X4" s="64" t="str">
        <f t="shared" si="1"/>
        <v/>
      </c>
      <c r="Y4" s="64" t="str">
        <f t="shared" si="1"/>
        <v/>
      </c>
      <c r="Z4" s="64" t="str">
        <f t="shared" si="1"/>
        <v/>
      </c>
      <c r="AA4" s="64" t="str">
        <f t="shared" si="1"/>
        <v/>
      </c>
      <c r="AB4" s="64" t="str">
        <f t="shared" si="1"/>
        <v>L</v>
      </c>
      <c r="AC4" s="64" t="str">
        <f t="shared" si="1"/>
        <v/>
      </c>
      <c r="AD4" s="64" t="str">
        <f t="shared" si="1"/>
        <v/>
      </c>
      <c r="AE4" s="64" t="str">
        <f t="shared" si="1"/>
        <v/>
      </c>
      <c r="AF4" s="64" t="str">
        <f t="shared" si="1"/>
        <v/>
      </c>
      <c r="AG4" s="64" t="str">
        <f t="shared" si="1"/>
        <v/>
      </c>
      <c r="AH4" s="64" t="str">
        <f t="shared" si="1"/>
        <v/>
      </c>
      <c r="BQ4" s="30"/>
      <c r="BR4" s="34">
        <v>2017</v>
      </c>
      <c r="BS4" s="32"/>
      <c r="BT4" s="36" t="s">
        <v>14</v>
      </c>
      <c r="BU4" s="37">
        <f>BU3+1</f>
        <v>44291</v>
      </c>
      <c r="BV4" s="37">
        <f>BV3+1</f>
        <v>464</v>
      </c>
    </row>
    <row r="5" spans="1:74" ht="57.95" customHeight="1" x14ac:dyDescent="0.2">
      <c r="A5" s="11"/>
      <c r="B5" s="49" t="s">
        <v>15</v>
      </c>
      <c r="C5" s="50"/>
      <c r="D5" s="63" t="str">
        <f t="shared" si="0"/>
        <v>L</v>
      </c>
      <c r="E5" s="64" t="str">
        <f t="shared" si="0"/>
        <v/>
      </c>
      <c r="F5" s="64" t="str">
        <f t="shared" si="0"/>
        <v/>
      </c>
      <c r="G5" s="64" t="str">
        <f t="shared" si="1"/>
        <v/>
      </c>
      <c r="H5" s="64" t="str">
        <f t="shared" si="1"/>
        <v/>
      </c>
      <c r="I5" s="64" t="str">
        <f t="shared" si="1"/>
        <v/>
      </c>
      <c r="J5" s="64" t="str">
        <f t="shared" si="1"/>
        <v/>
      </c>
      <c r="K5" s="64" t="str">
        <f t="shared" si="1"/>
        <v>L</v>
      </c>
      <c r="L5" s="64" t="str">
        <f t="shared" si="1"/>
        <v/>
      </c>
      <c r="M5" s="64" t="str">
        <f t="shared" si="1"/>
        <v/>
      </c>
      <c r="N5" s="64" t="str">
        <f t="shared" si="1"/>
        <v/>
      </c>
      <c r="O5" s="64" t="str">
        <f t="shared" si="1"/>
        <v/>
      </c>
      <c r="P5" s="64" t="str">
        <f t="shared" si="1"/>
        <v/>
      </c>
      <c r="Q5" s="64" t="str">
        <f t="shared" si="1"/>
        <v/>
      </c>
      <c r="R5" s="64" t="str">
        <f t="shared" si="1"/>
        <v>L</v>
      </c>
      <c r="S5" s="64" t="str">
        <f t="shared" si="1"/>
        <v/>
      </c>
      <c r="T5" s="64" t="str">
        <f t="shared" si="1"/>
        <v/>
      </c>
      <c r="U5" s="64" t="str">
        <f t="shared" si="1"/>
        <v/>
      </c>
      <c r="V5" s="64" t="str">
        <f t="shared" si="1"/>
        <v/>
      </c>
      <c r="W5" s="64" t="str">
        <f t="shared" si="1"/>
        <v/>
      </c>
      <c r="X5" s="64" t="str">
        <f t="shared" si="1"/>
        <v/>
      </c>
      <c r="Y5" s="64" t="str">
        <f t="shared" si="1"/>
        <v>L</v>
      </c>
      <c r="Z5" s="64" t="str">
        <f t="shared" si="1"/>
        <v/>
      </c>
      <c r="AA5" s="64" t="str">
        <f t="shared" si="1"/>
        <v/>
      </c>
      <c r="AB5" s="64" t="str">
        <f t="shared" si="1"/>
        <v/>
      </c>
      <c r="AC5" s="64" t="str">
        <f t="shared" si="1"/>
        <v/>
      </c>
      <c r="AD5" s="64" t="str">
        <f t="shared" si="1"/>
        <v/>
      </c>
      <c r="AE5" s="64" t="str">
        <f t="shared" si="1"/>
        <v/>
      </c>
      <c r="BQ5" s="30"/>
      <c r="BR5" s="34">
        <v>2018</v>
      </c>
      <c r="BS5" s="32"/>
      <c r="BT5" s="36" t="s">
        <v>16</v>
      </c>
      <c r="BU5" s="37">
        <f>DATE(C3,5,1)</f>
        <v>44317</v>
      </c>
      <c r="BV5" s="37">
        <f>DATE(YEAR(BQ1)+1,5,1)</f>
        <v>487</v>
      </c>
    </row>
    <row r="6" spans="1:74" ht="57.95" customHeight="1" x14ac:dyDescent="0.2">
      <c r="A6" s="11"/>
      <c r="B6" s="49" t="s">
        <v>17</v>
      </c>
      <c r="C6" s="50"/>
      <c r="D6" s="63" t="str">
        <f t="shared" si="0"/>
        <v>L</v>
      </c>
      <c r="E6" s="64" t="str">
        <f t="shared" si="0"/>
        <v/>
      </c>
      <c r="F6" s="64" t="str">
        <f t="shared" si="0"/>
        <v/>
      </c>
      <c r="G6" s="64" t="str">
        <f t="shared" si="1"/>
        <v/>
      </c>
      <c r="H6" s="64" t="str">
        <f t="shared" si="1"/>
        <v/>
      </c>
      <c r="I6" s="64" t="str">
        <f t="shared" si="1"/>
        <v/>
      </c>
      <c r="J6" s="64" t="str">
        <f t="shared" si="1"/>
        <v/>
      </c>
      <c r="K6" s="64" t="str">
        <f t="shared" si="1"/>
        <v>L</v>
      </c>
      <c r="L6" s="64" t="str">
        <f t="shared" si="1"/>
        <v/>
      </c>
      <c r="M6" s="64" t="str">
        <f t="shared" si="1"/>
        <v/>
      </c>
      <c r="N6" s="64" t="str">
        <f t="shared" si="1"/>
        <v/>
      </c>
      <c r="O6" s="64" t="str">
        <f t="shared" si="1"/>
        <v/>
      </c>
      <c r="P6" s="64" t="str">
        <f t="shared" si="1"/>
        <v/>
      </c>
      <c r="Q6" s="64" t="str">
        <f t="shared" si="1"/>
        <v/>
      </c>
      <c r="R6" s="64" t="str">
        <f t="shared" si="1"/>
        <v>L</v>
      </c>
      <c r="S6" s="64" t="str">
        <f t="shared" si="1"/>
        <v/>
      </c>
      <c r="T6" s="64" t="str">
        <f t="shared" si="1"/>
        <v/>
      </c>
      <c r="U6" s="64" t="str">
        <f t="shared" si="1"/>
        <v/>
      </c>
      <c r="V6" s="64" t="str">
        <f t="shared" si="1"/>
        <v/>
      </c>
      <c r="W6" s="64" t="str">
        <f t="shared" si="1"/>
        <v/>
      </c>
      <c r="X6" s="64" t="str">
        <f t="shared" si="1"/>
        <v/>
      </c>
      <c r="Y6" s="64" t="str">
        <f t="shared" si="1"/>
        <v>L</v>
      </c>
      <c r="Z6" s="64" t="str">
        <f t="shared" si="1"/>
        <v/>
      </c>
      <c r="AA6" s="64" t="str">
        <f t="shared" si="1"/>
        <v/>
      </c>
      <c r="AB6" s="64" t="str">
        <f t="shared" si="1"/>
        <v/>
      </c>
      <c r="AC6" s="64" t="str">
        <f t="shared" si="1"/>
        <v/>
      </c>
      <c r="AD6" s="64" t="str">
        <f t="shared" si="1"/>
        <v/>
      </c>
      <c r="AE6" s="64" t="str">
        <f t="shared" si="1"/>
        <v/>
      </c>
      <c r="AF6" s="64" t="str">
        <f t="shared" si="1"/>
        <v>L</v>
      </c>
      <c r="AG6" s="64" t="str">
        <f t="shared" si="1"/>
        <v/>
      </c>
      <c r="AH6" s="64" t="str">
        <f t="shared" si="1"/>
        <v/>
      </c>
      <c r="BQ6" s="30"/>
      <c r="BR6" s="34">
        <v>2019</v>
      </c>
      <c r="BS6" s="32"/>
      <c r="BT6" s="36" t="s">
        <v>18</v>
      </c>
      <c r="BU6" s="37">
        <f>DATE(C3,5,8)</f>
        <v>44324</v>
      </c>
      <c r="BV6" s="37">
        <f>DATE(YEAR(BQ1)+1,5,8)</f>
        <v>494</v>
      </c>
    </row>
    <row r="7" spans="1:74" ht="57.95" customHeight="1" x14ac:dyDescent="0.2">
      <c r="A7" s="11"/>
      <c r="B7" s="49" t="s">
        <v>19</v>
      </c>
      <c r="C7" s="50"/>
      <c r="D7" s="63" t="str">
        <f>IF(WEEKDAY(DATE($C$3,ROW()-3,D$3))=2,"L","")</f>
        <v/>
      </c>
      <c r="E7" s="64" t="str">
        <f t="shared" si="0"/>
        <v/>
      </c>
      <c r="F7" s="64" t="str">
        <f t="shared" si="0"/>
        <v/>
      </c>
      <c r="G7" s="64" t="str">
        <f t="shared" si="1"/>
        <v/>
      </c>
      <c r="H7" s="64" t="str">
        <f t="shared" si="1"/>
        <v>L</v>
      </c>
      <c r="I7" s="64" t="str">
        <f t="shared" si="1"/>
        <v/>
      </c>
      <c r="J7" s="64" t="str">
        <f t="shared" si="1"/>
        <v/>
      </c>
      <c r="K7" s="64" t="str">
        <f t="shared" si="1"/>
        <v/>
      </c>
      <c r="L7" s="64" t="str">
        <f t="shared" si="1"/>
        <v/>
      </c>
      <c r="M7" s="64" t="str">
        <f t="shared" si="1"/>
        <v/>
      </c>
      <c r="N7" s="64" t="str">
        <f t="shared" si="1"/>
        <v/>
      </c>
      <c r="O7" s="64" t="str">
        <f t="shared" si="1"/>
        <v>L</v>
      </c>
      <c r="P7" s="64" t="str">
        <f t="shared" si="1"/>
        <v/>
      </c>
      <c r="Q7" s="64" t="str">
        <f t="shared" si="1"/>
        <v/>
      </c>
      <c r="R7" s="64" t="str">
        <f t="shared" si="1"/>
        <v/>
      </c>
      <c r="S7" s="64" t="str">
        <f t="shared" si="1"/>
        <v/>
      </c>
      <c r="T7" s="64" t="str">
        <f t="shared" si="1"/>
        <v/>
      </c>
      <c r="U7" s="64" t="str">
        <f t="shared" si="1"/>
        <v/>
      </c>
      <c r="V7" s="64" t="str">
        <f t="shared" si="1"/>
        <v>L</v>
      </c>
      <c r="W7" s="64" t="str">
        <f t="shared" si="1"/>
        <v/>
      </c>
      <c r="X7" s="64" t="str">
        <f t="shared" si="1"/>
        <v/>
      </c>
      <c r="Y7" s="64" t="str">
        <f t="shared" si="1"/>
        <v/>
      </c>
      <c r="Z7" s="64" t="str">
        <f t="shared" si="1"/>
        <v/>
      </c>
      <c r="AA7" s="64" t="str">
        <f t="shared" si="1"/>
        <v/>
      </c>
      <c r="AB7" s="64" t="str">
        <f t="shared" si="1"/>
        <v/>
      </c>
      <c r="AC7" s="64" t="str">
        <f t="shared" si="1"/>
        <v>L</v>
      </c>
      <c r="AD7" s="64" t="str">
        <f t="shared" si="1"/>
        <v/>
      </c>
      <c r="AE7" s="64" t="str">
        <f t="shared" si="1"/>
        <v/>
      </c>
      <c r="AF7" s="64" t="str">
        <f t="shared" si="1"/>
        <v/>
      </c>
      <c r="AG7" s="64" t="str">
        <f t="shared" si="1"/>
        <v/>
      </c>
      <c r="BQ7" s="30"/>
      <c r="BR7" s="34">
        <v>2020</v>
      </c>
      <c r="BS7" s="32"/>
      <c r="BT7" s="36" t="s">
        <v>20</v>
      </c>
      <c r="BU7" s="37">
        <f>BU3+39</f>
        <v>44329</v>
      </c>
      <c r="BV7" s="37">
        <f>BV3+39</f>
        <v>502</v>
      </c>
    </row>
    <row r="8" spans="1:74" ht="57.95" customHeight="1" x14ac:dyDescent="0.2">
      <c r="A8" s="11"/>
      <c r="B8" s="49" t="s">
        <v>21</v>
      </c>
      <c r="C8" s="50"/>
      <c r="D8" s="50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2"/>
      <c r="BQ8" s="30"/>
      <c r="BR8" s="34">
        <v>2021</v>
      </c>
      <c r="BS8" s="53"/>
      <c r="BT8" s="36" t="s">
        <v>22</v>
      </c>
      <c r="BU8" s="37">
        <f>BU3+49</f>
        <v>44339</v>
      </c>
      <c r="BV8" s="37">
        <f>BV3+49</f>
        <v>512</v>
      </c>
    </row>
    <row r="9" spans="1:74" ht="57.95" customHeight="1" x14ac:dyDescent="0.2">
      <c r="A9" s="11"/>
      <c r="B9" s="49" t="s">
        <v>23</v>
      </c>
      <c r="C9" s="50"/>
      <c r="D9" s="63" t="str">
        <f t="shared" ref="D9:F15" si="2">IF(WEEKDAY(DATE($C$3,ROW()-3,D$3))=2,"L","")</f>
        <v/>
      </c>
      <c r="E9" s="64" t="str">
        <f t="shared" si="2"/>
        <v/>
      </c>
      <c r="F9" s="64" t="str">
        <f t="shared" si="2"/>
        <v/>
      </c>
      <c r="G9" s="64" t="str">
        <f t="shared" si="1"/>
        <v/>
      </c>
      <c r="H9" s="64" t="str">
        <f t="shared" si="1"/>
        <v/>
      </c>
      <c r="I9" s="64" t="str">
        <f t="shared" si="1"/>
        <v/>
      </c>
      <c r="J9" s="64" t="str">
        <f t="shared" si="1"/>
        <v>L</v>
      </c>
      <c r="K9" s="64" t="str">
        <f t="shared" si="1"/>
        <v/>
      </c>
      <c r="L9" s="64" t="str">
        <f t="shared" si="1"/>
        <v/>
      </c>
      <c r="M9" s="64" t="str">
        <f t="shared" si="1"/>
        <v/>
      </c>
      <c r="N9" s="64" t="str">
        <f t="shared" si="1"/>
        <v/>
      </c>
      <c r="O9" s="64" t="str">
        <f t="shared" si="1"/>
        <v/>
      </c>
      <c r="P9" s="64" t="str">
        <f t="shared" si="1"/>
        <v/>
      </c>
      <c r="Q9" s="64" t="str">
        <f t="shared" si="1"/>
        <v>L</v>
      </c>
      <c r="R9" s="64" t="str">
        <f t="shared" si="1"/>
        <v/>
      </c>
      <c r="S9" s="64" t="str">
        <f t="shared" si="1"/>
        <v/>
      </c>
      <c r="T9" s="64" t="str">
        <f t="shared" si="1"/>
        <v/>
      </c>
      <c r="U9" s="64" t="str">
        <f t="shared" si="1"/>
        <v/>
      </c>
      <c r="V9" s="64" t="str">
        <f t="shared" si="1"/>
        <v/>
      </c>
      <c r="W9" s="64" t="str">
        <f t="shared" si="1"/>
        <v/>
      </c>
      <c r="X9" s="64" t="str">
        <f t="shared" si="1"/>
        <v>L</v>
      </c>
      <c r="Y9" s="64" t="str">
        <f t="shared" si="1"/>
        <v/>
      </c>
      <c r="Z9" s="64" t="str">
        <f t="shared" si="1"/>
        <v/>
      </c>
      <c r="AA9" s="64" t="str">
        <f t="shared" si="1"/>
        <v/>
      </c>
      <c r="AB9" s="64" t="str">
        <f t="shared" si="1"/>
        <v/>
      </c>
      <c r="AC9" s="64" t="str">
        <f t="shared" si="1"/>
        <v/>
      </c>
      <c r="AD9" s="64" t="str">
        <f t="shared" si="1"/>
        <v/>
      </c>
      <c r="AE9" s="64" t="str">
        <f t="shared" si="1"/>
        <v>L</v>
      </c>
      <c r="AF9" s="64" t="str">
        <f t="shared" si="1"/>
        <v/>
      </c>
      <c r="AG9" s="64" t="str">
        <f t="shared" si="1"/>
        <v/>
      </c>
      <c r="BQ9" s="30"/>
      <c r="BR9" s="34">
        <v>2022</v>
      </c>
      <c r="BS9" s="53"/>
      <c r="BT9" s="36" t="s">
        <v>24</v>
      </c>
      <c r="BU9" s="37">
        <f>BU8+1</f>
        <v>44340</v>
      </c>
      <c r="BV9" s="37">
        <f>BV8+1</f>
        <v>513</v>
      </c>
    </row>
    <row r="10" spans="1:74" ht="57.95" customHeight="1" x14ac:dyDescent="0.2">
      <c r="A10" s="11"/>
      <c r="B10" s="49" t="s">
        <v>25</v>
      </c>
      <c r="C10" s="50"/>
      <c r="D10" s="63" t="str">
        <f t="shared" si="2"/>
        <v/>
      </c>
      <c r="E10" s="64" t="str">
        <f t="shared" si="2"/>
        <v/>
      </c>
      <c r="F10" s="64" t="str">
        <f t="shared" si="2"/>
        <v/>
      </c>
      <c r="G10" s="64" t="str">
        <f t="shared" ref="G10:AG15" si="3">IF(WEEKDAY(DATE($C$3,ROW()-3,G$3))=2,"L","")</f>
        <v/>
      </c>
      <c r="H10" s="64" t="str">
        <f t="shared" si="3"/>
        <v>L</v>
      </c>
      <c r="I10" s="64" t="str">
        <f t="shared" si="3"/>
        <v/>
      </c>
      <c r="J10" s="64" t="str">
        <f t="shared" si="3"/>
        <v/>
      </c>
      <c r="K10" s="64" t="str">
        <f t="shared" si="3"/>
        <v/>
      </c>
      <c r="L10" s="64" t="str">
        <f t="shared" si="3"/>
        <v/>
      </c>
      <c r="M10" s="64" t="str">
        <f t="shared" si="3"/>
        <v/>
      </c>
      <c r="N10" s="64" t="str">
        <f t="shared" si="3"/>
        <v/>
      </c>
      <c r="O10" s="64" t="str">
        <f t="shared" si="3"/>
        <v>L</v>
      </c>
      <c r="P10" s="64" t="str">
        <f t="shared" si="3"/>
        <v/>
      </c>
      <c r="Q10" s="64" t="str">
        <f t="shared" si="3"/>
        <v/>
      </c>
      <c r="R10" s="64" t="str">
        <f t="shared" si="3"/>
        <v/>
      </c>
      <c r="S10" s="64" t="str">
        <f t="shared" si="3"/>
        <v/>
      </c>
      <c r="T10" s="64" t="str">
        <f t="shared" si="3"/>
        <v/>
      </c>
      <c r="U10" s="64" t="str">
        <f t="shared" si="3"/>
        <v/>
      </c>
      <c r="V10" s="64" t="str">
        <f t="shared" si="3"/>
        <v>L</v>
      </c>
      <c r="W10" s="64" t="str">
        <f t="shared" si="3"/>
        <v/>
      </c>
      <c r="X10" s="64" t="str">
        <f t="shared" si="3"/>
        <v/>
      </c>
      <c r="Y10" s="64" t="str">
        <f t="shared" si="3"/>
        <v/>
      </c>
      <c r="Z10" s="64" t="str">
        <f t="shared" si="3"/>
        <v/>
      </c>
      <c r="AA10" s="64" t="str">
        <f t="shared" si="3"/>
        <v/>
      </c>
      <c r="AB10" s="64" t="str">
        <f t="shared" si="3"/>
        <v/>
      </c>
      <c r="AC10" s="64" t="str">
        <f t="shared" si="3"/>
        <v>L</v>
      </c>
      <c r="AD10" s="64" t="str">
        <f t="shared" si="3"/>
        <v/>
      </c>
      <c r="AE10" s="64" t="str">
        <f t="shared" si="3"/>
        <v/>
      </c>
      <c r="AF10" s="64" t="str">
        <f t="shared" si="3"/>
        <v/>
      </c>
      <c r="AG10" s="64" t="str">
        <f t="shared" si="3"/>
        <v/>
      </c>
      <c r="AH10" s="64" t="str">
        <f t="shared" ref="AH10:AH15" si="4">IF(WEEKDAY(DATE($C$3,ROW()-3,AH$3))=2,"L","")</f>
        <v/>
      </c>
      <c r="BQ10" s="30"/>
      <c r="BR10" s="35">
        <v>2023</v>
      </c>
      <c r="BS10" s="53"/>
      <c r="BT10" s="36" t="s">
        <v>26</v>
      </c>
      <c r="BU10" s="37">
        <f>DATE(C3,7,14)</f>
        <v>44391</v>
      </c>
      <c r="BV10" s="37">
        <f>DATE(YEAR(BQ1)+1,7,14)</f>
        <v>561</v>
      </c>
    </row>
    <row r="11" spans="1:74" ht="57.95" customHeight="1" x14ac:dyDescent="0.2">
      <c r="A11" s="11"/>
      <c r="B11" s="49" t="s">
        <v>27</v>
      </c>
      <c r="C11" s="50"/>
      <c r="D11" s="63" t="str">
        <f t="shared" si="2"/>
        <v/>
      </c>
      <c r="E11" s="64" t="str">
        <f t="shared" si="2"/>
        <v>L</v>
      </c>
      <c r="F11" s="64" t="str">
        <f t="shared" si="2"/>
        <v/>
      </c>
      <c r="G11" s="64" t="str">
        <f t="shared" si="3"/>
        <v/>
      </c>
      <c r="H11" s="64" t="str">
        <f t="shared" si="3"/>
        <v/>
      </c>
      <c r="I11" s="64" t="str">
        <f t="shared" si="3"/>
        <v/>
      </c>
      <c r="J11" s="64" t="str">
        <f t="shared" si="3"/>
        <v/>
      </c>
      <c r="K11" s="64" t="str">
        <f t="shared" si="3"/>
        <v/>
      </c>
      <c r="L11" s="64" t="str">
        <f t="shared" si="3"/>
        <v>L</v>
      </c>
      <c r="M11" s="64" t="str">
        <f t="shared" si="3"/>
        <v/>
      </c>
      <c r="N11" s="64" t="str">
        <f t="shared" si="3"/>
        <v/>
      </c>
      <c r="O11" s="64" t="str">
        <f t="shared" si="3"/>
        <v/>
      </c>
      <c r="P11" s="64" t="str">
        <f t="shared" si="3"/>
        <v/>
      </c>
      <c r="Q11" s="64" t="str">
        <f t="shared" si="3"/>
        <v/>
      </c>
      <c r="R11" s="64" t="str">
        <f t="shared" si="3"/>
        <v/>
      </c>
      <c r="S11" s="64" t="str">
        <f t="shared" si="3"/>
        <v>L</v>
      </c>
      <c r="T11" s="64" t="str">
        <f t="shared" si="3"/>
        <v/>
      </c>
      <c r="U11" s="64" t="str">
        <f t="shared" si="3"/>
        <v/>
      </c>
      <c r="V11" s="64" t="str">
        <f t="shared" si="3"/>
        <v/>
      </c>
      <c r="W11" s="64" t="str">
        <f t="shared" si="3"/>
        <v/>
      </c>
      <c r="X11" s="64" t="str">
        <f t="shared" si="3"/>
        <v/>
      </c>
      <c r="Y11" s="64" t="str">
        <f t="shared" si="3"/>
        <v/>
      </c>
      <c r="Z11" s="64" t="str">
        <f t="shared" si="3"/>
        <v>L</v>
      </c>
      <c r="AA11" s="64" t="str">
        <f t="shared" si="3"/>
        <v/>
      </c>
      <c r="AB11" s="64" t="str">
        <f t="shared" si="3"/>
        <v/>
      </c>
      <c r="AC11" s="64" t="str">
        <f t="shared" si="3"/>
        <v/>
      </c>
      <c r="AD11" s="64" t="str">
        <f t="shared" si="3"/>
        <v/>
      </c>
      <c r="AE11" s="64" t="str">
        <f t="shared" si="3"/>
        <v/>
      </c>
      <c r="AF11" s="64" t="str">
        <f t="shared" si="3"/>
        <v/>
      </c>
      <c r="AG11" s="64" t="str">
        <f t="shared" si="3"/>
        <v>L</v>
      </c>
      <c r="AH11" s="64" t="str">
        <f t="shared" si="4"/>
        <v/>
      </c>
      <c r="BQ11" s="30"/>
      <c r="BR11" s="35">
        <v>2024</v>
      </c>
      <c r="BS11" s="54"/>
      <c r="BT11" s="45" t="s">
        <v>28</v>
      </c>
      <c r="BU11" s="46">
        <f>DATE(C3,8,15)</f>
        <v>44423</v>
      </c>
      <c r="BV11" s="46">
        <f>DATE(YEAR(BQ1)+1,8,15)</f>
        <v>593</v>
      </c>
    </row>
    <row r="12" spans="1:74" ht="57.95" customHeight="1" x14ac:dyDescent="0.2">
      <c r="A12" s="11"/>
      <c r="B12" s="49" t="s">
        <v>29</v>
      </c>
      <c r="C12" s="50"/>
      <c r="D12" s="63" t="str">
        <f t="shared" si="2"/>
        <v/>
      </c>
      <c r="E12" s="64" t="str">
        <f t="shared" si="2"/>
        <v/>
      </c>
      <c r="F12" s="64" t="str">
        <f t="shared" si="2"/>
        <v/>
      </c>
      <c r="G12" s="64" t="str">
        <f t="shared" si="3"/>
        <v/>
      </c>
      <c r="H12" s="64" t="str">
        <f t="shared" si="3"/>
        <v/>
      </c>
      <c r="I12" s="64" t="str">
        <f t="shared" si="3"/>
        <v>L</v>
      </c>
      <c r="J12" s="64" t="str">
        <f t="shared" si="3"/>
        <v/>
      </c>
      <c r="K12" s="64" t="str">
        <f t="shared" si="3"/>
        <v/>
      </c>
      <c r="L12" s="64" t="str">
        <f t="shared" si="3"/>
        <v/>
      </c>
      <c r="M12" s="64" t="str">
        <f t="shared" si="3"/>
        <v/>
      </c>
      <c r="N12" s="64" t="str">
        <f t="shared" si="3"/>
        <v/>
      </c>
      <c r="O12" s="64" t="str">
        <f t="shared" si="3"/>
        <v/>
      </c>
      <c r="P12" s="64" t="str">
        <f t="shared" si="3"/>
        <v>L</v>
      </c>
      <c r="Q12" s="64" t="str">
        <f t="shared" si="3"/>
        <v/>
      </c>
      <c r="R12" s="64" t="str">
        <f t="shared" si="3"/>
        <v/>
      </c>
      <c r="S12" s="64" t="str">
        <f t="shared" si="3"/>
        <v/>
      </c>
      <c r="T12" s="64" t="str">
        <f t="shared" si="3"/>
        <v/>
      </c>
      <c r="U12" s="64" t="str">
        <f t="shared" si="3"/>
        <v/>
      </c>
      <c r="V12" s="64" t="str">
        <f t="shared" si="3"/>
        <v/>
      </c>
      <c r="W12" s="64" t="str">
        <f t="shared" si="3"/>
        <v>L</v>
      </c>
      <c r="X12" s="64" t="str">
        <f t="shared" si="3"/>
        <v/>
      </c>
      <c r="Y12" s="64" t="str">
        <f t="shared" si="3"/>
        <v/>
      </c>
      <c r="Z12" s="64" t="str">
        <f t="shared" si="3"/>
        <v/>
      </c>
      <c r="AA12" s="64" t="str">
        <f t="shared" si="3"/>
        <v/>
      </c>
      <c r="AB12" s="64" t="str">
        <f t="shared" si="3"/>
        <v/>
      </c>
      <c r="AC12" s="64" t="str">
        <f t="shared" si="3"/>
        <v/>
      </c>
      <c r="AD12" s="64" t="str">
        <f t="shared" si="3"/>
        <v>L</v>
      </c>
      <c r="AE12" s="64" t="str">
        <f t="shared" si="3"/>
        <v/>
      </c>
      <c r="AF12" s="64" t="str">
        <f t="shared" si="3"/>
        <v/>
      </c>
      <c r="AG12" s="64" t="str">
        <f t="shared" si="3"/>
        <v/>
      </c>
      <c r="BQ12" s="30"/>
      <c r="BR12" s="35">
        <v>2025</v>
      </c>
      <c r="BS12" s="54"/>
      <c r="BT12" s="45" t="s">
        <v>30</v>
      </c>
      <c r="BU12" s="46">
        <f>DATE(C3,11,1)</f>
        <v>44501</v>
      </c>
      <c r="BV12" s="46">
        <f>DATE(YEAR(BQ1)+1,11,1)</f>
        <v>671</v>
      </c>
    </row>
    <row r="13" spans="1:74" ht="57.95" customHeight="1" x14ac:dyDescent="0.2">
      <c r="A13" s="11"/>
      <c r="B13" s="49" t="s">
        <v>31</v>
      </c>
      <c r="C13" s="50"/>
      <c r="D13" s="63" t="str">
        <f t="shared" si="2"/>
        <v/>
      </c>
      <c r="E13" s="64" t="str">
        <f t="shared" si="2"/>
        <v/>
      </c>
      <c r="F13" s="64" t="str">
        <f t="shared" si="2"/>
        <v/>
      </c>
      <c r="G13" s="64" t="str">
        <f t="shared" si="3"/>
        <v>L</v>
      </c>
      <c r="H13" s="64" t="str">
        <f t="shared" si="3"/>
        <v/>
      </c>
      <c r="I13" s="64" t="str">
        <f t="shared" si="3"/>
        <v/>
      </c>
      <c r="J13" s="64" t="str">
        <f t="shared" si="3"/>
        <v/>
      </c>
      <c r="K13" s="64" t="str">
        <f t="shared" si="3"/>
        <v/>
      </c>
      <c r="L13" s="64" t="str">
        <f t="shared" si="3"/>
        <v/>
      </c>
      <c r="M13" s="64" t="str">
        <f t="shared" si="3"/>
        <v/>
      </c>
      <c r="N13" s="64" t="str">
        <f t="shared" si="3"/>
        <v>L</v>
      </c>
      <c r="O13" s="64" t="str">
        <f t="shared" si="3"/>
        <v/>
      </c>
      <c r="P13" s="64" t="str">
        <f t="shared" si="3"/>
        <v/>
      </c>
      <c r="Q13" s="64" t="str">
        <f t="shared" si="3"/>
        <v/>
      </c>
      <c r="R13" s="64" t="str">
        <f t="shared" si="3"/>
        <v/>
      </c>
      <c r="S13" s="64" t="str">
        <f t="shared" si="3"/>
        <v/>
      </c>
      <c r="T13" s="64" t="str">
        <f t="shared" si="3"/>
        <v/>
      </c>
      <c r="U13" s="64" t="str">
        <f t="shared" si="3"/>
        <v>L</v>
      </c>
      <c r="V13" s="64" t="str">
        <f t="shared" si="3"/>
        <v/>
      </c>
      <c r="W13" s="64" t="str">
        <f t="shared" si="3"/>
        <v/>
      </c>
      <c r="X13" s="64" t="str">
        <f t="shared" si="3"/>
        <v/>
      </c>
      <c r="Y13" s="64" t="str">
        <f t="shared" si="3"/>
        <v/>
      </c>
      <c r="Z13" s="64" t="str">
        <f t="shared" si="3"/>
        <v/>
      </c>
      <c r="AA13" s="64" t="str">
        <f t="shared" si="3"/>
        <v/>
      </c>
      <c r="AB13" s="64" t="str">
        <f t="shared" si="3"/>
        <v>L</v>
      </c>
      <c r="AC13" s="64" t="str">
        <f t="shared" si="3"/>
        <v/>
      </c>
      <c r="AD13" s="64" t="str">
        <f t="shared" si="3"/>
        <v/>
      </c>
      <c r="AE13" s="64" t="str">
        <f t="shared" si="3"/>
        <v/>
      </c>
      <c r="AF13" s="64" t="str">
        <f t="shared" si="3"/>
        <v/>
      </c>
      <c r="AG13" s="64" t="str">
        <f t="shared" si="3"/>
        <v/>
      </c>
      <c r="AH13" s="64" t="str">
        <f t="shared" si="4"/>
        <v/>
      </c>
      <c r="BQ13" s="30"/>
      <c r="BR13" s="35">
        <v>2026</v>
      </c>
      <c r="BS13" s="54"/>
      <c r="BT13" s="45" t="s">
        <v>32</v>
      </c>
      <c r="BU13" s="46">
        <f>DATE(C3,11,11)</f>
        <v>44511</v>
      </c>
      <c r="BV13" s="46">
        <f>DATE(YEAR(BQ1)+1,11,11)</f>
        <v>681</v>
      </c>
    </row>
    <row r="14" spans="1:74" ht="57.95" customHeight="1" x14ac:dyDescent="0.2">
      <c r="A14" s="11"/>
      <c r="B14" s="49" t="s">
        <v>33</v>
      </c>
      <c r="C14" s="50"/>
      <c r="D14" s="63" t="str">
        <f t="shared" si="2"/>
        <v>L</v>
      </c>
      <c r="E14" s="64" t="str">
        <f t="shared" si="2"/>
        <v/>
      </c>
      <c r="F14" s="64" t="str">
        <f t="shared" si="2"/>
        <v/>
      </c>
      <c r="G14" s="64" t="str">
        <f t="shared" si="3"/>
        <v/>
      </c>
      <c r="H14" s="64" t="str">
        <f t="shared" si="3"/>
        <v/>
      </c>
      <c r="I14" s="64" t="str">
        <f t="shared" si="3"/>
        <v/>
      </c>
      <c r="J14" s="64" t="str">
        <f t="shared" si="3"/>
        <v/>
      </c>
      <c r="K14" s="64" t="str">
        <f t="shared" si="3"/>
        <v>L</v>
      </c>
      <c r="L14" s="64" t="str">
        <f t="shared" si="3"/>
        <v/>
      </c>
      <c r="M14" s="64" t="str">
        <f t="shared" si="3"/>
        <v/>
      </c>
      <c r="N14" s="64" t="str">
        <f t="shared" si="3"/>
        <v/>
      </c>
      <c r="O14" s="64" t="str">
        <f t="shared" si="3"/>
        <v/>
      </c>
      <c r="P14" s="64" t="str">
        <f t="shared" si="3"/>
        <v/>
      </c>
      <c r="Q14" s="64" t="str">
        <f t="shared" si="3"/>
        <v/>
      </c>
      <c r="R14" s="64" t="str">
        <f t="shared" si="3"/>
        <v>L</v>
      </c>
      <c r="S14" s="64" t="str">
        <f t="shared" si="3"/>
        <v/>
      </c>
      <c r="T14" s="64" t="str">
        <f t="shared" si="3"/>
        <v/>
      </c>
      <c r="U14" s="64" t="str">
        <f t="shared" si="3"/>
        <v/>
      </c>
      <c r="V14" s="64" t="str">
        <f t="shared" si="3"/>
        <v/>
      </c>
      <c r="W14" s="64" t="str">
        <f t="shared" si="3"/>
        <v/>
      </c>
      <c r="X14" s="64" t="str">
        <f t="shared" si="3"/>
        <v/>
      </c>
      <c r="Y14" s="64" t="str">
        <f t="shared" si="3"/>
        <v>L</v>
      </c>
      <c r="Z14" s="64" t="str">
        <f t="shared" si="3"/>
        <v/>
      </c>
      <c r="AA14" s="64" t="str">
        <f t="shared" si="3"/>
        <v/>
      </c>
      <c r="AB14" s="64" t="str">
        <f t="shared" si="3"/>
        <v/>
      </c>
      <c r="AC14" s="64" t="str">
        <f t="shared" si="3"/>
        <v/>
      </c>
      <c r="AD14" s="64" t="str">
        <f t="shared" si="3"/>
        <v/>
      </c>
      <c r="AE14" s="64" t="str">
        <f t="shared" si="3"/>
        <v/>
      </c>
      <c r="AF14" s="64" t="str">
        <f t="shared" si="3"/>
        <v>L</v>
      </c>
      <c r="AG14" s="64" t="str">
        <f t="shared" si="3"/>
        <v/>
      </c>
      <c r="BQ14" s="30"/>
      <c r="BR14" s="35">
        <v>2027</v>
      </c>
      <c r="BS14" s="54"/>
      <c r="BT14" s="45" t="s">
        <v>34</v>
      </c>
      <c r="BU14" s="46">
        <f>DATE(C3,12,25)</f>
        <v>44555</v>
      </c>
      <c r="BV14" s="46">
        <f>DATE(YEAR(BQ1)+1,12,25)</f>
        <v>725</v>
      </c>
    </row>
    <row r="15" spans="1:74" ht="57.95" customHeight="1" x14ac:dyDescent="0.2">
      <c r="A15" s="11"/>
      <c r="B15" s="55" t="s">
        <v>35</v>
      </c>
      <c r="C15" s="56"/>
      <c r="D15" s="63" t="str">
        <f t="shared" si="2"/>
        <v/>
      </c>
      <c r="E15" s="64" t="str">
        <f t="shared" si="2"/>
        <v/>
      </c>
      <c r="F15" s="64" t="str">
        <f t="shared" si="2"/>
        <v/>
      </c>
      <c r="G15" s="64" t="str">
        <f t="shared" si="3"/>
        <v/>
      </c>
      <c r="H15" s="64" t="str">
        <f t="shared" si="3"/>
        <v/>
      </c>
      <c r="I15" s="64" t="str">
        <f t="shared" si="3"/>
        <v>L</v>
      </c>
      <c r="J15" s="64" t="str">
        <f t="shared" si="3"/>
        <v/>
      </c>
      <c r="K15" s="64" t="str">
        <f t="shared" si="3"/>
        <v/>
      </c>
      <c r="L15" s="64" t="str">
        <f t="shared" si="3"/>
        <v/>
      </c>
      <c r="M15" s="64" t="str">
        <f t="shared" si="3"/>
        <v/>
      </c>
      <c r="N15" s="64" t="str">
        <f t="shared" si="3"/>
        <v/>
      </c>
      <c r="O15" s="64" t="str">
        <f t="shared" si="3"/>
        <v/>
      </c>
      <c r="P15" s="64" t="str">
        <f t="shared" si="3"/>
        <v>L</v>
      </c>
      <c r="Q15" s="64" t="str">
        <f t="shared" si="3"/>
        <v/>
      </c>
      <c r="R15" s="64" t="str">
        <f t="shared" si="3"/>
        <v/>
      </c>
      <c r="S15" s="64" t="str">
        <f t="shared" si="3"/>
        <v/>
      </c>
      <c r="T15" s="64" t="str">
        <f t="shared" si="3"/>
        <v/>
      </c>
      <c r="U15" s="64" t="str">
        <f t="shared" si="3"/>
        <v/>
      </c>
      <c r="V15" s="64" t="str">
        <f t="shared" si="3"/>
        <v/>
      </c>
      <c r="W15" s="64" t="str">
        <f t="shared" si="3"/>
        <v>L</v>
      </c>
      <c r="X15" s="64" t="str">
        <f t="shared" si="3"/>
        <v/>
      </c>
      <c r="Y15" s="64" t="str">
        <f t="shared" si="3"/>
        <v/>
      </c>
      <c r="Z15" s="64" t="str">
        <f t="shared" si="3"/>
        <v/>
      </c>
      <c r="AA15" s="64" t="str">
        <f t="shared" si="3"/>
        <v/>
      </c>
      <c r="AB15" s="64" t="str">
        <f t="shared" si="3"/>
        <v/>
      </c>
      <c r="AC15" s="64" t="str">
        <f t="shared" si="3"/>
        <v/>
      </c>
      <c r="AD15" s="64" t="str">
        <f t="shared" si="3"/>
        <v>L</v>
      </c>
      <c r="AE15" s="64" t="str">
        <f t="shared" si="3"/>
        <v/>
      </c>
      <c r="AF15" s="64" t="str">
        <f t="shared" si="3"/>
        <v/>
      </c>
      <c r="AG15" s="64" t="str">
        <f t="shared" si="3"/>
        <v/>
      </c>
      <c r="AH15" s="64" t="str">
        <f t="shared" si="4"/>
        <v/>
      </c>
      <c r="BQ15" s="30"/>
      <c r="BR15" s="35">
        <v>2028</v>
      </c>
      <c r="BS15" s="44"/>
      <c r="BT15" s="35"/>
      <c r="BU15" s="35"/>
      <c r="BV15" s="35"/>
    </row>
    <row r="16" spans="1:74" ht="22.5" customHeight="1" x14ac:dyDescent="0.2">
      <c r="BQ16" s="30"/>
      <c r="BR16" s="35">
        <v>2029</v>
      </c>
      <c r="BS16" s="44"/>
      <c r="BT16" s="35"/>
      <c r="BU16" s="35"/>
      <c r="BV16" s="35"/>
    </row>
    <row r="17" spans="39:74" ht="22.5" customHeight="1" x14ac:dyDescent="0.2">
      <c r="BQ17" s="30"/>
      <c r="BR17" s="35">
        <v>2030</v>
      </c>
      <c r="BS17" s="44"/>
      <c r="BT17" s="35"/>
      <c r="BU17" s="35"/>
      <c r="BV17" s="35"/>
    </row>
    <row r="18" spans="39:74" ht="22.5" customHeight="1" x14ac:dyDescent="0.2">
      <c r="BQ18" s="30"/>
      <c r="BR18" s="57"/>
      <c r="BS18" s="44"/>
      <c r="BT18" s="35"/>
      <c r="BU18" s="35"/>
      <c r="BV18" s="35"/>
    </row>
    <row r="19" spans="39:74" ht="22.5" customHeight="1" x14ac:dyDescent="0.2">
      <c r="BQ19" s="30"/>
      <c r="BR19" s="57"/>
      <c r="BS19" s="44"/>
      <c r="BT19" s="35"/>
      <c r="BU19" s="35"/>
      <c r="BV19" s="35"/>
    </row>
    <row r="20" spans="39:74" ht="22.5" customHeight="1" x14ac:dyDescent="0.2">
      <c r="BQ20" s="30"/>
      <c r="BR20" s="57"/>
      <c r="BS20" s="44"/>
      <c r="BT20" s="35"/>
      <c r="BU20" s="35"/>
      <c r="BV20" s="35"/>
    </row>
    <row r="21" spans="39:74" ht="22.5" customHeight="1" x14ac:dyDescent="0.2">
      <c r="BQ21" s="30"/>
      <c r="BR21" s="57"/>
      <c r="BS21" s="44"/>
      <c r="BT21" s="35"/>
      <c r="BU21" s="35"/>
      <c r="BV21" s="35"/>
    </row>
    <row r="22" spans="39:74" ht="22.5" customHeight="1" x14ac:dyDescent="0.2">
      <c r="BQ22" s="30"/>
      <c r="BR22" s="57"/>
      <c r="BS22" s="44"/>
      <c r="BT22" s="35"/>
      <c r="BU22" s="35"/>
      <c r="BV22" s="35"/>
    </row>
    <row r="23" spans="39:74" ht="22.5" customHeight="1" x14ac:dyDescent="0.2">
      <c r="BQ23" s="30"/>
      <c r="BR23" s="57"/>
      <c r="BS23" s="44"/>
      <c r="BT23" s="35"/>
      <c r="BU23" s="35"/>
      <c r="BV23" s="35"/>
    </row>
    <row r="24" spans="39:74" ht="22.5" customHeight="1" x14ac:dyDescent="0.2">
      <c r="BQ24" s="30"/>
      <c r="BR24" s="57"/>
      <c r="BS24" s="44"/>
      <c r="BT24" s="35"/>
      <c r="BU24" s="35"/>
      <c r="BV24" s="35"/>
    </row>
    <row r="25" spans="39:74" ht="22.5" customHeight="1" x14ac:dyDescent="0.2">
      <c r="BQ25" s="30"/>
      <c r="BR25" s="57"/>
      <c r="BS25" s="44"/>
      <c r="BT25" s="35"/>
      <c r="BU25" s="35"/>
      <c r="BV25" s="35"/>
    </row>
    <row r="26" spans="39:74" ht="22.5" customHeight="1" x14ac:dyDescent="0.2">
      <c r="BQ26" s="30"/>
      <c r="BR26" s="57"/>
      <c r="BS26" s="44"/>
      <c r="BT26" s="35"/>
      <c r="BU26" s="35"/>
      <c r="BV26" s="35"/>
    </row>
    <row r="27" spans="39:74" ht="22.5" customHeight="1" x14ac:dyDescent="0.2">
      <c r="BQ27" s="30"/>
      <c r="BR27" s="57"/>
      <c r="BS27" s="44"/>
      <c r="BT27" s="35"/>
      <c r="BU27" s="35"/>
      <c r="BV27" s="35"/>
    </row>
    <row r="28" spans="39:74" ht="22.5" customHeight="1" x14ac:dyDescent="0.2">
      <c r="BQ28" s="30"/>
      <c r="BR28" s="57"/>
      <c r="BS28" s="44"/>
      <c r="BT28" s="35"/>
      <c r="BU28" s="35"/>
      <c r="BV28" s="35"/>
    </row>
    <row r="29" spans="39:74" ht="22.5" customHeight="1" x14ac:dyDescent="0.2">
      <c r="BQ29" s="30"/>
      <c r="BR29" s="57"/>
      <c r="BS29" s="44"/>
      <c r="BT29" s="35"/>
      <c r="BU29" s="35"/>
      <c r="BV29" s="35"/>
    </row>
    <row r="30" spans="39:74" ht="22.5" customHeight="1" x14ac:dyDescent="0.2">
      <c r="AM30" s="58"/>
      <c r="BQ30" s="30"/>
      <c r="BR30" s="57"/>
      <c r="BS30" s="44"/>
      <c r="BT30" s="35"/>
      <c r="BU30" s="35"/>
      <c r="BV30" s="35"/>
    </row>
    <row r="31" spans="39:74" ht="22.5" customHeight="1" x14ac:dyDescent="0.2">
      <c r="AM31" s="58"/>
      <c r="BQ31" s="30"/>
      <c r="BR31" s="57"/>
      <c r="BS31" s="44"/>
      <c r="BT31" s="35"/>
      <c r="BU31" s="35"/>
      <c r="BV31" s="35"/>
    </row>
    <row r="32" spans="39:74" ht="22.5" customHeight="1" x14ac:dyDescent="0.2">
      <c r="BQ32" s="30"/>
      <c r="BR32" s="35"/>
      <c r="BS32" s="44"/>
      <c r="BT32" s="35"/>
      <c r="BU32" s="35"/>
      <c r="BV32" s="35"/>
    </row>
    <row r="33" spans="69:74" ht="22.5" customHeight="1" x14ac:dyDescent="0.2">
      <c r="BQ33" s="30"/>
      <c r="BR33" s="35"/>
      <c r="BS33" s="44"/>
      <c r="BT33" s="35"/>
      <c r="BU33" s="35"/>
      <c r="BV33" s="35"/>
    </row>
    <row r="34" spans="69:74" ht="22.5" customHeight="1" x14ac:dyDescent="0.2">
      <c r="BQ34" s="30"/>
      <c r="BR34" s="35"/>
      <c r="BS34" s="44"/>
      <c r="BT34" s="35"/>
      <c r="BU34" s="35"/>
      <c r="BV34" s="35"/>
    </row>
    <row r="35" spans="69:74" ht="22.5" customHeight="1" x14ac:dyDescent="0.2">
      <c r="BQ35" s="30"/>
      <c r="BR35" s="35"/>
      <c r="BS35" s="44"/>
      <c r="BT35" s="35"/>
      <c r="BU35" s="35"/>
      <c r="BV35" s="35"/>
    </row>
    <row r="36" spans="69:74" ht="22.5" customHeight="1" x14ac:dyDescent="0.2">
      <c r="BQ36" s="30"/>
      <c r="BR36" s="35"/>
      <c r="BS36" s="44"/>
      <c r="BT36" s="35"/>
      <c r="BU36" s="35"/>
      <c r="BV36" s="35"/>
    </row>
    <row r="37" spans="69:74" ht="22.5" customHeight="1" x14ac:dyDescent="0.2">
      <c r="BQ37" s="30"/>
      <c r="BR37" s="35"/>
      <c r="BS37" s="44"/>
      <c r="BT37" s="35"/>
      <c r="BU37" s="35"/>
      <c r="BV37" s="35"/>
    </row>
    <row r="38" spans="69:74" x14ac:dyDescent="0.2">
      <c r="BQ38" s="30"/>
      <c r="BR38" s="35"/>
      <c r="BS38" s="44"/>
      <c r="BT38" s="35"/>
      <c r="BU38" s="35"/>
      <c r="BV38" s="35"/>
    </row>
    <row r="39" spans="69:74" x14ac:dyDescent="0.2">
      <c r="BQ39" s="30"/>
      <c r="BR39" s="35"/>
      <c r="BS39" s="44"/>
      <c r="BT39" s="35"/>
      <c r="BU39" s="35"/>
      <c r="BV39" s="35"/>
    </row>
    <row r="40" spans="69:74" x14ac:dyDescent="0.2">
      <c r="BQ40" s="30"/>
      <c r="BR40" s="35"/>
      <c r="BS40" s="44"/>
      <c r="BT40" s="35"/>
      <c r="BU40" s="35"/>
      <c r="BV40" s="35"/>
    </row>
    <row r="41" spans="69:74" x14ac:dyDescent="0.2">
      <c r="BQ41" s="30"/>
      <c r="BR41" s="35"/>
      <c r="BS41" s="44"/>
      <c r="BT41" s="35"/>
      <c r="BU41" s="35"/>
      <c r="BV41" s="35"/>
    </row>
    <row r="42" spans="69:74" x14ac:dyDescent="0.2">
      <c r="BQ42" s="30"/>
      <c r="BR42" s="35"/>
      <c r="BS42" s="44"/>
      <c r="BT42" s="35"/>
      <c r="BU42" s="35"/>
      <c r="BV42" s="35"/>
    </row>
    <row r="43" spans="69:74" x14ac:dyDescent="0.2">
      <c r="BQ43" s="30"/>
      <c r="BR43" s="35"/>
      <c r="BS43" s="44"/>
      <c r="BT43" s="35"/>
      <c r="BU43" s="35"/>
      <c r="BV43" s="35"/>
    </row>
    <row r="44" spans="69:74" x14ac:dyDescent="0.2">
      <c r="BQ44" s="30"/>
      <c r="BR44" s="35"/>
      <c r="BS44" s="44"/>
      <c r="BT44" s="35"/>
      <c r="BU44" s="35"/>
      <c r="BV44" s="35"/>
    </row>
    <row r="45" spans="69:74" x14ac:dyDescent="0.2">
      <c r="BQ45" s="30"/>
      <c r="BR45" s="35"/>
      <c r="BS45" s="44"/>
      <c r="BT45" s="35"/>
      <c r="BU45" s="35"/>
      <c r="BV45" s="35"/>
    </row>
    <row r="46" spans="69:74" x14ac:dyDescent="0.2">
      <c r="BQ46" s="30"/>
      <c r="BR46" s="35"/>
      <c r="BS46" s="44"/>
      <c r="BT46" s="35"/>
      <c r="BU46" s="35"/>
      <c r="BV46" s="35"/>
    </row>
    <row r="47" spans="69:74" x14ac:dyDescent="0.2">
      <c r="BQ47" s="30"/>
      <c r="BR47" s="35"/>
      <c r="BS47" s="44"/>
      <c r="BT47" s="35"/>
      <c r="BU47" s="35"/>
      <c r="BV47" s="35"/>
    </row>
    <row r="48" spans="69:74" x14ac:dyDescent="0.2">
      <c r="BQ48" s="30"/>
      <c r="BR48" s="35"/>
      <c r="BS48" s="44"/>
      <c r="BT48" s="35"/>
      <c r="BU48" s="35"/>
      <c r="BV48" s="35"/>
    </row>
    <row r="49" spans="69:74" x14ac:dyDescent="0.2">
      <c r="BQ49" s="30"/>
      <c r="BR49" s="35"/>
      <c r="BS49" s="44"/>
      <c r="BT49" s="35"/>
      <c r="BU49" s="35"/>
      <c r="BV49" s="35"/>
    </row>
    <row r="50" spans="69:74" x14ac:dyDescent="0.2">
      <c r="BQ50" s="30"/>
      <c r="BR50" s="35"/>
      <c r="BS50" s="44"/>
      <c r="BT50" s="35"/>
      <c r="BU50" s="35"/>
      <c r="BV50" s="35"/>
    </row>
    <row r="51" spans="69:74" x14ac:dyDescent="0.2">
      <c r="BQ51" s="30"/>
      <c r="BR51" s="35"/>
      <c r="BS51" s="44"/>
      <c r="BT51" s="35"/>
      <c r="BU51" s="35"/>
      <c r="BV51" s="35"/>
    </row>
    <row r="52" spans="69:74" x14ac:dyDescent="0.2">
      <c r="BQ52" s="30"/>
      <c r="BR52" s="35"/>
      <c r="BS52" s="44"/>
      <c r="BT52" s="35"/>
      <c r="BU52" s="35"/>
      <c r="BV52" s="35"/>
    </row>
    <row r="53" spans="69:74" x14ac:dyDescent="0.2">
      <c r="BQ53" s="30"/>
      <c r="BR53" s="35"/>
      <c r="BS53" s="44"/>
      <c r="BT53" s="35"/>
      <c r="BU53" s="35"/>
      <c r="BV53" s="35"/>
    </row>
    <row r="54" spans="69:74" x14ac:dyDescent="0.2">
      <c r="BQ54" s="59"/>
      <c r="BR54" s="35"/>
      <c r="BS54" s="44"/>
      <c r="BT54" s="35"/>
      <c r="BU54" s="35"/>
      <c r="BV54" s="35"/>
    </row>
    <row r="55" spans="69:74" x14ac:dyDescent="0.2">
      <c r="BQ55" s="59"/>
      <c r="BR55" s="35"/>
      <c r="BS55" s="44"/>
      <c r="BT55" s="35"/>
      <c r="BU55" s="35"/>
      <c r="BV55" s="35"/>
    </row>
    <row r="56" spans="69:74" x14ac:dyDescent="0.2">
      <c r="BQ56" s="59"/>
      <c r="BR56" s="35"/>
      <c r="BS56" s="44"/>
      <c r="BT56" s="35"/>
      <c r="BU56" s="35"/>
      <c r="BV56" s="35"/>
    </row>
    <row r="57" spans="69:74" x14ac:dyDescent="0.2">
      <c r="BQ57" s="59"/>
      <c r="BR57" s="35"/>
      <c r="BS57" s="44"/>
      <c r="BT57" s="35"/>
      <c r="BU57" s="35"/>
      <c r="BV57" s="35"/>
    </row>
    <row r="58" spans="69:74" x14ac:dyDescent="0.2">
      <c r="BQ58" s="59"/>
      <c r="BR58" s="35"/>
      <c r="BS58" s="44"/>
      <c r="BT58" s="35"/>
      <c r="BU58" s="35"/>
      <c r="BV58" s="35"/>
    </row>
    <row r="59" spans="69:74" x14ac:dyDescent="0.2">
      <c r="BQ59" s="59"/>
      <c r="BR59" s="35"/>
      <c r="BS59" s="44"/>
      <c r="BT59" s="35"/>
      <c r="BU59" s="35"/>
      <c r="BV59" s="35"/>
    </row>
    <row r="60" spans="69:74" x14ac:dyDescent="0.2">
      <c r="BQ60" s="59"/>
      <c r="BR60" s="35"/>
      <c r="BS60" s="44"/>
      <c r="BT60" s="35"/>
      <c r="BU60" s="35"/>
      <c r="BV60" s="35"/>
    </row>
    <row r="61" spans="69:74" x14ac:dyDescent="0.2">
      <c r="BQ61" s="59"/>
      <c r="BR61" s="35"/>
      <c r="BS61" s="44"/>
      <c r="BT61" s="35"/>
      <c r="BU61" s="35"/>
      <c r="BV61" s="35"/>
    </row>
    <row r="62" spans="69:74" x14ac:dyDescent="0.2">
      <c r="BQ62" s="59"/>
      <c r="BR62" s="35"/>
      <c r="BS62" s="44"/>
      <c r="BT62" s="35"/>
      <c r="BU62" s="35"/>
      <c r="BV62" s="35"/>
    </row>
    <row r="63" spans="69:74" x14ac:dyDescent="0.2">
      <c r="BQ63" s="59"/>
      <c r="BR63" s="35"/>
      <c r="BS63" s="44"/>
      <c r="BT63" s="35"/>
      <c r="BU63" s="35"/>
      <c r="BV63" s="35"/>
    </row>
    <row r="64" spans="69:74" x14ac:dyDescent="0.2">
      <c r="BQ64" s="59"/>
      <c r="BR64" s="35"/>
      <c r="BS64" s="44"/>
      <c r="BT64" s="35"/>
      <c r="BU64" s="35"/>
      <c r="BV64" s="35"/>
    </row>
    <row r="65" spans="69:74" x14ac:dyDescent="0.2">
      <c r="BQ65" s="59"/>
      <c r="BR65" s="35"/>
      <c r="BS65" s="44"/>
      <c r="BT65" s="35"/>
      <c r="BU65" s="35"/>
      <c r="BV65" s="35"/>
    </row>
    <row r="66" spans="69:74" x14ac:dyDescent="0.2">
      <c r="BQ66" s="59"/>
      <c r="BR66" s="35"/>
      <c r="BS66" s="44"/>
      <c r="BT66" s="35"/>
      <c r="BU66" s="35"/>
      <c r="BV66" s="35"/>
    </row>
    <row r="67" spans="69:74" x14ac:dyDescent="0.2">
      <c r="BQ67" s="59"/>
      <c r="BR67" s="35"/>
      <c r="BS67" s="44"/>
      <c r="BT67" s="35"/>
      <c r="BU67" s="35"/>
      <c r="BV67" s="35"/>
    </row>
    <row r="68" spans="69:74" x14ac:dyDescent="0.2">
      <c r="BQ68" s="59"/>
      <c r="BR68" s="35"/>
      <c r="BS68" s="44"/>
      <c r="BT68" s="35"/>
      <c r="BU68" s="35"/>
      <c r="BV68" s="35"/>
    </row>
    <row r="69" spans="69:74" x14ac:dyDescent="0.2">
      <c r="BQ69" s="59"/>
      <c r="BR69" s="35"/>
      <c r="BS69" s="44"/>
      <c r="BT69" s="35"/>
      <c r="BU69" s="35"/>
      <c r="BV69" s="35"/>
    </row>
    <row r="70" spans="69:74" x14ac:dyDescent="0.2">
      <c r="BQ70" s="59"/>
      <c r="BR70" s="35"/>
      <c r="BS70" s="44"/>
      <c r="BT70" s="35"/>
      <c r="BU70" s="35"/>
      <c r="BV70" s="35"/>
    </row>
    <row r="71" spans="69:74" x14ac:dyDescent="0.2">
      <c r="BQ71" s="59"/>
      <c r="BR71" s="35"/>
      <c r="BS71" s="44"/>
      <c r="BT71" s="35"/>
      <c r="BU71" s="35"/>
      <c r="BV71" s="35"/>
    </row>
    <row r="72" spans="69:74" x14ac:dyDescent="0.2">
      <c r="BQ72" s="59"/>
      <c r="BR72" s="35"/>
      <c r="BS72" s="44"/>
      <c r="BT72" s="35"/>
      <c r="BU72" s="35"/>
      <c r="BV72" s="35"/>
    </row>
    <row r="73" spans="69:74" x14ac:dyDescent="0.2">
      <c r="BQ73" s="59"/>
      <c r="BR73" s="35"/>
      <c r="BS73" s="44"/>
      <c r="BT73" s="35"/>
      <c r="BU73" s="35"/>
      <c r="BV73" s="35"/>
    </row>
    <row r="74" spans="69:74" x14ac:dyDescent="0.2">
      <c r="BQ74" s="59"/>
      <c r="BR74" s="35"/>
      <c r="BS74" s="44"/>
      <c r="BT74" s="35"/>
      <c r="BU74" s="35"/>
      <c r="BV74" s="35"/>
    </row>
    <row r="75" spans="69:74" x14ac:dyDescent="0.2">
      <c r="BQ75" s="59"/>
      <c r="BR75" s="35"/>
      <c r="BS75" s="44"/>
      <c r="BT75" s="35"/>
      <c r="BU75" s="35"/>
      <c r="BV75" s="35"/>
    </row>
    <row r="76" spans="69:74" x14ac:dyDescent="0.2">
      <c r="BQ76" s="59"/>
      <c r="BR76" s="35"/>
      <c r="BS76" s="44"/>
      <c r="BT76" s="35"/>
      <c r="BU76" s="35"/>
      <c r="BV76" s="35"/>
    </row>
    <row r="77" spans="69:74" x14ac:dyDescent="0.2">
      <c r="BQ77" s="59"/>
      <c r="BR77" s="35"/>
      <c r="BS77" s="44"/>
      <c r="BT77" s="35"/>
      <c r="BU77" s="35"/>
      <c r="BV77" s="35"/>
    </row>
    <row r="78" spans="69:74" x14ac:dyDescent="0.2">
      <c r="BQ78" s="59"/>
      <c r="BR78" s="35"/>
      <c r="BS78" s="44"/>
      <c r="BT78" s="35"/>
      <c r="BU78" s="35"/>
      <c r="BV78" s="35"/>
    </row>
    <row r="79" spans="69:74" x14ac:dyDescent="0.2">
      <c r="BQ79" s="59"/>
      <c r="BR79" s="35"/>
      <c r="BS79" s="44"/>
      <c r="BT79" s="35"/>
      <c r="BU79" s="35"/>
      <c r="BV79" s="35"/>
    </row>
    <row r="80" spans="69:74" x14ac:dyDescent="0.2">
      <c r="BQ80" s="59"/>
      <c r="BR80" s="35"/>
      <c r="BS80" s="44"/>
      <c r="BT80" s="35"/>
      <c r="BU80" s="35"/>
      <c r="BV80" s="35"/>
    </row>
    <row r="81" spans="69:74" x14ac:dyDescent="0.2">
      <c r="BQ81" s="59"/>
      <c r="BR81" s="35"/>
      <c r="BS81" s="44"/>
      <c r="BT81" s="35"/>
      <c r="BU81" s="35"/>
      <c r="BV81" s="35"/>
    </row>
    <row r="82" spans="69:74" x14ac:dyDescent="0.2">
      <c r="BQ82" s="59"/>
      <c r="BR82" s="35"/>
      <c r="BS82" s="44"/>
      <c r="BT82" s="35"/>
      <c r="BU82" s="35"/>
      <c r="BV82" s="35"/>
    </row>
    <row r="83" spans="69:74" x14ac:dyDescent="0.2">
      <c r="BQ83" s="59"/>
      <c r="BR83" s="35"/>
      <c r="BS83" s="44"/>
      <c r="BT83" s="35"/>
      <c r="BU83" s="35"/>
      <c r="BV83" s="35"/>
    </row>
    <row r="84" spans="69:74" x14ac:dyDescent="0.2">
      <c r="BQ84" s="59"/>
      <c r="BR84" s="35"/>
      <c r="BS84" s="44"/>
      <c r="BT84" s="35"/>
      <c r="BU84" s="35"/>
      <c r="BV84" s="35"/>
    </row>
    <row r="85" spans="69:74" x14ac:dyDescent="0.2">
      <c r="BQ85" s="59"/>
      <c r="BR85" s="35"/>
      <c r="BS85" s="44"/>
      <c r="BT85" s="35"/>
      <c r="BU85" s="35"/>
      <c r="BV85" s="35"/>
    </row>
    <row r="86" spans="69:74" x14ac:dyDescent="0.2">
      <c r="BQ86" s="59"/>
      <c r="BR86" s="35"/>
      <c r="BS86" s="44"/>
      <c r="BT86" s="35"/>
      <c r="BU86" s="35"/>
      <c r="BV86" s="35"/>
    </row>
    <row r="87" spans="69:74" x14ac:dyDescent="0.2">
      <c r="BQ87" s="59"/>
      <c r="BR87" s="35"/>
      <c r="BS87" s="44"/>
      <c r="BT87" s="35"/>
      <c r="BU87" s="35"/>
      <c r="BV87" s="35"/>
    </row>
    <row r="88" spans="69:74" x14ac:dyDescent="0.2">
      <c r="BQ88" s="59"/>
      <c r="BR88" s="35"/>
      <c r="BS88" s="44"/>
      <c r="BT88" s="35"/>
      <c r="BU88" s="35"/>
      <c r="BV88" s="35"/>
    </row>
    <row r="89" spans="69:74" x14ac:dyDescent="0.2">
      <c r="BQ89" s="59"/>
      <c r="BR89" s="35"/>
      <c r="BS89" s="44"/>
      <c r="BT89" s="35"/>
      <c r="BU89" s="35"/>
      <c r="BV89" s="35"/>
    </row>
    <row r="90" spans="69:74" x14ac:dyDescent="0.2">
      <c r="BQ90" s="59"/>
      <c r="BR90" s="35"/>
      <c r="BS90" s="44"/>
      <c r="BT90" s="35"/>
      <c r="BU90" s="35"/>
      <c r="BV90" s="35"/>
    </row>
    <row r="91" spans="69:74" x14ac:dyDescent="0.2">
      <c r="BQ91" s="59"/>
      <c r="BR91" s="35"/>
      <c r="BS91" s="44"/>
      <c r="BT91" s="35"/>
      <c r="BU91" s="35"/>
      <c r="BV91" s="35"/>
    </row>
    <row r="92" spans="69:74" x14ac:dyDescent="0.2">
      <c r="BQ92" s="59"/>
      <c r="BR92" s="35"/>
      <c r="BS92" s="44"/>
      <c r="BT92" s="35"/>
      <c r="BU92" s="35"/>
      <c r="BV92" s="35"/>
    </row>
    <row r="93" spans="69:74" x14ac:dyDescent="0.2">
      <c r="BQ93" s="59"/>
      <c r="BR93" s="35"/>
      <c r="BS93" s="44"/>
      <c r="BT93" s="35"/>
      <c r="BU93" s="35"/>
      <c r="BV93" s="35"/>
    </row>
    <row r="94" spans="69:74" x14ac:dyDescent="0.2">
      <c r="BQ94" s="59"/>
      <c r="BR94" s="35"/>
      <c r="BS94" s="44"/>
      <c r="BT94" s="35"/>
      <c r="BU94" s="35"/>
      <c r="BV94" s="35"/>
    </row>
    <row r="95" spans="69:74" x14ac:dyDescent="0.2">
      <c r="BQ95" s="59"/>
      <c r="BR95" s="35"/>
      <c r="BS95" s="44"/>
      <c r="BT95" s="35"/>
      <c r="BU95" s="35"/>
      <c r="BV95" s="35"/>
    </row>
    <row r="96" spans="69:74" x14ac:dyDescent="0.2">
      <c r="BQ96" s="59"/>
      <c r="BR96" s="35"/>
      <c r="BS96" s="44"/>
      <c r="BT96" s="35"/>
      <c r="BU96" s="35"/>
      <c r="BV96" s="35"/>
    </row>
    <row r="97" spans="69:74" x14ac:dyDescent="0.2">
      <c r="BQ97" s="59"/>
      <c r="BR97" s="35"/>
      <c r="BS97" s="44"/>
      <c r="BT97" s="35"/>
      <c r="BU97" s="35"/>
      <c r="BV97" s="35"/>
    </row>
    <row r="98" spans="69:74" x14ac:dyDescent="0.2">
      <c r="BQ98" s="59"/>
      <c r="BR98" s="35"/>
      <c r="BS98" s="44"/>
      <c r="BT98" s="35"/>
      <c r="BU98" s="35"/>
      <c r="BV98" s="35"/>
    </row>
    <row r="99" spans="69:74" x14ac:dyDescent="0.2">
      <c r="BQ99" s="59"/>
      <c r="BR99" s="35"/>
      <c r="BS99" s="44"/>
      <c r="BT99" s="35"/>
      <c r="BU99" s="35"/>
      <c r="BV99" s="35"/>
    </row>
    <row r="100" spans="69:74" x14ac:dyDescent="0.2">
      <c r="BQ100" s="59"/>
      <c r="BR100" s="35"/>
      <c r="BS100" s="44"/>
      <c r="BT100" s="35"/>
      <c r="BU100" s="35"/>
      <c r="BV100" s="35"/>
    </row>
    <row r="101" spans="69:74" x14ac:dyDescent="0.2">
      <c r="BQ101" s="59"/>
      <c r="BR101" s="35"/>
      <c r="BS101" s="44"/>
      <c r="BT101" s="35"/>
      <c r="BU101" s="35"/>
      <c r="BV101" s="35"/>
    </row>
    <row r="102" spans="69:74" x14ac:dyDescent="0.2">
      <c r="BQ102" s="59"/>
      <c r="BR102" s="35"/>
      <c r="BS102" s="44"/>
      <c r="BT102" s="35"/>
      <c r="BU102" s="35"/>
      <c r="BV102" s="35"/>
    </row>
    <row r="103" spans="69:74" x14ac:dyDescent="0.2">
      <c r="BQ103" s="59"/>
      <c r="BR103" s="35"/>
      <c r="BS103" s="44"/>
      <c r="BT103" s="35"/>
      <c r="BU103" s="35"/>
      <c r="BV103" s="35"/>
    </row>
    <row r="104" spans="69:74" x14ac:dyDescent="0.2">
      <c r="BQ104" s="59"/>
      <c r="BR104" s="35"/>
      <c r="BS104" s="44"/>
      <c r="BT104" s="35"/>
      <c r="BU104" s="35"/>
      <c r="BV104" s="35"/>
    </row>
    <row r="105" spans="69:74" x14ac:dyDescent="0.2">
      <c r="BQ105" s="59"/>
      <c r="BR105" s="35"/>
      <c r="BS105" s="44"/>
      <c r="BT105" s="35"/>
      <c r="BU105" s="35"/>
      <c r="BV105" s="35"/>
    </row>
    <row r="106" spans="69:74" x14ac:dyDescent="0.2">
      <c r="BQ106" s="59"/>
      <c r="BR106" s="35"/>
      <c r="BS106" s="44"/>
      <c r="BT106" s="35"/>
      <c r="BU106" s="35"/>
      <c r="BV106" s="35"/>
    </row>
    <row r="107" spans="69:74" x14ac:dyDescent="0.2">
      <c r="BQ107" s="59"/>
      <c r="BR107" s="35"/>
      <c r="BS107" s="44"/>
      <c r="BT107" s="35"/>
      <c r="BU107" s="35"/>
      <c r="BV107" s="35"/>
    </row>
    <row r="108" spans="69:74" x14ac:dyDescent="0.2">
      <c r="BQ108" s="59"/>
      <c r="BR108" s="35"/>
      <c r="BS108" s="44"/>
      <c r="BT108" s="35"/>
      <c r="BU108" s="35"/>
      <c r="BV108" s="35"/>
    </row>
    <row r="109" spans="69:74" x14ac:dyDescent="0.2">
      <c r="BQ109" s="59"/>
      <c r="BR109" s="35"/>
      <c r="BS109" s="44"/>
      <c r="BT109" s="35"/>
      <c r="BU109" s="35"/>
      <c r="BV109" s="35"/>
    </row>
    <row r="110" spans="69:74" x14ac:dyDescent="0.2">
      <c r="BQ110" s="59"/>
      <c r="BR110" s="35"/>
      <c r="BS110" s="44"/>
      <c r="BT110" s="35"/>
      <c r="BU110" s="35"/>
      <c r="BV110" s="35"/>
    </row>
    <row r="111" spans="69:74" x14ac:dyDescent="0.2">
      <c r="BQ111" s="59"/>
      <c r="BR111" s="35"/>
      <c r="BS111" s="44"/>
      <c r="BT111" s="35"/>
      <c r="BU111" s="35"/>
      <c r="BV111" s="35"/>
    </row>
    <row r="112" spans="69:74" x14ac:dyDescent="0.2">
      <c r="BQ112" s="59"/>
      <c r="BR112" s="35"/>
      <c r="BS112" s="44"/>
      <c r="BT112" s="35"/>
      <c r="BU112" s="35"/>
      <c r="BV112" s="35"/>
    </row>
    <row r="113" spans="69:74" x14ac:dyDescent="0.2">
      <c r="BQ113" s="59"/>
      <c r="BR113" s="35"/>
      <c r="BS113" s="44"/>
      <c r="BT113" s="35"/>
      <c r="BU113" s="35"/>
      <c r="BV113" s="35"/>
    </row>
    <row r="114" spans="69:74" x14ac:dyDescent="0.2">
      <c r="BQ114" s="59"/>
      <c r="BR114" s="35"/>
      <c r="BS114" s="44"/>
      <c r="BT114" s="35"/>
      <c r="BU114" s="35"/>
      <c r="BV114" s="35"/>
    </row>
    <row r="115" spans="69:74" x14ac:dyDescent="0.2">
      <c r="BQ115" s="59"/>
      <c r="BR115" s="35"/>
      <c r="BS115" s="44"/>
      <c r="BT115" s="35"/>
      <c r="BU115" s="35"/>
      <c r="BV115" s="35"/>
    </row>
    <row r="116" spans="69:74" x14ac:dyDescent="0.2">
      <c r="BQ116" s="59"/>
      <c r="BR116" s="35"/>
      <c r="BS116" s="44"/>
      <c r="BT116" s="35"/>
      <c r="BU116" s="35"/>
      <c r="BV116" s="35"/>
    </row>
    <row r="117" spans="69:74" x14ac:dyDescent="0.2">
      <c r="BQ117" s="59"/>
      <c r="BR117" s="35"/>
      <c r="BS117" s="44"/>
      <c r="BT117" s="35"/>
      <c r="BU117" s="35"/>
      <c r="BV117" s="35"/>
    </row>
    <row r="118" spans="69:74" x14ac:dyDescent="0.2">
      <c r="BQ118" s="59"/>
      <c r="BR118" s="35"/>
      <c r="BS118" s="44"/>
      <c r="BT118" s="35"/>
      <c r="BU118" s="35"/>
      <c r="BV118" s="35"/>
    </row>
    <row r="119" spans="69:74" x14ac:dyDescent="0.2">
      <c r="BQ119" s="59"/>
      <c r="BR119" s="35"/>
      <c r="BS119" s="44"/>
      <c r="BT119" s="35"/>
      <c r="BU119" s="35"/>
      <c r="BV119" s="35"/>
    </row>
    <row r="120" spans="69:74" x14ac:dyDescent="0.2">
      <c r="BQ120" s="59"/>
      <c r="BR120" s="35"/>
      <c r="BS120" s="44"/>
      <c r="BT120" s="35"/>
      <c r="BU120" s="35"/>
      <c r="BV120" s="35"/>
    </row>
    <row r="121" spans="69:74" x14ac:dyDescent="0.2">
      <c r="BQ121" s="59"/>
      <c r="BR121" s="35"/>
      <c r="BS121" s="44"/>
      <c r="BT121" s="35"/>
      <c r="BU121" s="35"/>
      <c r="BV121" s="35"/>
    </row>
    <row r="122" spans="69:74" x14ac:dyDescent="0.2">
      <c r="BQ122" s="59"/>
      <c r="BR122" s="35"/>
      <c r="BS122" s="44"/>
      <c r="BT122" s="35"/>
      <c r="BU122" s="35"/>
      <c r="BV122" s="35"/>
    </row>
    <row r="123" spans="69:74" x14ac:dyDescent="0.2">
      <c r="BQ123" s="59"/>
      <c r="BR123" s="35"/>
      <c r="BS123" s="44"/>
      <c r="BT123" s="35"/>
      <c r="BU123" s="35"/>
      <c r="BV123" s="35"/>
    </row>
    <row r="124" spans="69:74" x14ac:dyDescent="0.2">
      <c r="BQ124" s="59"/>
      <c r="BR124" s="35"/>
      <c r="BS124" s="44"/>
      <c r="BT124" s="35"/>
      <c r="BU124" s="35"/>
      <c r="BV124" s="35"/>
    </row>
    <row r="125" spans="69:74" x14ac:dyDescent="0.2">
      <c r="BQ125" s="59"/>
      <c r="BR125" s="35"/>
      <c r="BS125" s="44"/>
      <c r="BT125" s="35"/>
      <c r="BU125" s="35"/>
      <c r="BV125" s="35"/>
    </row>
    <row r="126" spans="69:74" x14ac:dyDescent="0.2">
      <c r="BQ126" s="59"/>
      <c r="BR126" s="35"/>
      <c r="BS126" s="44"/>
      <c r="BT126" s="35"/>
      <c r="BU126" s="35"/>
      <c r="BV126" s="35"/>
    </row>
    <row r="127" spans="69:74" x14ac:dyDescent="0.2">
      <c r="BQ127" s="59"/>
      <c r="BR127" s="35"/>
      <c r="BS127" s="44"/>
      <c r="BT127" s="35"/>
      <c r="BU127" s="35"/>
      <c r="BV127" s="35"/>
    </row>
    <row r="128" spans="69:74" x14ac:dyDescent="0.2">
      <c r="BQ128" s="59"/>
      <c r="BR128" s="35"/>
      <c r="BS128" s="44"/>
      <c r="BT128" s="35"/>
      <c r="BU128" s="35"/>
      <c r="BV128" s="35"/>
    </row>
    <row r="129" spans="69:74" x14ac:dyDescent="0.2">
      <c r="BQ129" s="59"/>
      <c r="BR129" s="35"/>
      <c r="BS129" s="44"/>
      <c r="BT129" s="35"/>
      <c r="BU129" s="35"/>
      <c r="BV129" s="35"/>
    </row>
    <row r="130" spans="69:74" x14ac:dyDescent="0.2">
      <c r="BQ130" s="59"/>
      <c r="BR130" s="35"/>
      <c r="BS130" s="44"/>
      <c r="BT130" s="35"/>
      <c r="BU130" s="35"/>
      <c r="BV130" s="35"/>
    </row>
    <row r="131" spans="69:74" x14ac:dyDescent="0.2">
      <c r="BQ131" s="59"/>
      <c r="BR131" s="35"/>
      <c r="BS131" s="44"/>
      <c r="BT131" s="35"/>
      <c r="BU131" s="35"/>
      <c r="BV131" s="35"/>
    </row>
    <row r="132" spans="69:74" x14ac:dyDescent="0.2">
      <c r="BQ132" s="59"/>
      <c r="BR132" s="35"/>
      <c r="BS132" s="44"/>
      <c r="BT132" s="35"/>
      <c r="BU132" s="35"/>
      <c r="BV132" s="35"/>
    </row>
    <row r="133" spans="69:74" x14ac:dyDescent="0.2">
      <c r="BQ133" s="59"/>
      <c r="BR133" s="35"/>
      <c r="BS133" s="44"/>
      <c r="BT133" s="35"/>
      <c r="BU133" s="35"/>
      <c r="BV133" s="35"/>
    </row>
    <row r="134" spans="69:74" x14ac:dyDescent="0.2">
      <c r="BQ134" s="59"/>
      <c r="BR134" s="35"/>
      <c r="BS134" s="44"/>
      <c r="BT134" s="35"/>
      <c r="BU134" s="35"/>
      <c r="BV134" s="35"/>
    </row>
    <row r="135" spans="69:74" x14ac:dyDescent="0.2">
      <c r="BQ135" s="59"/>
      <c r="BR135" s="35"/>
      <c r="BS135" s="44"/>
      <c r="BT135" s="35"/>
      <c r="BU135" s="35"/>
      <c r="BV135" s="35"/>
    </row>
    <row r="136" spans="69:74" x14ac:dyDescent="0.2">
      <c r="BQ136" s="59"/>
      <c r="BR136" s="35"/>
      <c r="BS136" s="44"/>
      <c r="BT136" s="35"/>
      <c r="BU136" s="35"/>
      <c r="BV136" s="35"/>
    </row>
    <row r="137" spans="69:74" x14ac:dyDescent="0.2">
      <c r="BQ137" s="59"/>
      <c r="BR137" s="35"/>
      <c r="BS137" s="44"/>
      <c r="BT137" s="35"/>
      <c r="BU137" s="35"/>
      <c r="BV137" s="35"/>
    </row>
    <row r="138" spans="69:74" x14ac:dyDescent="0.2">
      <c r="BQ138" s="59"/>
      <c r="BR138" s="35"/>
      <c r="BS138" s="44"/>
      <c r="BT138" s="35"/>
      <c r="BU138" s="35"/>
      <c r="BV138" s="35"/>
    </row>
    <row r="139" spans="69:74" x14ac:dyDescent="0.2">
      <c r="BQ139" s="59"/>
      <c r="BR139" s="35"/>
      <c r="BS139" s="44"/>
      <c r="BT139" s="35"/>
      <c r="BU139" s="35"/>
      <c r="BV139" s="35"/>
    </row>
    <row r="140" spans="69:74" x14ac:dyDescent="0.2">
      <c r="BQ140" s="59"/>
      <c r="BR140" s="35"/>
      <c r="BS140" s="44"/>
      <c r="BT140" s="35"/>
      <c r="BU140" s="35"/>
      <c r="BV140" s="35"/>
    </row>
    <row r="141" spans="69:74" x14ac:dyDescent="0.2">
      <c r="BQ141" s="59"/>
      <c r="BR141" s="35"/>
      <c r="BS141" s="44"/>
      <c r="BT141" s="35"/>
      <c r="BU141" s="35"/>
      <c r="BV141" s="35"/>
    </row>
    <row r="142" spans="69:74" x14ac:dyDescent="0.2">
      <c r="BQ142" s="59"/>
      <c r="BR142" s="35"/>
      <c r="BS142" s="44"/>
      <c r="BT142" s="35"/>
      <c r="BU142" s="35"/>
      <c r="BV142" s="35"/>
    </row>
    <row r="143" spans="69:74" x14ac:dyDescent="0.2">
      <c r="BQ143" s="59"/>
      <c r="BR143" s="35"/>
      <c r="BS143" s="44"/>
      <c r="BT143" s="35"/>
      <c r="BU143" s="35"/>
      <c r="BV143" s="35"/>
    </row>
    <row r="144" spans="69:74" x14ac:dyDescent="0.2">
      <c r="BQ144" s="59"/>
      <c r="BR144" s="35"/>
      <c r="BS144" s="44"/>
      <c r="BT144" s="35"/>
      <c r="BU144" s="35"/>
      <c r="BV144" s="35"/>
    </row>
    <row r="145" spans="69:74" x14ac:dyDescent="0.2">
      <c r="BQ145" s="59"/>
      <c r="BR145" s="35"/>
      <c r="BS145" s="44"/>
      <c r="BT145" s="35"/>
      <c r="BU145" s="35"/>
      <c r="BV145" s="35"/>
    </row>
    <row r="146" spans="69:74" x14ac:dyDescent="0.2">
      <c r="BQ146" s="59"/>
      <c r="BR146" s="35"/>
      <c r="BS146" s="44"/>
      <c r="BT146" s="35"/>
      <c r="BU146" s="35"/>
      <c r="BV146" s="35"/>
    </row>
    <row r="147" spans="69:74" x14ac:dyDescent="0.2">
      <c r="BQ147" s="59"/>
      <c r="BR147" s="35"/>
      <c r="BS147" s="44"/>
      <c r="BT147" s="35"/>
      <c r="BU147" s="35"/>
      <c r="BV147" s="35"/>
    </row>
    <row r="148" spans="69:74" x14ac:dyDescent="0.2">
      <c r="BQ148" s="59"/>
      <c r="BR148" s="35"/>
      <c r="BS148" s="44"/>
      <c r="BT148" s="35"/>
      <c r="BU148" s="35"/>
      <c r="BV148" s="35"/>
    </row>
    <row r="149" spans="69:74" x14ac:dyDescent="0.2">
      <c r="BQ149" s="59"/>
      <c r="BR149" s="35"/>
      <c r="BS149" s="44"/>
      <c r="BT149" s="35"/>
      <c r="BU149" s="35"/>
      <c r="BV149" s="35"/>
    </row>
    <row r="150" spans="69:74" x14ac:dyDescent="0.2">
      <c r="BQ150" s="59"/>
      <c r="BR150" s="35"/>
      <c r="BS150" s="44"/>
      <c r="BT150" s="35"/>
      <c r="BU150" s="35"/>
      <c r="BV150" s="35"/>
    </row>
    <row r="151" spans="69:74" x14ac:dyDescent="0.2">
      <c r="BQ151" s="59"/>
      <c r="BR151" s="35"/>
      <c r="BS151" s="44"/>
      <c r="BT151" s="35"/>
      <c r="BU151" s="35"/>
      <c r="BV151" s="35"/>
    </row>
    <row r="152" spans="69:74" x14ac:dyDescent="0.2">
      <c r="BQ152" s="59"/>
      <c r="BR152" s="35"/>
      <c r="BS152" s="44"/>
      <c r="BT152" s="35"/>
      <c r="BU152" s="35"/>
      <c r="BV152" s="35"/>
    </row>
    <row r="153" spans="69:74" x14ac:dyDescent="0.2">
      <c r="BQ153" s="59"/>
      <c r="BR153" s="35"/>
      <c r="BS153" s="44"/>
      <c r="BT153" s="35"/>
      <c r="BU153" s="35"/>
      <c r="BV153" s="35"/>
    </row>
    <row r="154" spans="69:74" x14ac:dyDescent="0.2">
      <c r="BQ154" s="59"/>
      <c r="BR154" s="35"/>
      <c r="BS154" s="44"/>
      <c r="BT154" s="35"/>
      <c r="BU154" s="35"/>
      <c r="BV154" s="35"/>
    </row>
    <row r="155" spans="69:74" x14ac:dyDescent="0.2">
      <c r="BQ155" s="59"/>
      <c r="BR155" s="35"/>
      <c r="BS155" s="44"/>
      <c r="BT155" s="35"/>
      <c r="BU155" s="35"/>
      <c r="BV155" s="35"/>
    </row>
    <row r="156" spans="69:74" x14ac:dyDescent="0.2">
      <c r="BQ156" s="59"/>
      <c r="BR156" s="35"/>
      <c r="BS156" s="44"/>
      <c r="BT156" s="35"/>
      <c r="BU156" s="35"/>
      <c r="BV156" s="35"/>
    </row>
    <row r="157" spans="69:74" x14ac:dyDescent="0.2">
      <c r="BQ157" s="59"/>
      <c r="BR157" s="35"/>
      <c r="BS157" s="44"/>
      <c r="BT157" s="35"/>
      <c r="BU157" s="35"/>
      <c r="BV157" s="35"/>
    </row>
    <row r="158" spans="69:74" x14ac:dyDescent="0.2">
      <c r="BQ158" s="59"/>
      <c r="BR158" s="35"/>
    </row>
    <row r="159" spans="69:74" x14ac:dyDescent="0.2">
      <c r="BQ159" s="59"/>
    </row>
    <row r="160" spans="69:74" x14ac:dyDescent="0.2">
      <c r="BQ160" s="59"/>
    </row>
    <row r="161" spans="69:69" x14ac:dyDescent="0.2">
      <c r="BQ161" s="59"/>
    </row>
    <row r="162" spans="69:69" x14ac:dyDescent="0.2">
      <c r="BQ162" s="59"/>
    </row>
    <row r="163" spans="69:69" x14ac:dyDescent="0.2">
      <c r="BQ163" s="59"/>
    </row>
    <row r="164" spans="69:69" x14ac:dyDescent="0.2">
      <c r="BQ164" s="59"/>
    </row>
    <row r="165" spans="69:69" x14ac:dyDescent="0.2">
      <c r="BQ165" s="59"/>
    </row>
    <row r="166" spans="69:69" x14ac:dyDescent="0.2">
      <c r="BQ166" s="59"/>
    </row>
    <row r="167" spans="69:69" x14ac:dyDescent="0.2">
      <c r="BQ167" s="59"/>
    </row>
    <row r="168" spans="69:69" x14ac:dyDescent="0.2">
      <c r="BQ168" s="59"/>
    </row>
    <row r="169" spans="69:69" x14ac:dyDescent="0.2">
      <c r="BQ169" s="59"/>
    </row>
    <row r="170" spans="69:69" x14ac:dyDescent="0.2">
      <c r="BQ170" s="59"/>
    </row>
    <row r="171" spans="69:69" x14ac:dyDescent="0.2">
      <c r="BQ171" s="59"/>
    </row>
    <row r="172" spans="69:69" x14ac:dyDescent="0.2">
      <c r="BQ172" s="59"/>
    </row>
    <row r="173" spans="69:69" x14ac:dyDescent="0.2">
      <c r="BQ173" s="59"/>
    </row>
    <row r="174" spans="69:69" x14ac:dyDescent="0.2">
      <c r="BQ174" s="59"/>
    </row>
    <row r="175" spans="69:69" x14ac:dyDescent="0.2">
      <c r="BQ175" s="59"/>
    </row>
    <row r="176" spans="69:69" x14ac:dyDescent="0.2">
      <c r="BQ176" s="59"/>
    </row>
    <row r="177" spans="69:69" x14ac:dyDescent="0.2">
      <c r="BQ177" s="59"/>
    </row>
    <row r="178" spans="69:69" x14ac:dyDescent="0.2">
      <c r="BQ178" s="59"/>
    </row>
    <row r="179" spans="69:69" x14ac:dyDescent="0.2">
      <c r="BQ179" s="59"/>
    </row>
    <row r="180" spans="69:69" x14ac:dyDescent="0.2">
      <c r="BQ180" s="59"/>
    </row>
    <row r="181" spans="69:69" x14ac:dyDescent="0.2">
      <c r="BQ181" s="59"/>
    </row>
    <row r="182" spans="69:69" x14ac:dyDescent="0.2">
      <c r="BQ182" s="59"/>
    </row>
    <row r="183" spans="69:69" x14ac:dyDescent="0.2">
      <c r="BQ183" s="59"/>
    </row>
    <row r="184" spans="69:69" x14ac:dyDescent="0.2">
      <c r="BQ184" s="59"/>
    </row>
    <row r="185" spans="69:69" x14ac:dyDescent="0.2">
      <c r="BQ185" s="59"/>
    </row>
    <row r="186" spans="69:69" x14ac:dyDescent="0.2">
      <c r="BQ186" s="59"/>
    </row>
    <row r="187" spans="69:69" x14ac:dyDescent="0.2">
      <c r="BQ187" s="59"/>
    </row>
    <row r="188" spans="69:69" x14ac:dyDescent="0.2">
      <c r="BQ188" s="59"/>
    </row>
    <row r="189" spans="69:69" x14ac:dyDescent="0.2">
      <c r="BQ189" s="59"/>
    </row>
    <row r="190" spans="69:69" x14ac:dyDescent="0.2">
      <c r="BQ190" s="59"/>
    </row>
    <row r="191" spans="69:69" x14ac:dyDescent="0.2">
      <c r="BQ191" s="59"/>
    </row>
    <row r="192" spans="69:69" x14ac:dyDescent="0.2">
      <c r="BQ192" s="59"/>
    </row>
    <row r="193" spans="69:69" x14ac:dyDescent="0.2">
      <c r="BQ193" s="59"/>
    </row>
    <row r="194" spans="69:69" x14ac:dyDescent="0.2">
      <c r="BQ194" s="59"/>
    </row>
    <row r="195" spans="69:69" x14ac:dyDescent="0.2">
      <c r="BQ195" s="59"/>
    </row>
    <row r="196" spans="69:69" x14ac:dyDescent="0.2">
      <c r="BQ196" s="59"/>
    </row>
    <row r="197" spans="69:69" x14ac:dyDescent="0.2">
      <c r="BQ197" s="59"/>
    </row>
    <row r="198" spans="69:69" x14ac:dyDescent="0.2">
      <c r="BQ198" s="59"/>
    </row>
    <row r="199" spans="69:69" x14ac:dyDescent="0.2">
      <c r="BQ199" s="59"/>
    </row>
    <row r="200" spans="69:69" x14ac:dyDescent="0.2">
      <c r="BQ200" s="59"/>
    </row>
    <row r="201" spans="69:69" x14ac:dyDescent="0.2">
      <c r="BQ201" s="59"/>
    </row>
    <row r="202" spans="69:69" x14ac:dyDescent="0.2">
      <c r="BQ202" s="59"/>
    </row>
    <row r="203" spans="69:69" x14ac:dyDescent="0.2">
      <c r="BQ203" s="59"/>
    </row>
    <row r="204" spans="69:69" x14ac:dyDescent="0.2">
      <c r="BQ204" s="59"/>
    </row>
    <row r="205" spans="69:69" x14ac:dyDescent="0.2">
      <c r="BQ205" s="59"/>
    </row>
    <row r="206" spans="69:69" x14ac:dyDescent="0.2">
      <c r="BQ206" s="59"/>
    </row>
    <row r="207" spans="69:69" x14ac:dyDescent="0.2">
      <c r="BQ207" s="59"/>
    </row>
    <row r="208" spans="69:69" x14ac:dyDescent="0.2">
      <c r="BQ208" s="59"/>
    </row>
    <row r="209" spans="69:69" x14ac:dyDescent="0.2">
      <c r="BQ209" s="59"/>
    </row>
    <row r="210" spans="69:69" x14ac:dyDescent="0.2">
      <c r="BQ210" s="59"/>
    </row>
    <row r="211" spans="69:69" x14ac:dyDescent="0.2">
      <c r="BQ211" s="59"/>
    </row>
    <row r="212" spans="69:69" x14ac:dyDescent="0.2">
      <c r="BQ212" s="59"/>
    </row>
    <row r="213" spans="69:69" x14ac:dyDescent="0.2">
      <c r="BQ213" s="59"/>
    </row>
    <row r="214" spans="69:69" x14ac:dyDescent="0.2">
      <c r="BQ214" s="59"/>
    </row>
    <row r="215" spans="69:69" x14ac:dyDescent="0.2">
      <c r="BQ215" s="59"/>
    </row>
    <row r="216" spans="69:69" x14ac:dyDescent="0.2">
      <c r="BQ216" s="59"/>
    </row>
    <row r="217" spans="69:69" x14ac:dyDescent="0.2">
      <c r="BQ217" s="59"/>
    </row>
    <row r="218" spans="69:69" x14ac:dyDescent="0.2">
      <c r="BQ218" s="59"/>
    </row>
    <row r="219" spans="69:69" x14ac:dyDescent="0.2">
      <c r="BQ219" s="59"/>
    </row>
    <row r="220" spans="69:69" x14ac:dyDescent="0.2">
      <c r="BQ220" s="59"/>
    </row>
    <row r="221" spans="69:69" x14ac:dyDescent="0.2">
      <c r="BQ221" s="59"/>
    </row>
    <row r="222" spans="69:69" x14ac:dyDescent="0.2">
      <c r="BQ222" s="59"/>
    </row>
    <row r="223" spans="69:69" x14ac:dyDescent="0.2">
      <c r="BQ223" s="59"/>
    </row>
    <row r="224" spans="69:69" x14ac:dyDescent="0.2">
      <c r="BQ224" s="59"/>
    </row>
    <row r="225" spans="69:69" x14ac:dyDescent="0.2">
      <c r="BQ225" s="59"/>
    </row>
    <row r="226" spans="69:69" x14ac:dyDescent="0.2">
      <c r="BQ226" s="59"/>
    </row>
    <row r="227" spans="69:69" x14ac:dyDescent="0.2">
      <c r="BQ227" s="59"/>
    </row>
    <row r="228" spans="69:69" x14ac:dyDescent="0.2">
      <c r="BQ228" s="59"/>
    </row>
    <row r="229" spans="69:69" x14ac:dyDescent="0.2">
      <c r="BQ229" s="59"/>
    </row>
    <row r="230" spans="69:69" x14ac:dyDescent="0.2">
      <c r="BQ230" s="59"/>
    </row>
    <row r="231" spans="69:69" x14ac:dyDescent="0.2">
      <c r="BQ231" s="59"/>
    </row>
    <row r="232" spans="69:69" x14ac:dyDescent="0.2">
      <c r="BQ232" s="59"/>
    </row>
    <row r="233" spans="69:69" x14ac:dyDescent="0.2">
      <c r="BQ233" s="59"/>
    </row>
    <row r="234" spans="69:69" x14ac:dyDescent="0.2">
      <c r="BQ234" s="59"/>
    </row>
    <row r="235" spans="69:69" x14ac:dyDescent="0.2">
      <c r="BQ235" s="59"/>
    </row>
    <row r="236" spans="69:69" x14ac:dyDescent="0.2">
      <c r="BQ236" s="59"/>
    </row>
    <row r="237" spans="69:69" x14ac:dyDescent="0.2">
      <c r="BQ237" s="59"/>
    </row>
    <row r="238" spans="69:69" x14ac:dyDescent="0.2">
      <c r="BQ238" s="59"/>
    </row>
    <row r="239" spans="69:69" x14ac:dyDescent="0.2">
      <c r="BQ239" s="59"/>
    </row>
    <row r="240" spans="69:69" x14ac:dyDescent="0.2">
      <c r="BQ240" s="59"/>
    </row>
    <row r="241" spans="69:69" x14ac:dyDescent="0.2">
      <c r="BQ241" s="59"/>
    </row>
    <row r="242" spans="69:69" x14ac:dyDescent="0.2">
      <c r="BQ242" s="59"/>
    </row>
    <row r="243" spans="69:69" x14ac:dyDescent="0.2">
      <c r="BQ243" s="59"/>
    </row>
    <row r="244" spans="69:69" x14ac:dyDescent="0.2">
      <c r="BQ244" s="59"/>
    </row>
    <row r="245" spans="69:69" x14ac:dyDescent="0.2">
      <c r="BQ245" s="59"/>
    </row>
    <row r="246" spans="69:69" x14ac:dyDescent="0.2">
      <c r="BQ246" s="59"/>
    </row>
    <row r="247" spans="69:69" x14ac:dyDescent="0.2">
      <c r="BQ247" s="59"/>
    </row>
    <row r="248" spans="69:69" x14ac:dyDescent="0.2">
      <c r="BQ248" s="59"/>
    </row>
    <row r="249" spans="69:69" x14ac:dyDescent="0.2">
      <c r="BQ249" s="59"/>
    </row>
    <row r="250" spans="69:69" x14ac:dyDescent="0.2">
      <c r="BQ250" s="59"/>
    </row>
    <row r="251" spans="69:69" x14ac:dyDescent="0.2">
      <c r="BQ251" s="59"/>
    </row>
    <row r="252" spans="69:69" x14ac:dyDescent="0.2">
      <c r="BQ252" s="59"/>
    </row>
    <row r="253" spans="69:69" x14ac:dyDescent="0.2">
      <c r="BQ253" s="59"/>
    </row>
    <row r="254" spans="69:69" x14ac:dyDescent="0.2">
      <c r="BQ254" s="59"/>
    </row>
    <row r="255" spans="69:69" x14ac:dyDescent="0.2">
      <c r="BQ255" s="59"/>
    </row>
    <row r="256" spans="69:69" x14ac:dyDescent="0.2">
      <c r="BQ256" s="59"/>
    </row>
    <row r="257" spans="69:69" x14ac:dyDescent="0.2">
      <c r="BQ257" s="59"/>
    </row>
    <row r="258" spans="69:69" x14ac:dyDescent="0.2">
      <c r="BQ258" s="59"/>
    </row>
    <row r="259" spans="69:69" x14ac:dyDescent="0.2">
      <c r="BQ259" s="59"/>
    </row>
    <row r="260" spans="69:69" x14ac:dyDescent="0.2">
      <c r="BQ260" s="59"/>
    </row>
    <row r="261" spans="69:69" x14ac:dyDescent="0.2">
      <c r="BQ261" s="59"/>
    </row>
    <row r="262" spans="69:69" x14ac:dyDescent="0.2">
      <c r="BQ262" s="59"/>
    </row>
    <row r="263" spans="69:69" x14ac:dyDescent="0.2">
      <c r="BQ263" s="59"/>
    </row>
    <row r="264" spans="69:69" x14ac:dyDescent="0.2">
      <c r="BQ264" s="59"/>
    </row>
    <row r="265" spans="69:69" x14ac:dyDescent="0.2">
      <c r="BQ265" s="59"/>
    </row>
    <row r="266" spans="69:69" x14ac:dyDescent="0.2">
      <c r="BQ266" s="59"/>
    </row>
    <row r="267" spans="69:69" x14ac:dyDescent="0.2">
      <c r="BQ267" s="59"/>
    </row>
    <row r="268" spans="69:69" x14ac:dyDescent="0.2">
      <c r="BQ268" s="59"/>
    </row>
    <row r="269" spans="69:69" x14ac:dyDescent="0.2">
      <c r="BQ269" s="59"/>
    </row>
    <row r="270" spans="69:69" x14ac:dyDescent="0.2">
      <c r="BQ270" s="59"/>
    </row>
    <row r="271" spans="69:69" x14ac:dyDescent="0.2">
      <c r="BQ271" s="59"/>
    </row>
    <row r="272" spans="69:69" x14ac:dyDescent="0.2">
      <c r="BQ272" s="59"/>
    </row>
    <row r="273" spans="69:69" x14ac:dyDescent="0.2">
      <c r="BQ273" s="59"/>
    </row>
    <row r="274" spans="69:69" x14ac:dyDescent="0.2">
      <c r="BQ274" s="59"/>
    </row>
    <row r="275" spans="69:69" x14ac:dyDescent="0.2">
      <c r="BQ275" s="59"/>
    </row>
    <row r="276" spans="69:69" x14ac:dyDescent="0.2">
      <c r="BQ276" s="59"/>
    </row>
    <row r="277" spans="69:69" x14ac:dyDescent="0.2">
      <c r="BQ277" s="59"/>
    </row>
    <row r="278" spans="69:69" x14ac:dyDescent="0.2">
      <c r="BQ278" s="59"/>
    </row>
    <row r="279" spans="69:69" x14ac:dyDescent="0.2">
      <c r="BQ279" s="59"/>
    </row>
    <row r="280" spans="69:69" x14ac:dyDescent="0.2">
      <c r="BQ280" s="59"/>
    </row>
    <row r="281" spans="69:69" x14ac:dyDescent="0.2">
      <c r="BQ281" s="59"/>
    </row>
    <row r="282" spans="69:69" x14ac:dyDescent="0.2">
      <c r="BQ282" s="59"/>
    </row>
    <row r="283" spans="69:69" x14ac:dyDescent="0.2">
      <c r="BQ283" s="59"/>
    </row>
    <row r="284" spans="69:69" x14ac:dyDescent="0.2">
      <c r="BQ284" s="59"/>
    </row>
    <row r="285" spans="69:69" x14ac:dyDescent="0.2">
      <c r="BQ285" s="59"/>
    </row>
    <row r="286" spans="69:69" x14ac:dyDescent="0.2">
      <c r="BQ286" s="59"/>
    </row>
    <row r="287" spans="69:69" x14ac:dyDescent="0.2">
      <c r="BQ287" s="59"/>
    </row>
    <row r="288" spans="69:69" x14ac:dyDescent="0.2">
      <c r="BQ288" s="59"/>
    </row>
    <row r="289" spans="69:69" x14ac:dyDescent="0.2">
      <c r="BQ289" s="59"/>
    </row>
    <row r="290" spans="69:69" x14ac:dyDescent="0.2">
      <c r="BQ290" s="59"/>
    </row>
    <row r="291" spans="69:69" x14ac:dyDescent="0.2">
      <c r="BQ291" s="59"/>
    </row>
    <row r="292" spans="69:69" x14ac:dyDescent="0.2">
      <c r="BQ292" s="59"/>
    </row>
    <row r="293" spans="69:69" x14ac:dyDescent="0.2">
      <c r="BQ293" s="59"/>
    </row>
    <row r="294" spans="69:69" x14ac:dyDescent="0.2">
      <c r="BQ294" s="59"/>
    </row>
    <row r="295" spans="69:69" x14ac:dyDescent="0.2">
      <c r="BQ295" s="59"/>
    </row>
    <row r="296" spans="69:69" x14ac:dyDescent="0.2">
      <c r="BQ296" s="59"/>
    </row>
    <row r="297" spans="69:69" x14ac:dyDescent="0.2">
      <c r="BQ297" s="59"/>
    </row>
    <row r="298" spans="69:69" x14ac:dyDescent="0.2">
      <c r="BQ298" s="59"/>
    </row>
    <row r="299" spans="69:69" x14ac:dyDescent="0.2">
      <c r="BQ299" s="59"/>
    </row>
    <row r="300" spans="69:69" x14ac:dyDescent="0.2">
      <c r="BQ300" s="59"/>
    </row>
    <row r="301" spans="69:69" x14ac:dyDescent="0.2">
      <c r="BQ301" s="59"/>
    </row>
    <row r="302" spans="69:69" x14ac:dyDescent="0.2">
      <c r="BQ302" s="59"/>
    </row>
    <row r="303" spans="69:69" x14ac:dyDescent="0.2">
      <c r="BQ303" s="59"/>
    </row>
    <row r="304" spans="69:69" x14ac:dyDescent="0.2">
      <c r="BQ304" s="59"/>
    </row>
    <row r="305" spans="69:69" x14ac:dyDescent="0.2">
      <c r="BQ305" s="59"/>
    </row>
    <row r="306" spans="69:69" x14ac:dyDescent="0.2">
      <c r="BQ306" s="59"/>
    </row>
    <row r="307" spans="69:69" x14ac:dyDescent="0.2">
      <c r="BQ307" s="59"/>
    </row>
    <row r="308" spans="69:69" x14ac:dyDescent="0.2">
      <c r="BQ308" s="59"/>
    </row>
    <row r="309" spans="69:69" x14ac:dyDescent="0.2">
      <c r="BQ309" s="59"/>
    </row>
    <row r="310" spans="69:69" x14ac:dyDescent="0.2">
      <c r="BQ310" s="59"/>
    </row>
    <row r="311" spans="69:69" x14ac:dyDescent="0.2">
      <c r="BQ311" s="59"/>
    </row>
    <row r="312" spans="69:69" x14ac:dyDescent="0.2">
      <c r="BQ312" s="59"/>
    </row>
    <row r="313" spans="69:69" x14ac:dyDescent="0.2">
      <c r="BQ313" s="59"/>
    </row>
    <row r="314" spans="69:69" x14ac:dyDescent="0.2">
      <c r="BQ314" s="59"/>
    </row>
    <row r="315" spans="69:69" x14ac:dyDescent="0.2">
      <c r="BQ315" s="59"/>
    </row>
    <row r="316" spans="69:69" x14ac:dyDescent="0.2">
      <c r="BQ316" s="59"/>
    </row>
    <row r="317" spans="69:69" x14ac:dyDescent="0.2">
      <c r="BQ317" s="59"/>
    </row>
    <row r="318" spans="69:69" x14ac:dyDescent="0.2">
      <c r="BQ318" s="59"/>
    </row>
    <row r="319" spans="69:69" x14ac:dyDescent="0.2">
      <c r="BQ319" s="59"/>
    </row>
    <row r="320" spans="69:69" x14ac:dyDescent="0.2">
      <c r="BQ320" s="59"/>
    </row>
    <row r="321" spans="69:69" x14ac:dyDescent="0.2">
      <c r="BQ321" s="59"/>
    </row>
    <row r="322" spans="69:69" x14ac:dyDescent="0.2">
      <c r="BQ322" s="59"/>
    </row>
    <row r="323" spans="69:69" x14ac:dyDescent="0.2">
      <c r="BQ323" s="59"/>
    </row>
    <row r="324" spans="69:69" x14ac:dyDescent="0.2">
      <c r="BQ324" s="59"/>
    </row>
    <row r="325" spans="69:69" x14ac:dyDescent="0.2">
      <c r="BQ325" s="59"/>
    </row>
    <row r="326" spans="69:69" x14ac:dyDescent="0.2">
      <c r="BQ326" s="59"/>
    </row>
    <row r="327" spans="69:69" x14ac:dyDescent="0.2">
      <c r="BQ327" s="59"/>
    </row>
    <row r="328" spans="69:69" x14ac:dyDescent="0.2">
      <c r="BQ328" s="59"/>
    </row>
    <row r="329" spans="69:69" x14ac:dyDescent="0.2">
      <c r="BQ329" s="59"/>
    </row>
    <row r="330" spans="69:69" x14ac:dyDescent="0.2">
      <c r="BQ330" s="59"/>
    </row>
    <row r="331" spans="69:69" x14ac:dyDescent="0.2">
      <c r="BQ331" s="59"/>
    </row>
    <row r="332" spans="69:69" x14ac:dyDescent="0.2">
      <c r="BQ332" s="59"/>
    </row>
    <row r="333" spans="69:69" x14ac:dyDescent="0.2">
      <c r="BQ333" s="59"/>
    </row>
    <row r="334" spans="69:69" x14ac:dyDescent="0.2">
      <c r="BQ334" s="59"/>
    </row>
    <row r="335" spans="69:69" x14ac:dyDescent="0.2">
      <c r="BQ335" s="59"/>
    </row>
    <row r="336" spans="69:69" x14ac:dyDescent="0.2">
      <c r="BQ336" s="59"/>
    </row>
    <row r="337" spans="69:69" x14ac:dyDescent="0.2">
      <c r="BQ337" s="59"/>
    </row>
    <row r="338" spans="69:69" x14ac:dyDescent="0.2">
      <c r="BQ338" s="59"/>
    </row>
    <row r="339" spans="69:69" x14ac:dyDescent="0.2">
      <c r="BQ339" s="59"/>
    </row>
    <row r="340" spans="69:69" x14ac:dyDescent="0.2">
      <c r="BQ340" s="59"/>
    </row>
    <row r="341" spans="69:69" x14ac:dyDescent="0.2">
      <c r="BQ341" s="59"/>
    </row>
    <row r="342" spans="69:69" x14ac:dyDescent="0.2">
      <c r="BQ342" s="59"/>
    </row>
    <row r="343" spans="69:69" x14ac:dyDescent="0.2">
      <c r="BQ343" s="59"/>
    </row>
    <row r="344" spans="69:69" x14ac:dyDescent="0.2">
      <c r="BQ344" s="59"/>
    </row>
    <row r="345" spans="69:69" x14ac:dyDescent="0.2">
      <c r="BQ345" s="59"/>
    </row>
    <row r="346" spans="69:69" x14ac:dyDescent="0.2">
      <c r="BQ346" s="59"/>
    </row>
    <row r="347" spans="69:69" x14ac:dyDescent="0.2">
      <c r="BQ347" s="59"/>
    </row>
    <row r="348" spans="69:69" x14ac:dyDescent="0.2">
      <c r="BQ348" s="59"/>
    </row>
    <row r="349" spans="69:69" x14ac:dyDescent="0.2">
      <c r="BQ349" s="59"/>
    </row>
    <row r="350" spans="69:69" x14ac:dyDescent="0.2">
      <c r="BQ350" s="59"/>
    </row>
    <row r="351" spans="69:69" x14ac:dyDescent="0.2">
      <c r="BQ351" s="59"/>
    </row>
    <row r="352" spans="69:69" x14ac:dyDescent="0.2">
      <c r="BQ352" s="59"/>
    </row>
    <row r="353" spans="69:69" x14ac:dyDescent="0.2">
      <c r="BQ353" s="59"/>
    </row>
    <row r="354" spans="69:69" x14ac:dyDescent="0.2">
      <c r="BQ354" s="59"/>
    </row>
    <row r="355" spans="69:69" x14ac:dyDescent="0.2">
      <c r="BQ355" s="59"/>
    </row>
    <row r="356" spans="69:69" x14ac:dyDescent="0.2">
      <c r="BQ356" s="59"/>
    </row>
    <row r="357" spans="69:69" x14ac:dyDescent="0.2">
      <c r="BQ357" s="59"/>
    </row>
    <row r="358" spans="69:69" x14ac:dyDescent="0.2">
      <c r="BQ358" s="59"/>
    </row>
    <row r="359" spans="69:69" x14ac:dyDescent="0.2">
      <c r="BQ359" s="59"/>
    </row>
    <row r="360" spans="69:69" x14ac:dyDescent="0.2">
      <c r="BQ360" s="59"/>
    </row>
    <row r="361" spans="69:69" x14ac:dyDescent="0.2">
      <c r="BQ361" s="59"/>
    </row>
    <row r="362" spans="69:69" x14ac:dyDescent="0.2">
      <c r="BQ362" s="59"/>
    </row>
    <row r="363" spans="69:69" x14ac:dyDescent="0.2">
      <c r="BQ363" s="59"/>
    </row>
    <row r="364" spans="69:69" x14ac:dyDescent="0.2">
      <c r="BQ364" s="59"/>
    </row>
    <row r="365" spans="69:69" x14ac:dyDescent="0.2">
      <c r="BQ365" s="59"/>
    </row>
    <row r="366" spans="69:69" x14ac:dyDescent="0.2">
      <c r="BQ366" s="59"/>
    </row>
    <row r="367" spans="69:69" x14ac:dyDescent="0.2">
      <c r="BQ367" s="59"/>
    </row>
    <row r="368" spans="69:69" x14ac:dyDescent="0.2">
      <c r="BQ368" s="59"/>
    </row>
    <row r="369" spans="69:69" x14ac:dyDescent="0.2">
      <c r="BQ369" s="59"/>
    </row>
    <row r="370" spans="69:69" x14ac:dyDescent="0.2">
      <c r="BQ370" s="59"/>
    </row>
    <row r="371" spans="69:69" x14ac:dyDescent="0.2">
      <c r="BQ371" s="59"/>
    </row>
    <row r="372" spans="69:69" x14ac:dyDescent="0.2">
      <c r="BQ372" s="59"/>
    </row>
    <row r="373" spans="69:69" x14ac:dyDescent="0.2">
      <c r="BQ373" s="59"/>
    </row>
    <row r="374" spans="69:69" x14ac:dyDescent="0.2">
      <c r="BQ374" s="59"/>
    </row>
    <row r="375" spans="69:69" x14ac:dyDescent="0.2">
      <c r="BQ375" s="59"/>
    </row>
    <row r="376" spans="69:69" x14ac:dyDescent="0.2">
      <c r="BQ376" s="59"/>
    </row>
    <row r="377" spans="69:69" x14ac:dyDescent="0.2">
      <c r="BQ377" s="59"/>
    </row>
    <row r="378" spans="69:69" x14ac:dyDescent="0.2">
      <c r="BQ378" s="59"/>
    </row>
    <row r="379" spans="69:69" x14ac:dyDescent="0.2">
      <c r="BQ379" s="59"/>
    </row>
    <row r="380" spans="69:69" x14ac:dyDescent="0.2">
      <c r="BQ380" s="59"/>
    </row>
    <row r="381" spans="69:69" x14ac:dyDescent="0.2">
      <c r="BQ381" s="59"/>
    </row>
    <row r="382" spans="69:69" x14ac:dyDescent="0.2">
      <c r="BQ382" s="59"/>
    </row>
    <row r="383" spans="69:69" x14ac:dyDescent="0.2">
      <c r="BQ383" s="59"/>
    </row>
    <row r="384" spans="69:69" x14ac:dyDescent="0.2">
      <c r="BQ384" s="59"/>
    </row>
    <row r="385" spans="69:69" x14ac:dyDescent="0.2">
      <c r="BQ385" s="59"/>
    </row>
    <row r="386" spans="69:69" x14ac:dyDescent="0.2">
      <c r="BQ386" s="59"/>
    </row>
    <row r="387" spans="69:69" x14ac:dyDescent="0.2">
      <c r="BQ387" s="59"/>
    </row>
    <row r="388" spans="69:69" x14ac:dyDescent="0.2">
      <c r="BQ388" s="59"/>
    </row>
    <row r="389" spans="69:69" x14ac:dyDescent="0.2">
      <c r="BQ389" s="59"/>
    </row>
    <row r="390" spans="69:69" x14ac:dyDescent="0.2">
      <c r="BQ390" s="59"/>
    </row>
    <row r="391" spans="69:69" x14ac:dyDescent="0.2">
      <c r="BQ391" s="59"/>
    </row>
    <row r="392" spans="69:69" x14ac:dyDescent="0.2">
      <c r="BQ392" s="59"/>
    </row>
    <row r="393" spans="69:69" x14ac:dyDescent="0.2">
      <c r="BQ393" s="59"/>
    </row>
    <row r="394" spans="69:69" x14ac:dyDescent="0.2">
      <c r="BQ394" s="59"/>
    </row>
    <row r="395" spans="69:69" x14ac:dyDescent="0.2">
      <c r="BQ395" s="59"/>
    </row>
    <row r="396" spans="69:69" x14ac:dyDescent="0.2">
      <c r="BQ396" s="59"/>
    </row>
    <row r="397" spans="69:69" x14ac:dyDescent="0.2">
      <c r="BQ397" s="59"/>
    </row>
    <row r="398" spans="69:69" x14ac:dyDescent="0.2">
      <c r="BQ398" s="59"/>
    </row>
    <row r="399" spans="69:69" x14ac:dyDescent="0.2">
      <c r="BQ399" s="59"/>
    </row>
    <row r="400" spans="69:69" x14ac:dyDescent="0.2">
      <c r="BQ400" s="59"/>
    </row>
    <row r="401" spans="69:69" x14ac:dyDescent="0.2">
      <c r="BQ401" s="59"/>
    </row>
    <row r="402" spans="69:69" x14ac:dyDescent="0.2">
      <c r="BQ402" s="59"/>
    </row>
    <row r="403" spans="69:69" x14ac:dyDescent="0.2">
      <c r="BQ403" s="59"/>
    </row>
    <row r="404" spans="69:69" x14ac:dyDescent="0.2">
      <c r="BQ404" s="59"/>
    </row>
    <row r="405" spans="69:69" x14ac:dyDescent="0.2">
      <c r="BQ405" s="59"/>
    </row>
    <row r="406" spans="69:69" x14ac:dyDescent="0.2">
      <c r="BQ406" s="59"/>
    </row>
    <row r="407" spans="69:69" x14ac:dyDescent="0.2">
      <c r="BQ407" s="59"/>
    </row>
    <row r="408" spans="69:69" x14ac:dyDescent="0.2">
      <c r="BQ408" s="59"/>
    </row>
    <row r="409" spans="69:69" x14ac:dyDescent="0.2">
      <c r="BQ409" s="59"/>
    </row>
    <row r="410" spans="69:69" x14ac:dyDescent="0.2">
      <c r="BQ410" s="59"/>
    </row>
    <row r="411" spans="69:69" x14ac:dyDescent="0.2">
      <c r="BQ411" s="59"/>
    </row>
    <row r="412" spans="69:69" x14ac:dyDescent="0.2">
      <c r="BQ412" s="59"/>
    </row>
    <row r="413" spans="69:69" x14ac:dyDescent="0.2">
      <c r="BQ413" s="59"/>
    </row>
    <row r="414" spans="69:69" x14ac:dyDescent="0.2">
      <c r="BQ414" s="59"/>
    </row>
    <row r="415" spans="69:69" x14ac:dyDescent="0.2">
      <c r="BQ415" s="59"/>
    </row>
    <row r="416" spans="69:69" x14ac:dyDescent="0.2">
      <c r="BQ416" s="59"/>
    </row>
    <row r="417" spans="69:69" x14ac:dyDescent="0.2">
      <c r="BQ417" s="59"/>
    </row>
    <row r="418" spans="69:69" x14ac:dyDescent="0.2">
      <c r="BQ418" s="59"/>
    </row>
    <row r="419" spans="69:69" x14ac:dyDescent="0.2">
      <c r="BQ419" s="59"/>
    </row>
    <row r="420" spans="69:69" x14ac:dyDescent="0.2">
      <c r="BQ420" s="59"/>
    </row>
    <row r="421" spans="69:69" x14ac:dyDescent="0.2">
      <c r="BQ421" s="59"/>
    </row>
    <row r="422" spans="69:69" x14ac:dyDescent="0.2">
      <c r="BQ422" s="59"/>
    </row>
    <row r="423" spans="69:69" x14ac:dyDescent="0.2">
      <c r="BQ423" s="59"/>
    </row>
    <row r="424" spans="69:69" x14ac:dyDescent="0.2">
      <c r="BQ424" s="59"/>
    </row>
    <row r="425" spans="69:69" x14ac:dyDescent="0.2">
      <c r="BQ425" s="59"/>
    </row>
    <row r="426" spans="69:69" x14ac:dyDescent="0.2">
      <c r="BQ426" s="59"/>
    </row>
    <row r="427" spans="69:69" x14ac:dyDescent="0.2">
      <c r="BQ427" s="59"/>
    </row>
    <row r="428" spans="69:69" x14ac:dyDescent="0.2">
      <c r="BQ428" s="59"/>
    </row>
    <row r="429" spans="69:69" x14ac:dyDescent="0.2">
      <c r="BQ429" s="59"/>
    </row>
    <row r="430" spans="69:69" x14ac:dyDescent="0.2">
      <c r="BQ430" s="59"/>
    </row>
    <row r="431" spans="69:69" x14ac:dyDescent="0.2">
      <c r="BQ431" s="59"/>
    </row>
    <row r="432" spans="69:69" x14ac:dyDescent="0.2">
      <c r="BQ432" s="59"/>
    </row>
    <row r="433" spans="69:69" x14ac:dyDescent="0.2">
      <c r="BQ433" s="59"/>
    </row>
    <row r="434" spans="69:69" x14ac:dyDescent="0.2">
      <c r="BQ434" s="59"/>
    </row>
    <row r="435" spans="69:69" x14ac:dyDescent="0.2">
      <c r="BQ435" s="59"/>
    </row>
    <row r="436" spans="69:69" x14ac:dyDescent="0.2">
      <c r="BQ436" s="59"/>
    </row>
    <row r="437" spans="69:69" x14ac:dyDescent="0.2">
      <c r="BQ437" s="59"/>
    </row>
    <row r="438" spans="69:69" x14ac:dyDescent="0.2">
      <c r="BQ438" s="59"/>
    </row>
    <row r="439" spans="69:69" x14ac:dyDescent="0.2">
      <c r="BQ439" s="59"/>
    </row>
    <row r="440" spans="69:69" x14ac:dyDescent="0.2">
      <c r="BQ440" s="59"/>
    </row>
    <row r="441" spans="69:69" x14ac:dyDescent="0.2">
      <c r="BQ441" s="59"/>
    </row>
    <row r="442" spans="69:69" x14ac:dyDescent="0.2">
      <c r="BQ442" s="59"/>
    </row>
    <row r="443" spans="69:69" x14ac:dyDescent="0.2">
      <c r="BQ443" s="59"/>
    </row>
    <row r="444" spans="69:69" x14ac:dyDescent="0.2">
      <c r="BQ444" s="59"/>
    </row>
    <row r="445" spans="69:69" x14ac:dyDescent="0.2">
      <c r="BQ445" s="59"/>
    </row>
    <row r="446" spans="69:69" x14ac:dyDescent="0.2">
      <c r="BQ446" s="59"/>
    </row>
    <row r="447" spans="69:69" x14ac:dyDescent="0.2">
      <c r="BQ447" s="59"/>
    </row>
    <row r="448" spans="69:69" x14ac:dyDescent="0.2">
      <c r="BQ448" s="59"/>
    </row>
    <row r="449" spans="69:69" x14ac:dyDescent="0.2">
      <c r="BQ449" s="59"/>
    </row>
    <row r="450" spans="69:69" x14ac:dyDescent="0.2">
      <c r="BQ450" s="59"/>
    </row>
    <row r="451" spans="69:69" x14ac:dyDescent="0.2">
      <c r="BQ451" s="59"/>
    </row>
    <row r="452" spans="69:69" x14ac:dyDescent="0.2">
      <c r="BQ452" s="59"/>
    </row>
    <row r="453" spans="69:69" x14ac:dyDescent="0.2">
      <c r="BQ453" s="59"/>
    </row>
    <row r="454" spans="69:69" x14ac:dyDescent="0.2">
      <c r="BQ454" s="59"/>
    </row>
    <row r="455" spans="69:69" x14ac:dyDescent="0.2">
      <c r="BQ455" s="59"/>
    </row>
    <row r="456" spans="69:69" x14ac:dyDescent="0.2">
      <c r="BQ456" s="59"/>
    </row>
    <row r="457" spans="69:69" x14ac:dyDescent="0.2">
      <c r="BQ457" s="59"/>
    </row>
    <row r="458" spans="69:69" x14ac:dyDescent="0.2">
      <c r="BQ458" s="59"/>
    </row>
    <row r="459" spans="69:69" x14ac:dyDescent="0.2">
      <c r="BQ459" s="59"/>
    </row>
    <row r="460" spans="69:69" x14ac:dyDescent="0.2">
      <c r="BQ460" s="59"/>
    </row>
    <row r="461" spans="69:69" x14ac:dyDescent="0.2">
      <c r="BQ461" s="59"/>
    </row>
    <row r="462" spans="69:69" x14ac:dyDescent="0.2">
      <c r="BQ462" s="59"/>
    </row>
    <row r="463" spans="69:69" x14ac:dyDescent="0.2">
      <c r="BQ463" s="59"/>
    </row>
    <row r="464" spans="69:69" x14ac:dyDescent="0.2">
      <c r="BQ464" s="59"/>
    </row>
    <row r="465" spans="69:69" x14ac:dyDescent="0.2">
      <c r="BQ465" s="59"/>
    </row>
    <row r="466" spans="69:69" x14ac:dyDescent="0.2">
      <c r="BQ466" s="59"/>
    </row>
    <row r="467" spans="69:69" x14ac:dyDescent="0.2">
      <c r="BQ467" s="59"/>
    </row>
    <row r="468" spans="69:69" x14ac:dyDescent="0.2">
      <c r="BQ468" s="59"/>
    </row>
    <row r="469" spans="69:69" x14ac:dyDescent="0.2">
      <c r="BQ469" s="59"/>
    </row>
    <row r="470" spans="69:69" x14ac:dyDescent="0.2">
      <c r="BQ470" s="59"/>
    </row>
    <row r="471" spans="69:69" x14ac:dyDescent="0.2">
      <c r="BQ471" s="59"/>
    </row>
    <row r="472" spans="69:69" x14ac:dyDescent="0.2">
      <c r="BQ472" s="59"/>
    </row>
    <row r="473" spans="69:69" x14ac:dyDescent="0.2">
      <c r="BQ473" s="59"/>
    </row>
    <row r="474" spans="69:69" x14ac:dyDescent="0.2">
      <c r="BQ474" s="59"/>
    </row>
    <row r="475" spans="69:69" x14ac:dyDescent="0.2">
      <c r="BQ475" s="59"/>
    </row>
    <row r="476" spans="69:69" x14ac:dyDescent="0.2">
      <c r="BQ476" s="59"/>
    </row>
    <row r="477" spans="69:69" x14ac:dyDescent="0.2">
      <c r="BQ477" s="59"/>
    </row>
    <row r="478" spans="69:69" x14ac:dyDescent="0.2">
      <c r="BQ478" s="59"/>
    </row>
    <row r="479" spans="69:69" x14ac:dyDescent="0.2">
      <c r="BQ479" s="59"/>
    </row>
    <row r="480" spans="69:69" x14ac:dyDescent="0.2">
      <c r="BQ480" s="59"/>
    </row>
    <row r="481" spans="69:69" x14ac:dyDescent="0.2">
      <c r="BQ481" s="59"/>
    </row>
    <row r="482" spans="69:69" x14ac:dyDescent="0.2">
      <c r="BQ482" s="59"/>
    </row>
    <row r="483" spans="69:69" x14ac:dyDescent="0.2">
      <c r="BQ483" s="59"/>
    </row>
    <row r="484" spans="69:69" x14ac:dyDescent="0.2">
      <c r="BQ484" s="59"/>
    </row>
    <row r="485" spans="69:69" x14ac:dyDescent="0.2">
      <c r="BQ485" s="59"/>
    </row>
    <row r="486" spans="69:69" x14ac:dyDescent="0.2">
      <c r="BQ486" s="59"/>
    </row>
    <row r="487" spans="69:69" x14ac:dyDescent="0.2">
      <c r="BQ487" s="59"/>
    </row>
    <row r="488" spans="69:69" x14ac:dyDescent="0.2">
      <c r="BQ488" s="59"/>
    </row>
    <row r="489" spans="69:69" x14ac:dyDescent="0.2">
      <c r="BQ489" s="59"/>
    </row>
    <row r="490" spans="69:69" x14ac:dyDescent="0.2">
      <c r="BQ490" s="59"/>
    </row>
    <row r="491" spans="69:69" x14ac:dyDescent="0.2">
      <c r="BQ491" s="59"/>
    </row>
    <row r="492" spans="69:69" x14ac:dyDescent="0.2">
      <c r="BQ492" s="59"/>
    </row>
    <row r="493" spans="69:69" x14ac:dyDescent="0.2">
      <c r="BQ493" s="59"/>
    </row>
    <row r="494" spans="69:69" x14ac:dyDescent="0.2">
      <c r="BQ494" s="59"/>
    </row>
    <row r="495" spans="69:69" x14ac:dyDescent="0.2">
      <c r="BQ495" s="59"/>
    </row>
    <row r="496" spans="69:69" x14ac:dyDescent="0.2">
      <c r="BQ496" s="59"/>
    </row>
    <row r="497" spans="69:69" x14ac:dyDescent="0.2">
      <c r="BQ497" s="59"/>
    </row>
    <row r="498" spans="69:69" x14ac:dyDescent="0.2">
      <c r="BQ498" s="59"/>
    </row>
    <row r="499" spans="69:69" x14ac:dyDescent="0.2">
      <c r="BQ499" s="59"/>
    </row>
    <row r="500" spans="69:69" x14ac:dyDescent="0.2">
      <c r="BQ500" s="59"/>
    </row>
    <row r="501" spans="69:69" x14ac:dyDescent="0.2">
      <c r="BQ501" s="59"/>
    </row>
    <row r="502" spans="69:69" x14ac:dyDescent="0.2">
      <c r="BQ502" s="59"/>
    </row>
    <row r="503" spans="69:69" x14ac:dyDescent="0.2">
      <c r="BQ503" s="59"/>
    </row>
    <row r="504" spans="69:69" x14ac:dyDescent="0.2">
      <c r="BQ504" s="59"/>
    </row>
    <row r="505" spans="69:69" x14ac:dyDescent="0.2">
      <c r="BQ505" s="59"/>
    </row>
    <row r="506" spans="69:69" x14ac:dyDescent="0.2">
      <c r="BQ506" s="59"/>
    </row>
    <row r="507" spans="69:69" x14ac:dyDescent="0.2">
      <c r="BQ507" s="59"/>
    </row>
    <row r="508" spans="69:69" x14ac:dyDescent="0.2">
      <c r="BQ508" s="59"/>
    </row>
    <row r="509" spans="69:69" x14ac:dyDescent="0.2">
      <c r="BQ509" s="59"/>
    </row>
    <row r="510" spans="69:69" x14ac:dyDescent="0.2">
      <c r="BQ510" s="59"/>
    </row>
    <row r="511" spans="69:69" x14ac:dyDescent="0.2">
      <c r="BQ511" s="59"/>
    </row>
    <row r="512" spans="69:69" x14ac:dyDescent="0.2">
      <c r="BQ512" s="59"/>
    </row>
    <row r="513" spans="69:69" x14ac:dyDescent="0.2">
      <c r="BQ513" s="59"/>
    </row>
    <row r="514" spans="69:69" x14ac:dyDescent="0.2">
      <c r="BQ514" s="59"/>
    </row>
    <row r="515" spans="69:69" x14ac:dyDescent="0.2">
      <c r="BQ515" s="59"/>
    </row>
    <row r="516" spans="69:69" x14ac:dyDescent="0.2">
      <c r="BQ516" s="59"/>
    </row>
    <row r="517" spans="69:69" x14ac:dyDescent="0.2">
      <c r="BQ517" s="59"/>
    </row>
    <row r="518" spans="69:69" x14ac:dyDescent="0.2">
      <c r="BQ518" s="59"/>
    </row>
    <row r="519" spans="69:69" x14ac:dyDescent="0.2">
      <c r="BQ519" s="59"/>
    </row>
    <row r="520" spans="69:69" x14ac:dyDescent="0.2">
      <c r="BQ520" s="59"/>
    </row>
    <row r="521" spans="69:69" x14ac:dyDescent="0.2">
      <c r="BQ521" s="59"/>
    </row>
    <row r="522" spans="69:69" x14ac:dyDescent="0.2">
      <c r="BQ522" s="59"/>
    </row>
    <row r="523" spans="69:69" x14ac:dyDescent="0.2">
      <c r="BQ523" s="59"/>
    </row>
    <row r="524" spans="69:69" x14ac:dyDescent="0.2">
      <c r="BQ524" s="59"/>
    </row>
    <row r="525" spans="69:69" x14ac:dyDescent="0.2">
      <c r="BQ525" s="59"/>
    </row>
    <row r="526" spans="69:69" x14ac:dyDescent="0.2">
      <c r="BQ526" s="59"/>
    </row>
    <row r="527" spans="69:69" x14ac:dyDescent="0.2">
      <c r="BQ527" s="59"/>
    </row>
    <row r="528" spans="69:69" x14ac:dyDescent="0.2">
      <c r="BQ528" s="59"/>
    </row>
    <row r="529" spans="69:69" x14ac:dyDescent="0.2">
      <c r="BQ529" s="59"/>
    </row>
    <row r="530" spans="69:69" x14ac:dyDescent="0.2">
      <c r="BQ530" s="59"/>
    </row>
    <row r="531" spans="69:69" x14ac:dyDescent="0.2">
      <c r="BQ531" s="59"/>
    </row>
    <row r="532" spans="69:69" x14ac:dyDescent="0.2">
      <c r="BQ532" s="59"/>
    </row>
    <row r="533" spans="69:69" x14ac:dyDescent="0.2">
      <c r="BQ533" s="59"/>
    </row>
    <row r="534" spans="69:69" x14ac:dyDescent="0.2">
      <c r="BQ534" s="59"/>
    </row>
    <row r="535" spans="69:69" x14ac:dyDescent="0.2">
      <c r="BQ535" s="59"/>
    </row>
    <row r="536" spans="69:69" x14ac:dyDescent="0.2">
      <c r="BQ536" s="59"/>
    </row>
    <row r="537" spans="69:69" x14ac:dyDescent="0.2">
      <c r="BQ537" s="59"/>
    </row>
    <row r="538" spans="69:69" x14ac:dyDescent="0.2">
      <c r="BQ538" s="59"/>
    </row>
    <row r="539" spans="69:69" x14ac:dyDescent="0.2">
      <c r="BQ539" s="59"/>
    </row>
    <row r="540" spans="69:69" x14ac:dyDescent="0.2">
      <c r="BQ540" s="59"/>
    </row>
    <row r="541" spans="69:69" x14ac:dyDescent="0.2">
      <c r="BQ541" s="59"/>
    </row>
    <row r="542" spans="69:69" x14ac:dyDescent="0.2">
      <c r="BQ542" s="59"/>
    </row>
    <row r="543" spans="69:69" x14ac:dyDescent="0.2">
      <c r="BQ543" s="59"/>
    </row>
    <row r="544" spans="69:69" x14ac:dyDescent="0.2">
      <c r="BQ544" s="59"/>
    </row>
    <row r="545" spans="69:69" x14ac:dyDescent="0.2">
      <c r="BQ545" s="59"/>
    </row>
    <row r="546" spans="69:69" x14ac:dyDescent="0.2">
      <c r="BQ546" s="59"/>
    </row>
    <row r="547" spans="69:69" x14ac:dyDescent="0.2">
      <c r="BQ547" s="59"/>
    </row>
    <row r="548" spans="69:69" x14ac:dyDescent="0.2">
      <c r="BQ548" s="59"/>
    </row>
    <row r="549" spans="69:69" x14ac:dyDescent="0.2">
      <c r="BQ549" s="59"/>
    </row>
    <row r="550" spans="69:69" x14ac:dyDescent="0.2">
      <c r="BQ550" s="59"/>
    </row>
    <row r="551" spans="69:69" x14ac:dyDescent="0.2">
      <c r="BQ551" s="59"/>
    </row>
    <row r="552" spans="69:69" x14ac:dyDescent="0.2">
      <c r="BQ552" s="59"/>
    </row>
    <row r="553" spans="69:69" x14ac:dyDescent="0.2">
      <c r="BQ553" s="59"/>
    </row>
    <row r="554" spans="69:69" x14ac:dyDescent="0.2">
      <c r="BQ554" s="59"/>
    </row>
    <row r="555" spans="69:69" x14ac:dyDescent="0.2">
      <c r="BQ555" s="59"/>
    </row>
    <row r="556" spans="69:69" x14ac:dyDescent="0.2">
      <c r="BQ556" s="59"/>
    </row>
    <row r="557" spans="69:69" x14ac:dyDescent="0.2">
      <c r="BQ557" s="59"/>
    </row>
    <row r="558" spans="69:69" x14ac:dyDescent="0.2">
      <c r="BQ558" s="59"/>
    </row>
    <row r="559" spans="69:69" x14ac:dyDescent="0.2">
      <c r="BQ559" s="59"/>
    </row>
    <row r="560" spans="69:69" x14ac:dyDescent="0.2">
      <c r="BQ560" s="59"/>
    </row>
    <row r="561" spans="69:69" x14ac:dyDescent="0.2">
      <c r="BQ561" s="59"/>
    </row>
    <row r="562" spans="69:69" x14ac:dyDescent="0.2">
      <c r="BQ562" s="59"/>
    </row>
    <row r="563" spans="69:69" x14ac:dyDescent="0.2">
      <c r="BQ563" s="59"/>
    </row>
    <row r="564" spans="69:69" x14ac:dyDescent="0.2">
      <c r="BQ564" s="59"/>
    </row>
    <row r="565" spans="69:69" x14ac:dyDescent="0.2">
      <c r="BQ565" s="59"/>
    </row>
    <row r="566" spans="69:69" x14ac:dyDescent="0.2">
      <c r="BQ566" s="59"/>
    </row>
    <row r="567" spans="69:69" x14ac:dyDescent="0.2">
      <c r="BQ567" s="59"/>
    </row>
    <row r="568" spans="69:69" x14ac:dyDescent="0.2">
      <c r="BQ568" s="59"/>
    </row>
    <row r="569" spans="69:69" x14ac:dyDescent="0.2">
      <c r="BQ569" s="59"/>
    </row>
    <row r="570" spans="69:69" x14ac:dyDescent="0.2">
      <c r="BQ570" s="59"/>
    </row>
    <row r="571" spans="69:69" x14ac:dyDescent="0.2">
      <c r="BQ571" s="59"/>
    </row>
    <row r="572" spans="69:69" x14ac:dyDescent="0.2">
      <c r="BQ572" s="59"/>
    </row>
    <row r="573" spans="69:69" x14ac:dyDescent="0.2">
      <c r="BQ573" s="59"/>
    </row>
    <row r="574" spans="69:69" x14ac:dyDescent="0.2">
      <c r="BQ574" s="59"/>
    </row>
    <row r="575" spans="69:69" x14ac:dyDescent="0.2">
      <c r="BQ575" s="59"/>
    </row>
    <row r="576" spans="69:69" x14ac:dyDescent="0.2">
      <c r="BQ576" s="59"/>
    </row>
    <row r="577" spans="69:69" x14ac:dyDescent="0.2">
      <c r="BQ577" s="59"/>
    </row>
    <row r="578" spans="69:69" x14ac:dyDescent="0.2">
      <c r="BQ578" s="59"/>
    </row>
    <row r="579" spans="69:69" x14ac:dyDescent="0.2">
      <c r="BQ579" s="59"/>
    </row>
    <row r="580" spans="69:69" x14ac:dyDescent="0.2">
      <c r="BQ580" s="59"/>
    </row>
    <row r="581" spans="69:69" x14ac:dyDescent="0.2">
      <c r="BQ581" s="59"/>
    </row>
    <row r="582" spans="69:69" x14ac:dyDescent="0.2">
      <c r="BQ582" s="59"/>
    </row>
    <row r="583" spans="69:69" x14ac:dyDescent="0.2">
      <c r="BQ583" s="59"/>
    </row>
    <row r="584" spans="69:69" x14ac:dyDescent="0.2">
      <c r="BQ584" s="59"/>
    </row>
    <row r="585" spans="69:69" x14ac:dyDescent="0.2">
      <c r="BQ585" s="59"/>
    </row>
    <row r="586" spans="69:69" x14ac:dyDescent="0.2">
      <c r="BQ586" s="59"/>
    </row>
    <row r="587" spans="69:69" x14ac:dyDescent="0.2">
      <c r="BQ587" s="59"/>
    </row>
    <row r="588" spans="69:69" x14ac:dyDescent="0.2">
      <c r="BQ588" s="59"/>
    </row>
    <row r="589" spans="69:69" x14ac:dyDescent="0.2">
      <c r="BQ589" s="59"/>
    </row>
    <row r="590" spans="69:69" x14ac:dyDescent="0.2">
      <c r="BQ590" s="59"/>
    </row>
    <row r="591" spans="69:69" x14ac:dyDescent="0.2">
      <c r="BQ591" s="59"/>
    </row>
    <row r="592" spans="69:69" x14ac:dyDescent="0.2">
      <c r="BQ592" s="59"/>
    </row>
    <row r="593" spans="69:69" x14ac:dyDescent="0.2">
      <c r="BQ593" s="59"/>
    </row>
    <row r="594" spans="69:69" x14ac:dyDescent="0.2">
      <c r="BQ594" s="59"/>
    </row>
    <row r="595" spans="69:69" x14ac:dyDescent="0.2">
      <c r="BQ595" s="59"/>
    </row>
    <row r="596" spans="69:69" x14ac:dyDescent="0.2">
      <c r="BQ596" s="59"/>
    </row>
    <row r="597" spans="69:69" x14ac:dyDescent="0.2">
      <c r="BQ597" s="59"/>
    </row>
    <row r="598" spans="69:69" x14ac:dyDescent="0.2">
      <c r="BQ598" s="59"/>
    </row>
    <row r="599" spans="69:69" x14ac:dyDescent="0.2">
      <c r="BQ599" s="59"/>
    </row>
    <row r="600" spans="69:69" x14ac:dyDescent="0.2">
      <c r="BQ600" s="59"/>
    </row>
    <row r="601" spans="69:69" x14ac:dyDescent="0.2">
      <c r="BQ601" s="59"/>
    </row>
    <row r="602" spans="69:69" x14ac:dyDescent="0.2">
      <c r="BQ602" s="59"/>
    </row>
    <row r="603" spans="69:69" x14ac:dyDescent="0.2">
      <c r="BQ603" s="59"/>
    </row>
    <row r="604" spans="69:69" x14ac:dyDescent="0.2">
      <c r="BQ604" s="59"/>
    </row>
    <row r="605" spans="69:69" x14ac:dyDescent="0.2">
      <c r="BQ605" s="59"/>
    </row>
    <row r="606" spans="69:69" x14ac:dyDescent="0.2">
      <c r="BQ606" s="59"/>
    </row>
    <row r="607" spans="69:69" x14ac:dyDescent="0.2">
      <c r="BQ607" s="59"/>
    </row>
    <row r="608" spans="69:69" x14ac:dyDescent="0.2">
      <c r="BQ608" s="59"/>
    </row>
    <row r="609" spans="69:69" x14ac:dyDescent="0.2">
      <c r="BQ609" s="59"/>
    </row>
    <row r="610" spans="69:69" x14ac:dyDescent="0.2">
      <c r="BQ610" s="59"/>
    </row>
    <row r="611" spans="69:69" x14ac:dyDescent="0.2">
      <c r="BQ611" s="59"/>
    </row>
    <row r="612" spans="69:69" x14ac:dyDescent="0.2">
      <c r="BQ612" s="59"/>
    </row>
    <row r="613" spans="69:69" x14ac:dyDescent="0.2">
      <c r="BQ613" s="59"/>
    </row>
    <row r="614" spans="69:69" x14ac:dyDescent="0.2">
      <c r="BQ614" s="59"/>
    </row>
    <row r="615" spans="69:69" x14ac:dyDescent="0.2">
      <c r="BQ615" s="59"/>
    </row>
    <row r="616" spans="69:69" x14ac:dyDescent="0.2">
      <c r="BQ616" s="59"/>
    </row>
    <row r="617" spans="69:69" x14ac:dyDescent="0.2">
      <c r="BQ617" s="59"/>
    </row>
    <row r="618" spans="69:69" x14ac:dyDescent="0.2">
      <c r="BQ618" s="59"/>
    </row>
    <row r="619" spans="69:69" x14ac:dyDescent="0.2">
      <c r="BQ619" s="59"/>
    </row>
    <row r="620" spans="69:69" x14ac:dyDescent="0.2">
      <c r="BQ620" s="59"/>
    </row>
    <row r="621" spans="69:69" x14ac:dyDescent="0.2">
      <c r="BQ621" s="59"/>
    </row>
    <row r="622" spans="69:69" x14ac:dyDescent="0.2">
      <c r="BQ622" s="59"/>
    </row>
    <row r="623" spans="69:69" x14ac:dyDescent="0.2">
      <c r="BQ623" s="59"/>
    </row>
    <row r="624" spans="69:69" x14ac:dyDescent="0.2">
      <c r="BQ624" s="59"/>
    </row>
    <row r="625" spans="69:69" x14ac:dyDescent="0.2">
      <c r="BQ625" s="59"/>
    </row>
    <row r="626" spans="69:69" x14ac:dyDescent="0.2">
      <c r="BQ626" s="59"/>
    </row>
    <row r="627" spans="69:69" x14ac:dyDescent="0.2">
      <c r="BQ627" s="59"/>
    </row>
    <row r="628" spans="69:69" x14ac:dyDescent="0.2">
      <c r="BQ628" s="59"/>
    </row>
    <row r="629" spans="69:69" x14ac:dyDescent="0.2">
      <c r="BQ629" s="59"/>
    </row>
    <row r="630" spans="69:69" x14ac:dyDescent="0.2">
      <c r="BQ630" s="59"/>
    </row>
    <row r="631" spans="69:69" x14ac:dyDescent="0.2">
      <c r="BQ631" s="59"/>
    </row>
    <row r="632" spans="69:69" x14ac:dyDescent="0.2">
      <c r="BQ632" s="59"/>
    </row>
    <row r="633" spans="69:69" x14ac:dyDescent="0.2">
      <c r="BQ633" s="59"/>
    </row>
    <row r="634" spans="69:69" x14ac:dyDescent="0.2">
      <c r="BQ634" s="59"/>
    </row>
    <row r="635" spans="69:69" x14ac:dyDescent="0.2">
      <c r="BQ635" s="59"/>
    </row>
    <row r="636" spans="69:69" x14ac:dyDescent="0.2">
      <c r="BQ636" s="59"/>
    </row>
    <row r="637" spans="69:69" x14ac:dyDescent="0.2">
      <c r="BQ637" s="59"/>
    </row>
    <row r="638" spans="69:69" x14ac:dyDescent="0.2">
      <c r="BQ638" s="59"/>
    </row>
    <row r="639" spans="69:69" x14ac:dyDescent="0.2">
      <c r="BQ639" s="59"/>
    </row>
    <row r="640" spans="69:69" x14ac:dyDescent="0.2">
      <c r="BQ640" s="59"/>
    </row>
    <row r="641" spans="69:69" x14ac:dyDescent="0.2">
      <c r="BQ641" s="59"/>
    </row>
    <row r="642" spans="69:69" x14ac:dyDescent="0.2">
      <c r="BQ642" s="59"/>
    </row>
    <row r="643" spans="69:69" x14ac:dyDescent="0.2">
      <c r="BQ643" s="59"/>
    </row>
    <row r="644" spans="69:69" x14ac:dyDescent="0.2">
      <c r="BQ644" s="59"/>
    </row>
    <row r="645" spans="69:69" x14ac:dyDescent="0.2">
      <c r="BQ645" s="59"/>
    </row>
    <row r="646" spans="69:69" x14ac:dyDescent="0.2">
      <c r="BQ646" s="59"/>
    </row>
    <row r="647" spans="69:69" x14ac:dyDescent="0.2">
      <c r="BQ647" s="59"/>
    </row>
    <row r="648" spans="69:69" x14ac:dyDescent="0.2">
      <c r="BQ648" s="59"/>
    </row>
    <row r="649" spans="69:69" x14ac:dyDescent="0.2">
      <c r="BQ649" s="59"/>
    </row>
    <row r="650" spans="69:69" x14ac:dyDescent="0.2">
      <c r="BQ650" s="59"/>
    </row>
    <row r="651" spans="69:69" x14ac:dyDescent="0.2">
      <c r="BQ651" s="59"/>
    </row>
    <row r="652" spans="69:69" x14ac:dyDescent="0.2">
      <c r="BQ652" s="59"/>
    </row>
    <row r="653" spans="69:69" x14ac:dyDescent="0.2">
      <c r="BQ653" s="59"/>
    </row>
    <row r="654" spans="69:69" x14ac:dyDescent="0.2">
      <c r="BQ654" s="59"/>
    </row>
    <row r="655" spans="69:69" x14ac:dyDescent="0.2">
      <c r="BQ655" s="59"/>
    </row>
    <row r="656" spans="69:69" x14ac:dyDescent="0.2">
      <c r="BQ656" s="59"/>
    </row>
    <row r="657" spans="69:69" x14ac:dyDescent="0.2">
      <c r="BQ657" s="59"/>
    </row>
    <row r="658" spans="69:69" x14ac:dyDescent="0.2">
      <c r="BQ658" s="59"/>
    </row>
    <row r="659" spans="69:69" x14ac:dyDescent="0.2">
      <c r="BQ659" s="59"/>
    </row>
    <row r="660" spans="69:69" x14ac:dyDescent="0.2">
      <c r="BQ660" s="59"/>
    </row>
    <row r="661" spans="69:69" x14ac:dyDescent="0.2">
      <c r="BQ661" s="59"/>
    </row>
    <row r="662" spans="69:69" x14ac:dyDescent="0.2">
      <c r="BQ662" s="59"/>
    </row>
    <row r="663" spans="69:69" x14ac:dyDescent="0.2">
      <c r="BQ663" s="59"/>
    </row>
    <row r="664" spans="69:69" x14ac:dyDescent="0.2">
      <c r="BQ664" s="59"/>
    </row>
    <row r="665" spans="69:69" x14ac:dyDescent="0.2">
      <c r="BQ665" s="59"/>
    </row>
    <row r="666" spans="69:69" x14ac:dyDescent="0.2">
      <c r="BQ666" s="59"/>
    </row>
    <row r="667" spans="69:69" x14ac:dyDescent="0.2">
      <c r="BQ667" s="59"/>
    </row>
    <row r="668" spans="69:69" x14ac:dyDescent="0.2">
      <c r="BQ668" s="59"/>
    </row>
    <row r="669" spans="69:69" x14ac:dyDescent="0.2">
      <c r="BQ669" s="59"/>
    </row>
    <row r="670" spans="69:69" x14ac:dyDescent="0.2">
      <c r="BQ670" s="59"/>
    </row>
    <row r="671" spans="69:69" x14ac:dyDescent="0.2">
      <c r="BQ671" s="59"/>
    </row>
    <row r="672" spans="69:69" x14ac:dyDescent="0.2">
      <c r="BQ672" s="59"/>
    </row>
    <row r="673" spans="69:69" x14ac:dyDescent="0.2">
      <c r="BQ673" s="59"/>
    </row>
    <row r="674" spans="69:69" x14ac:dyDescent="0.2">
      <c r="BQ674" s="59"/>
    </row>
    <row r="675" spans="69:69" x14ac:dyDescent="0.2">
      <c r="BQ675" s="59"/>
    </row>
    <row r="676" spans="69:69" x14ac:dyDescent="0.2">
      <c r="BQ676" s="59"/>
    </row>
    <row r="677" spans="69:69" x14ac:dyDescent="0.2">
      <c r="BQ677" s="59"/>
    </row>
    <row r="678" spans="69:69" x14ac:dyDescent="0.2">
      <c r="BQ678" s="59"/>
    </row>
    <row r="679" spans="69:69" x14ac:dyDescent="0.2">
      <c r="BQ679" s="59"/>
    </row>
    <row r="680" spans="69:69" x14ac:dyDescent="0.2">
      <c r="BQ680" s="59"/>
    </row>
    <row r="681" spans="69:69" x14ac:dyDescent="0.2">
      <c r="BQ681" s="59"/>
    </row>
    <row r="682" spans="69:69" x14ac:dyDescent="0.2">
      <c r="BQ682" s="59"/>
    </row>
    <row r="683" spans="69:69" x14ac:dyDescent="0.2">
      <c r="BQ683" s="59"/>
    </row>
    <row r="684" spans="69:69" x14ac:dyDescent="0.2">
      <c r="BQ684" s="59"/>
    </row>
    <row r="685" spans="69:69" x14ac:dyDescent="0.2">
      <c r="BQ685" s="59"/>
    </row>
    <row r="686" spans="69:69" x14ac:dyDescent="0.2">
      <c r="BQ686" s="59"/>
    </row>
    <row r="687" spans="69:69" x14ac:dyDescent="0.2">
      <c r="BQ687" s="59"/>
    </row>
    <row r="688" spans="69:69" x14ac:dyDescent="0.2">
      <c r="BQ688" s="59"/>
    </row>
    <row r="689" spans="69:69" x14ac:dyDescent="0.2">
      <c r="BQ689" s="59"/>
    </row>
    <row r="690" spans="69:69" x14ac:dyDescent="0.2">
      <c r="BQ690" s="59"/>
    </row>
    <row r="691" spans="69:69" x14ac:dyDescent="0.2">
      <c r="BQ691" s="59"/>
    </row>
    <row r="692" spans="69:69" x14ac:dyDescent="0.2">
      <c r="BQ692" s="59"/>
    </row>
    <row r="693" spans="69:69" x14ac:dyDescent="0.2">
      <c r="BQ693" s="59"/>
    </row>
    <row r="694" spans="69:69" x14ac:dyDescent="0.2">
      <c r="BQ694" s="59"/>
    </row>
    <row r="695" spans="69:69" x14ac:dyDescent="0.2">
      <c r="BQ695" s="59"/>
    </row>
    <row r="696" spans="69:69" x14ac:dyDescent="0.2">
      <c r="BQ696" s="59"/>
    </row>
    <row r="697" spans="69:69" x14ac:dyDescent="0.2">
      <c r="BQ697" s="59"/>
    </row>
    <row r="698" spans="69:69" x14ac:dyDescent="0.2">
      <c r="BQ698" s="59"/>
    </row>
    <row r="699" spans="69:69" x14ac:dyDescent="0.2">
      <c r="BQ699" s="59"/>
    </row>
    <row r="700" spans="69:69" x14ac:dyDescent="0.2">
      <c r="BQ700" s="59"/>
    </row>
    <row r="701" spans="69:69" x14ac:dyDescent="0.2">
      <c r="BQ701" s="59"/>
    </row>
    <row r="702" spans="69:69" x14ac:dyDescent="0.2">
      <c r="BQ702" s="59"/>
    </row>
    <row r="703" spans="69:69" x14ac:dyDescent="0.2">
      <c r="BQ703" s="59"/>
    </row>
    <row r="704" spans="69:69" x14ac:dyDescent="0.2">
      <c r="BQ704" s="59"/>
    </row>
    <row r="705" spans="69:69" x14ac:dyDescent="0.2">
      <c r="BQ705" s="59"/>
    </row>
    <row r="706" spans="69:69" x14ac:dyDescent="0.2">
      <c r="BQ706" s="59"/>
    </row>
    <row r="707" spans="69:69" x14ac:dyDescent="0.2">
      <c r="BQ707" s="59"/>
    </row>
    <row r="708" spans="69:69" x14ac:dyDescent="0.2">
      <c r="BQ708" s="59"/>
    </row>
    <row r="709" spans="69:69" x14ac:dyDescent="0.2">
      <c r="BQ709" s="59"/>
    </row>
    <row r="710" spans="69:69" x14ac:dyDescent="0.2">
      <c r="BQ710" s="59"/>
    </row>
    <row r="711" spans="69:69" x14ac:dyDescent="0.2">
      <c r="BQ711" s="59"/>
    </row>
    <row r="712" spans="69:69" x14ac:dyDescent="0.2">
      <c r="BQ712" s="59"/>
    </row>
    <row r="713" spans="69:69" x14ac:dyDescent="0.2">
      <c r="BQ713" s="59"/>
    </row>
    <row r="714" spans="69:69" x14ac:dyDescent="0.2">
      <c r="BQ714" s="59"/>
    </row>
    <row r="715" spans="69:69" x14ac:dyDescent="0.2">
      <c r="BQ715" s="59"/>
    </row>
    <row r="716" spans="69:69" x14ac:dyDescent="0.2">
      <c r="BQ716" s="59"/>
    </row>
    <row r="717" spans="69:69" x14ac:dyDescent="0.2">
      <c r="BQ717" s="59"/>
    </row>
    <row r="718" spans="69:69" x14ac:dyDescent="0.2">
      <c r="BQ718" s="59"/>
    </row>
    <row r="719" spans="69:69" x14ac:dyDescent="0.2">
      <c r="BQ719" s="59"/>
    </row>
    <row r="720" spans="69:69" x14ac:dyDescent="0.2">
      <c r="BQ720" s="59"/>
    </row>
    <row r="721" spans="69:69" x14ac:dyDescent="0.2">
      <c r="BQ721" s="59"/>
    </row>
    <row r="722" spans="69:69" x14ac:dyDescent="0.2">
      <c r="BQ722" s="59"/>
    </row>
    <row r="723" spans="69:69" x14ac:dyDescent="0.2">
      <c r="BQ723" s="59"/>
    </row>
    <row r="724" spans="69:69" x14ac:dyDescent="0.2">
      <c r="BQ724" s="59"/>
    </row>
    <row r="725" spans="69:69" x14ac:dyDescent="0.2">
      <c r="BQ725" s="59"/>
    </row>
    <row r="726" spans="69:69" x14ac:dyDescent="0.2">
      <c r="BQ726" s="59"/>
    </row>
    <row r="727" spans="69:69" x14ac:dyDescent="0.2">
      <c r="BQ727" s="59"/>
    </row>
    <row r="728" spans="69:69" x14ac:dyDescent="0.2">
      <c r="BQ728" s="59"/>
    </row>
    <row r="729" spans="69:69" x14ac:dyDescent="0.2">
      <c r="BQ729" s="59"/>
    </row>
    <row r="730" spans="69:69" x14ac:dyDescent="0.2">
      <c r="BQ730" s="59"/>
    </row>
    <row r="731" spans="69:69" x14ac:dyDescent="0.2">
      <c r="BQ731" s="59"/>
    </row>
    <row r="732" spans="69:69" x14ac:dyDescent="0.2">
      <c r="BQ732" s="59"/>
    </row>
    <row r="733" spans="69:69" x14ac:dyDescent="0.2">
      <c r="BQ733" s="59"/>
    </row>
    <row r="734" spans="69:69" x14ac:dyDescent="0.2">
      <c r="BQ734" s="59"/>
    </row>
    <row r="735" spans="69:69" x14ac:dyDescent="0.2">
      <c r="BQ735" s="59"/>
    </row>
    <row r="736" spans="69:69" x14ac:dyDescent="0.2">
      <c r="BQ736" s="59"/>
    </row>
    <row r="737" spans="69:69" x14ac:dyDescent="0.2">
      <c r="BQ737" s="59"/>
    </row>
    <row r="738" spans="69:69" x14ac:dyDescent="0.2">
      <c r="BQ738" s="59"/>
    </row>
    <row r="739" spans="69:69" x14ac:dyDescent="0.2">
      <c r="BQ739" s="59"/>
    </row>
    <row r="740" spans="69:69" x14ac:dyDescent="0.2">
      <c r="BQ740" s="59"/>
    </row>
    <row r="741" spans="69:69" x14ac:dyDescent="0.2">
      <c r="BQ741" s="59"/>
    </row>
    <row r="742" spans="69:69" x14ac:dyDescent="0.2">
      <c r="BQ742" s="59"/>
    </row>
    <row r="743" spans="69:69" x14ac:dyDescent="0.2">
      <c r="BQ743" s="59"/>
    </row>
    <row r="744" spans="69:69" x14ac:dyDescent="0.2">
      <c r="BQ744" s="59"/>
    </row>
    <row r="745" spans="69:69" x14ac:dyDescent="0.2">
      <c r="BQ745" s="59"/>
    </row>
    <row r="746" spans="69:69" x14ac:dyDescent="0.2">
      <c r="BQ746" s="59"/>
    </row>
    <row r="747" spans="69:69" x14ac:dyDescent="0.2">
      <c r="BQ747" s="59"/>
    </row>
    <row r="748" spans="69:69" x14ac:dyDescent="0.2">
      <c r="BQ748" s="59"/>
    </row>
    <row r="749" spans="69:69" x14ac:dyDescent="0.2">
      <c r="BQ749" s="59"/>
    </row>
    <row r="750" spans="69:69" x14ac:dyDescent="0.2">
      <c r="BQ750" s="59"/>
    </row>
    <row r="751" spans="69:69" x14ac:dyDescent="0.2">
      <c r="BQ751" s="59"/>
    </row>
    <row r="752" spans="69:69" x14ac:dyDescent="0.2">
      <c r="BQ752" s="59"/>
    </row>
    <row r="753" spans="69:69" x14ac:dyDescent="0.2">
      <c r="BQ753" s="59"/>
    </row>
    <row r="754" spans="69:69" x14ac:dyDescent="0.2">
      <c r="BQ754" s="59"/>
    </row>
    <row r="755" spans="69:69" x14ac:dyDescent="0.2">
      <c r="BQ755" s="59"/>
    </row>
    <row r="756" spans="69:69" x14ac:dyDescent="0.2">
      <c r="BQ756" s="59"/>
    </row>
    <row r="757" spans="69:69" x14ac:dyDescent="0.2">
      <c r="BQ757" s="59"/>
    </row>
    <row r="758" spans="69:69" x14ac:dyDescent="0.2">
      <c r="BQ758" s="59"/>
    </row>
    <row r="759" spans="69:69" x14ac:dyDescent="0.2">
      <c r="BQ759" s="59"/>
    </row>
    <row r="760" spans="69:69" x14ac:dyDescent="0.2">
      <c r="BQ760" s="59"/>
    </row>
    <row r="761" spans="69:69" x14ac:dyDescent="0.2">
      <c r="BQ761" s="59"/>
    </row>
    <row r="762" spans="69:69" x14ac:dyDescent="0.2">
      <c r="BQ762" s="59"/>
    </row>
    <row r="763" spans="69:69" x14ac:dyDescent="0.2">
      <c r="BQ763" s="59"/>
    </row>
    <row r="764" spans="69:69" x14ac:dyDescent="0.2">
      <c r="BQ764" s="59"/>
    </row>
    <row r="765" spans="69:69" x14ac:dyDescent="0.2">
      <c r="BQ765" s="59"/>
    </row>
    <row r="766" spans="69:69" x14ac:dyDescent="0.2">
      <c r="BQ766" s="59"/>
    </row>
    <row r="767" spans="69:69" x14ac:dyDescent="0.2">
      <c r="BQ767" s="59"/>
    </row>
    <row r="768" spans="69:69" x14ac:dyDescent="0.2">
      <c r="BQ768" s="59"/>
    </row>
    <row r="769" spans="69:69" x14ac:dyDescent="0.2">
      <c r="BQ769" s="59"/>
    </row>
    <row r="770" spans="69:69" x14ac:dyDescent="0.2">
      <c r="BQ770" s="59"/>
    </row>
    <row r="771" spans="69:69" x14ac:dyDescent="0.2">
      <c r="BQ771" s="59"/>
    </row>
    <row r="772" spans="69:69" x14ac:dyDescent="0.2">
      <c r="BQ772" s="59"/>
    </row>
    <row r="773" spans="69:69" x14ac:dyDescent="0.2">
      <c r="BQ773" s="59"/>
    </row>
    <row r="774" spans="69:69" x14ac:dyDescent="0.2">
      <c r="BQ774" s="59"/>
    </row>
    <row r="775" spans="69:69" x14ac:dyDescent="0.2">
      <c r="BQ775" s="59"/>
    </row>
    <row r="776" spans="69:69" x14ac:dyDescent="0.2">
      <c r="BQ776" s="59"/>
    </row>
    <row r="777" spans="69:69" x14ac:dyDescent="0.2">
      <c r="BQ777" s="59"/>
    </row>
    <row r="778" spans="69:69" x14ac:dyDescent="0.2">
      <c r="BQ778" s="59"/>
    </row>
    <row r="779" spans="69:69" x14ac:dyDescent="0.2">
      <c r="BQ779" s="59"/>
    </row>
    <row r="780" spans="69:69" x14ac:dyDescent="0.2">
      <c r="BQ780" s="59"/>
    </row>
    <row r="781" spans="69:69" x14ac:dyDescent="0.2">
      <c r="BQ781" s="59"/>
    </row>
    <row r="782" spans="69:69" x14ac:dyDescent="0.2">
      <c r="BQ782" s="59"/>
    </row>
    <row r="783" spans="69:69" x14ac:dyDescent="0.2">
      <c r="BQ783" s="59"/>
    </row>
    <row r="784" spans="69:69" x14ac:dyDescent="0.2">
      <c r="BQ784" s="59"/>
    </row>
    <row r="785" spans="69:69" x14ac:dyDescent="0.2">
      <c r="BQ785" s="59"/>
    </row>
    <row r="786" spans="69:69" x14ac:dyDescent="0.2">
      <c r="BQ786" s="59"/>
    </row>
    <row r="787" spans="69:69" x14ac:dyDescent="0.2">
      <c r="BQ787" s="59"/>
    </row>
    <row r="788" spans="69:69" x14ac:dyDescent="0.2">
      <c r="BQ788" s="59"/>
    </row>
    <row r="789" spans="69:69" x14ac:dyDescent="0.2">
      <c r="BQ789" s="59"/>
    </row>
    <row r="790" spans="69:69" x14ac:dyDescent="0.2">
      <c r="BQ790" s="59"/>
    </row>
    <row r="791" spans="69:69" x14ac:dyDescent="0.2">
      <c r="BQ791" s="59"/>
    </row>
    <row r="792" spans="69:69" x14ac:dyDescent="0.2">
      <c r="BQ792" s="59"/>
    </row>
    <row r="793" spans="69:69" x14ac:dyDescent="0.2">
      <c r="BQ793" s="59"/>
    </row>
    <row r="794" spans="69:69" x14ac:dyDescent="0.2">
      <c r="BQ794" s="59"/>
    </row>
    <row r="795" spans="69:69" x14ac:dyDescent="0.2">
      <c r="BQ795" s="59"/>
    </row>
    <row r="796" spans="69:69" x14ac:dyDescent="0.2">
      <c r="BQ796" s="59"/>
    </row>
    <row r="797" spans="69:69" x14ac:dyDescent="0.2">
      <c r="BQ797" s="59"/>
    </row>
    <row r="798" spans="69:69" x14ac:dyDescent="0.2">
      <c r="BQ798" s="59"/>
    </row>
    <row r="799" spans="69:69" x14ac:dyDescent="0.2">
      <c r="BQ799" s="59"/>
    </row>
    <row r="800" spans="69:69" x14ac:dyDescent="0.2">
      <c r="BQ800" s="59"/>
    </row>
    <row r="801" spans="69:69" x14ac:dyDescent="0.2">
      <c r="BQ801" s="59"/>
    </row>
    <row r="802" spans="69:69" x14ac:dyDescent="0.2">
      <c r="BQ802" s="59"/>
    </row>
    <row r="803" spans="69:69" x14ac:dyDescent="0.2">
      <c r="BQ803" s="59"/>
    </row>
    <row r="804" spans="69:69" x14ac:dyDescent="0.2">
      <c r="BQ804" s="59"/>
    </row>
    <row r="805" spans="69:69" x14ac:dyDescent="0.2">
      <c r="BQ805" s="59"/>
    </row>
    <row r="806" spans="69:69" x14ac:dyDescent="0.2">
      <c r="BQ806" s="59"/>
    </row>
    <row r="807" spans="69:69" x14ac:dyDescent="0.2">
      <c r="BQ807" s="59"/>
    </row>
    <row r="808" spans="69:69" x14ac:dyDescent="0.2">
      <c r="BQ808" s="59"/>
    </row>
    <row r="809" spans="69:69" x14ac:dyDescent="0.2">
      <c r="BQ809" s="59"/>
    </row>
    <row r="810" spans="69:69" x14ac:dyDescent="0.2">
      <c r="BQ810" s="59"/>
    </row>
    <row r="811" spans="69:69" x14ac:dyDescent="0.2">
      <c r="BQ811" s="59"/>
    </row>
    <row r="812" spans="69:69" x14ac:dyDescent="0.2">
      <c r="BQ812" s="59"/>
    </row>
    <row r="813" spans="69:69" x14ac:dyDescent="0.2">
      <c r="BQ813" s="59"/>
    </row>
    <row r="814" spans="69:69" x14ac:dyDescent="0.2">
      <c r="BQ814" s="59"/>
    </row>
    <row r="815" spans="69:69" x14ac:dyDescent="0.2">
      <c r="BQ815" s="59"/>
    </row>
    <row r="816" spans="69:69" x14ac:dyDescent="0.2">
      <c r="BQ816" s="59"/>
    </row>
    <row r="817" spans="69:69" x14ac:dyDescent="0.2">
      <c r="BQ817" s="59"/>
    </row>
    <row r="818" spans="69:69" x14ac:dyDescent="0.2">
      <c r="BQ818" s="59"/>
    </row>
    <row r="819" spans="69:69" x14ac:dyDescent="0.2">
      <c r="BQ819" s="59"/>
    </row>
    <row r="820" spans="69:69" x14ac:dyDescent="0.2">
      <c r="BQ820" s="59"/>
    </row>
    <row r="821" spans="69:69" x14ac:dyDescent="0.2">
      <c r="BQ821" s="59"/>
    </row>
    <row r="822" spans="69:69" x14ac:dyDescent="0.2">
      <c r="BQ822" s="59"/>
    </row>
    <row r="823" spans="69:69" x14ac:dyDescent="0.2">
      <c r="BQ823" s="59"/>
    </row>
    <row r="824" spans="69:69" x14ac:dyDescent="0.2">
      <c r="BQ824" s="59"/>
    </row>
    <row r="825" spans="69:69" x14ac:dyDescent="0.2">
      <c r="BQ825" s="59"/>
    </row>
    <row r="826" spans="69:69" x14ac:dyDescent="0.2">
      <c r="BQ826" s="59"/>
    </row>
    <row r="827" spans="69:69" x14ac:dyDescent="0.2">
      <c r="BQ827" s="59"/>
    </row>
    <row r="828" spans="69:69" x14ac:dyDescent="0.2">
      <c r="BQ828" s="59"/>
    </row>
    <row r="829" spans="69:69" x14ac:dyDescent="0.2">
      <c r="BQ829" s="59"/>
    </row>
    <row r="830" spans="69:69" x14ac:dyDescent="0.2">
      <c r="BQ830" s="59"/>
    </row>
    <row r="831" spans="69:69" x14ac:dyDescent="0.2">
      <c r="BQ831" s="59"/>
    </row>
    <row r="832" spans="69:69" x14ac:dyDescent="0.2">
      <c r="BQ832" s="59"/>
    </row>
    <row r="833" spans="69:69" x14ac:dyDescent="0.2">
      <c r="BQ833" s="59"/>
    </row>
    <row r="834" spans="69:69" x14ac:dyDescent="0.2">
      <c r="BQ834" s="59"/>
    </row>
    <row r="835" spans="69:69" x14ac:dyDescent="0.2">
      <c r="BQ835" s="59"/>
    </row>
    <row r="836" spans="69:69" x14ac:dyDescent="0.2">
      <c r="BQ836" s="59"/>
    </row>
    <row r="837" spans="69:69" x14ac:dyDescent="0.2">
      <c r="BQ837" s="59"/>
    </row>
    <row r="838" spans="69:69" x14ac:dyDescent="0.2">
      <c r="BQ838" s="59"/>
    </row>
    <row r="839" spans="69:69" x14ac:dyDescent="0.2">
      <c r="BQ839" s="59"/>
    </row>
    <row r="840" spans="69:69" x14ac:dyDescent="0.2">
      <c r="BQ840" s="59"/>
    </row>
    <row r="841" spans="69:69" x14ac:dyDescent="0.2">
      <c r="BQ841" s="59"/>
    </row>
    <row r="842" spans="69:69" x14ac:dyDescent="0.2">
      <c r="BQ842" s="59"/>
    </row>
    <row r="843" spans="69:69" x14ac:dyDescent="0.2">
      <c r="BQ843" s="59"/>
    </row>
    <row r="844" spans="69:69" x14ac:dyDescent="0.2">
      <c r="BQ844" s="59"/>
    </row>
    <row r="845" spans="69:69" x14ac:dyDescent="0.2">
      <c r="BQ845" s="59"/>
    </row>
    <row r="846" spans="69:69" x14ac:dyDescent="0.2">
      <c r="BQ846" s="59"/>
    </row>
    <row r="847" spans="69:69" x14ac:dyDescent="0.2">
      <c r="BQ847" s="59"/>
    </row>
    <row r="848" spans="69:69" x14ac:dyDescent="0.2">
      <c r="BQ848" s="59"/>
    </row>
    <row r="849" spans="69:69" x14ac:dyDescent="0.2">
      <c r="BQ849" s="59"/>
    </row>
    <row r="850" spans="69:69" x14ac:dyDescent="0.2">
      <c r="BQ850" s="59"/>
    </row>
    <row r="851" spans="69:69" x14ac:dyDescent="0.2">
      <c r="BQ851" s="59"/>
    </row>
    <row r="852" spans="69:69" x14ac:dyDescent="0.2">
      <c r="BQ852" s="59"/>
    </row>
    <row r="853" spans="69:69" x14ac:dyDescent="0.2">
      <c r="BQ853" s="59"/>
    </row>
    <row r="854" spans="69:69" x14ac:dyDescent="0.2">
      <c r="BQ854" s="59"/>
    </row>
    <row r="855" spans="69:69" x14ac:dyDescent="0.2">
      <c r="BQ855" s="59"/>
    </row>
    <row r="856" spans="69:69" x14ac:dyDescent="0.2">
      <c r="BQ856" s="59"/>
    </row>
    <row r="857" spans="69:69" x14ac:dyDescent="0.2">
      <c r="BQ857" s="59"/>
    </row>
    <row r="858" spans="69:69" x14ac:dyDescent="0.2">
      <c r="BQ858" s="59"/>
    </row>
    <row r="859" spans="69:69" x14ac:dyDescent="0.2">
      <c r="BQ859" s="59"/>
    </row>
    <row r="860" spans="69:69" x14ac:dyDescent="0.2">
      <c r="BQ860" s="59"/>
    </row>
    <row r="861" spans="69:69" x14ac:dyDescent="0.2">
      <c r="BQ861" s="59"/>
    </row>
    <row r="862" spans="69:69" x14ac:dyDescent="0.2">
      <c r="BQ862" s="59"/>
    </row>
    <row r="863" spans="69:69" x14ac:dyDescent="0.2">
      <c r="BQ863" s="59"/>
    </row>
    <row r="864" spans="69:69" x14ac:dyDescent="0.2">
      <c r="BQ864" s="59"/>
    </row>
    <row r="865" spans="69:69" x14ac:dyDescent="0.2">
      <c r="BQ865" s="59"/>
    </row>
    <row r="866" spans="69:69" x14ac:dyDescent="0.2">
      <c r="BQ866" s="59"/>
    </row>
    <row r="867" spans="69:69" x14ac:dyDescent="0.2">
      <c r="BQ867" s="59"/>
    </row>
    <row r="868" spans="69:69" x14ac:dyDescent="0.2">
      <c r="BQ868" s="59"/>
    </row>
    <row r="869" spans="69:69" x14ac:dyDescent="0.2">
      <c r="BQ869" s="59"/>
    </row>
    <row r="870" spans="69:69" x14ac:dyDescent="0.2">
      <c r="BQ870" s="59"/>
    </row>
    <row r="871" spans="69:69" x14ac:dyDescent="0.2">
      <c r="BQ871" s="59"/>
    </row>
    <row r="872" spans="69:69" x14ac:dyDescent="0.2">
      <c r="BQ872" s="59"/>
    </row>
    <row r="873" spans="69:69" x14ac:dyDescent="0.2">
      <c r="BQ873" s="59"/>
    </row>
    <row r="874" spans="69:69" x14ac:dyDescent="0.2">
      <c r="BQ874" s="59"/>
    </row>
    <row r="875" spans="69:69" x14ac:dyDescent="0.2">
      <c r="BQ875" s="59"/>
    </row>
    <row r="876" spans="69:69" x14ac:dyDescent="0.2">
      <c r="BQ876" s="59"/>
    </row>
    <row r="877" spans="69:69" x14ac:dyDescent="0.2">
      <c r="BQ877" s="59"/>
    </row>
    <row r="878" spans="69:69" x14ac:dyDescent="0.2">
      <c r="BQ878" s="59"/>
    </row>
    <row r="879" spans="69:69" x14ac:dyDescent="0.2">
      <c r="BQ879" s="59"/>
    </row>
    <row r="880" spans="69:69" x14ac:dyDescent="0.2">
      <c r="BQ880" s="59"/>
    </row>
    <row r="881" spans="69:69" x14ac:dyDescent="0.2">
      <c r="BQ881" s="59"/>
    </row>
    <row r="882" spans="69:69" x14ac:dyDescent="0.2">
      <c r="BQ882" s="59"/>
    </row>
    <row r="883" spans="69:69" x14ac:dyDescent="0.2">
      <c r="BQ883" s="59"/>
    </row>
    <row r="884" spans="69:69" x14ac:dyDescent="0.2">
      <c r="BQ884" s="59"/>
    </row>
    <row r="885" spans="69:69" x14ac:dyDescent="0.2">
      <c r="BQ885" s="59"/>
    </row>
    <row r="886" spans="69:69" x14ac:dyDescent="0.2">
      <c r="BQ886" s="59"/>
    </row>
    <row r="887" spans="69:69" x14ac:dyDescent="0.2">
      <c r="BQ887" s="59"/>
    </row>
    <row r="888" spans="69:69" x14ac:dyDescent="0.2">
      <c r="BQ888" s="59"/>
    </row>
    <row r="889" spans="69:69" x14ac:dyDescent="0.2">
      <c r="BQ889" s="59"/>
    </row>
    <row r="890" spans="69:69" x14ac:dyDescent="0.2">
      <c r="BQ890" s="59"/>
    </row>
    <row r="891" spans="69:69" x14ac:dyDescent="0.2">
      <c r="BQ891" s="59"/>
    </row>
    <row r="892" spans="69:69" x14ac:dyDescent="0.2">
      <c r="BQ892" s="59"/>
    </row>
    <row r="893" spans="69:69" x14ac:dyDescent="0.2">
      <c r="BQ893" s="59"/>
    </row>
    <row r="894" spans="69:69" x14ac:dyDescent="0.2">
      <c r="BQ894" s="59"/>
    </row>
    <row r="895" spans="69:69" x14ac:dyDescent="0.2">
      <c r="BQ895" s="59"/>
    </row>
    <row r="896" spans="69:69" x14ac:dyDescent="0.2">
      <c r="BQ896" s="59"/>
    </row>
    <row r="897" spans="69:69" x14ac:dyDescent="0.2">
      <c r="BQ897" s="59"/>
    </row>
    <row r="898" spans="69:69" x14ac:dyDescent="0.2">
      <c r="BQ898" s="59"/>
    </row>
    <row r="899" spans="69:69" x14ac:dyDescent="0.2">
      <c r="BQ899" s="59"/>
    </row>
    <row r="900" spans="69:69" x14ac:dyDescent="0.2">
      <c r="BQ900" s="59"/>
    </row>
    <row r="901" spans="69:69" x14ac:dyDescent="0.2">
      <c r="BQ901" s="59"/>
    </row>
    <row r="902" spans="69:69" x14ac:dyDescent="0.2">
      <c r="BQ902" s="59"/>
    </row>
    <row r="903" spans="69:69" x14ac:dyDescent="0.2">
      <c r="BQ903" s="59"/>
    </row>
    <row r="904" spans="69:69" x14ac:dyDescent="0.2">
      <c r="BQ904" s="59"/>
    </row>
    <row r="905" spans="69:69" x14ac:dyDescent="0.2">
      <c r="BQ905" s="59"/>
    </row>
    <row r="906" spans="69:69" x14ac:dyDescent="0.2">
      <c r="BQ906" s="59"/>
    </row>
    <row r="907" spans="69:69" x14ac:dyDescent="0.2">
      <c r="BQ907" s="59"/>
    </row>
    <row r="908" spans="69:69" x14ac:dyDescent="0.2">
      <c r="BQ908" s="59"/>
    </row>
    <row r="909" spans="69:69" x14ac:dyDescent="0.2">
      <c r="BQ909" s="59"/>
    </row>
    <row r="910" spans="69:69" x14ac:dyDescent="0.2">
      <c r="BQ910" s="59"/>
    </row>
    <row r="911" spans="69:69" x14ac:dyDescent="0.2">
      <c r="BQ911" s="59"/>
    </row>
    <row r="912" spans="69:69" x14ac:dyDescent="0.2">
      <c r="BQ912" s="59"/>
    </row>
    <row r="913" spans="69:69" x14ac:dyDescent="0.2">
      <c r="BQ913" s="59"/>
    </row>
    <row r="914" spans="69:69" x14ac:dyDescent="0.2">
      <c r="BQ914" s="59"/>
    </row>
    <row r="915" spans="69:69" x14ac:dyDescent="0.2">
      <c r="BQ915" s="59"/>
    </row>
    <row r="916" spans="69:69" x14ac:dyDescent="0.2">
      <c r="BQ916" s="59"/>
    </row>
    <row r="917" spans="69:69" x14ac:dyDescent="0.2">
      <c r="BQ917" s="59"/>
    </row>
    <row r="918" spans="69:69" x14ac:dyDescent="0.2">
      <c r="BQ918" s="59"/>
    </row>
    <row r="919" spans="69:69" x14ac:dyDescent="0.2">
      <c r="BQ919" s="59"/>
    </row>
    <row r="920" spans="69:69" x14ac:dyDescent="0.2">
      <c r="BQ920" s="59"/>
    </row>
    <row r="921" spans="69:69" x14ac:dyDescent="0.2">
      <c r="BQ921" s="59"/>
    </row>
    <row r="922" spans="69:69" x14ac:dyDescent="0.2">
      <c r="BQ922" s="59"/>
    </row>
    <row r="923" spans="69:69" x14ac:dyDescent="0.2">
      <c r="BQ923" s="59"/>
    </row>
    <row r="924" spans="69:69" x14ac:dyDescent="0.2">
      <c r="BQ924" s="59"/>
    </row>
    <row r="925" spans="69:69" x14ac:dyDescent="0.2">
      <c r="BQ925" s="59"/>
    </row>
    <row r="926" spans="69:69" x14ac:dyDescent="0.2">
      <c r="BQ926" s="59"/>
    </row>
    <row r="927" spans="69:69" x14ac:dyDescent="0.2">
      <c r="BQ927" s="59"/>
    </row>
    <row r="928" spans="69:69" x14ac:dyDescent="0.2">
      <c r="BQ928" s="59"/>
    </row>
    <row r="929" spans="69:69" x14ac:dyDescent="0.2">
      <c r="BQ929" s="59"/>
    </row>
    <row r="930" spans="69:69" x14ac:dyDescent="0.2">
      <c r="BQ930" s="59"/>
    </row>
    <row r="931" spans="69:69" x14ac:dyDescent="0.2">
      <c r="BQ931" s="59"/>
    </row>
    <row r="932" spans="69:69" x14ac:dyDescent="0.2">
      <c r="BQ932" s="59"/>
    </row>
    <row r="933" spans="69:69" x14ac:dyDescent="0.2">
      <c r="BQ933" s="59"/>
    </row>
    <row r="934" spans="69:69" x14ac:dyDescent="0.2">
      <c r="BQ934" s="59"/>
    </row>
    <row r="935" spans="69:69" x14ac:dyDescent="0.2">
      <c r="BQ935" s="59"/>
    </row>
    <row r="936" spans="69:69" x14ac:dyDescent="0.2">
      <c r="BQ936" s="59"/>
    </row>
    <row r="937" spans="69:69" x14ac:dyDescent="0.2">
      <c r="BQ937" s="59"/>
    </row>
    <row r="938" spans="69:69" x14ac:dyDescent="0.2">
      <c r="BQ938" s="59"/>
    </row>
    <row r="939" spans="69:69" x14ac:dyDescent="0.2">
      <c r="BQ939" s="59"/>
    </row>
    <row r="940" spans="69:69" x14ac:dyDescent="0.2">
      <c r="BQ940" s="59"/>
    </row>
    <row r="941" spans="69:69" x14ac:dyDescent="0.2">
      <c r="BQ941" s="59"/>
    </row>
    <row r="942" spans="69:69" x14ac:dyDescent="0.2">
      <c r="BQ942" s="59"/>
    </row>
    <row r="943" spans="69:69" x14ac:dyDescent="0.2">
      <c r="BQ943" s="59"/>
    </row>
    <row r="944" spans="69:69" x14ac:dyDescent="0.2">
      <c r="BQ944" s="59"/>
    </row>
    <row r="945" spans="69:69" x14ac:dyDescent="0.2">
      <c r="BQ945" s="59"/>
    </row>
    <row r="946" spans="69:69" x14ac:dyDescent="0.2">
      <c r="BQ946" s="59"/>
    </row>
    <row r="947" spans="69:69" x14ac:dyDescent="0.2">
      <c r="BQ947" s="59"/>
    </row>
    <row r="948" spans="69:69" x14ac:dyDescent="0.2">
      <c r="BQ948" s="59"/>
    </row>
    <row r="949" spans="69:69" x14ac:dyDescent="0.2">
      <c r="BQ949" s="59"/>
    </row>
    <row r="950" spans="69:69" x14ac:dyDescent="0.2">
      <c r="BQ950" s="59"/>
    </row>
    <row r="951" spans="69:69" x14ac:dyDescent="0.2">
      <c r="BQ951" s="59"/>
    </row>
    <row r="952" spans="69:69" x14ac:dyDescent="0.2">
      <c r="BQ952" s="59"/>
    </row>
    <row r="953" spans="69:69" x14ac:dyDescent="0.2">
      <c r="BQ953" s="59"/>
    </row>
    <row r="954" spans="69:69" x14ac:dyDescent="0.2">
      <c r="BQ954" s="59"/>
    </row>
    <row r="955" spans="69:69" x14ac:dyDescent="0.2">
      <c r="BQ955" s="59"/>
    </row>
    <row r="956" spans="69:69" x14ac:dyDescent="0.2">
      <c r="BQ956" s="59"/>
    </row>
    <row r="957" spans="69:69" x14ac:dyDescent="0.2">
      <c r="BQ957" s="59"/>
    </row>
    <row r="958" spans="69:69" x14ac:dyDescent="0.2">
      <c r="BQ958" s="59"/>
    </row>
    <row r="959" spans="69:69" x14ac:dyDescent="0.2">
      <c r="BQ959" s="59"/>
    </row>
    <row r="960" spans="69:69" x14ac:dyDescent="0.2">
      <c r="BQ960" s="59"/>
    </row>
    <row r="961" spans="69:69" x14ac:dyDescent="0.2">
      <c r="BQ961" s="59"/>
    </row>
    <row r="962" spans="69:69" x14ac:dyDescent="0.2">
      <c r="BQ962" s="59"/>
    </row>
    <row r="963" spans="69:69" x14ac:dyDescent="0.2">
      <c r="BQ963" s="59"/>
    </row>
    <row r="964" spans="69:69" x14ac:dyDescent="0.2">
      <c r="BQ964" s="59"/>
    </row>
    <row r="965" spans="69:69" x14ac:dyDescent="0.2">
      <c r="BQ965" s="59"/>
    </row>
    <row r="966" spans="69:69" x14ac:dyDescent="0.2">
      <c r="BQ966" s="59"/>
    </row>
    <row r="967" spans="69:69" x14ac:dyDescent="0.2">
      <c r="BQ967" s="59"/>
    </row>
    <row r="968" spans="69:69" x14ac:dyDescent="0.2">
      <c r="BQ968" s="59"/>
    </row>
    <row r="969" spans="69:69" x14ac:dyDescent="0.2">
      <c r="BQ969" s="59"/>
    </row>
    <row r="970" spans="69:69" x14ac:dyDescent="0.2">
      <c r="BQ970" s="59"/>
    </row>
    <row r="971" spans="69:69" x14ac:dyDescent="0.2">
      <c r="BQ971" s="59"/>
    </row>
    <row r="972" spans="69:69" x14ac:dyDescent="0.2">
      <c r="BQ972" s="59"/>
    </row>
    <row r="973" spans="69:69" x14ac:dyDescent="0.2">
      <c r="BQ973" s="59"/>
    </row>
    <row r="974" spans="69:69" x14ac:dyDescent="0.2">
      <c r="BQ974" s="59"/>
    </row>
    <row r="975" spans="69:69" x14ac:dyDescent="0.2">
      <c r="BQ975" s="59"/>
    </row>
    <row r="976" spans="69:69" x14ac:dyDescent="0.2">
      <c r="BQ976" s="59"/>
    </row>
    <row r="977" spans="69:69" x14ac:dyDescent="0.2">
      <c r="BQ977" s="59"/>
    </row>
    <row r="978" spans="69:69" x14ac:dyDescent="0.2">
      <c r="BQ978" s="59"/>
    </row>
    <row r="979" spans="69:69" x14ac:dyDescent="0.2">
      <c r="BQ979" s="59"/>
    </row>
    <row r="980" spans="69:69" x14ac:dyDescent="0.2">
      <c r="BQ980" s="59"/>
    </row>
    <row r="981" spans="69:69" x14ac:dyDescent="0.2">
      <c r="BQ981" s="59"/>
    </row>
    <row r="982" spans="69:69" x14ac:dyDescent="0.2">
      <c r="BQ982" s="59"/>
    </row>
    <row r="983" spans="69:69" x14ac:dyDescent="0.2">
      <c r="BQ983" s="59"/>
    </row>
    <row r="984" spans="69:69" x14ac:dyDescent="0.2">
      <c r="BQ984" s="59"/>
    </row>
    <row r="985" spans="69:69" x14ac:dyDescent="0.2">
      <c r="BQ985" s="59"/>
    </row>
    <row r="986" spans="69:69" x14ac:dyDescent="0.2">
      <c r="BQ986" s="59"/>
    </row>
    <row r="987" spans="69:69" x14ac:dyDescent="0.2">
      <c r="BQ987" s="59"/>
    </row>
    <row r="988" spans="69:69" x14ac:dyDescent="0.2">
      <c r="BQ988" s="59"/>
    </row>
    <row r="989" spans="69:69" x14ac:dyDescent="0.2">
      <c r="BQ989" s="59"/>
    </row>
    <row r="990" spans="69:69" x14ac:dyDescent="0.2">
      <c r="BQ990" s="59"/>
    </row>
    <row r="991" spans="69:69" x14ac:dyDescent="0.2">
      <c r="BQ991" s="59"/>
    </row>
    <row r="992" spans="69:69" x14ac:dyDescent="0.2">
      <c r="BQ992" s="59"/>
    </row>
    <row r="993" spans="69:69" x14ac:dyDescent="0.2">
      <c r="BQ993" s="59"/>
    </row>
    <row r="994" spans="69:69" x14ac:dyDescent="0.2">
      <c r="BQ994" s="59"/>
    </row>
    <row r="995" spans="69:69" x14ac:dyDescent="0.2">
      <c r="BQ995" s="59"/>
    </row>
    <row r="996" spans="69:69" x14ac:dyDescent="0.2">
      <c r="BQ996" s="59"/>
    </row>
    <row r="997" spans="69:69" x14ac:dyDescent="0.2">
      <c r="BQ997" s="59"/>
    </row>
    <row r="998" spans="69:69" x14ac:dyDescent="0.2">
      <c r="BQ998" s="59"/>
    </row>
    <row r="999" spans="69:69" x14ac:dyDescent="0.2">
      <c r="BQ999" s="59"/>
    </row>
    <row r="1000" spans="69:69" x14ac:dyDescent="0.2">
      <c r="BQ1000" s="59"/>
    </row>
    <row r="1001" spans="69:69" x14ac:dyDescent="0.2">
      <c r="BQ1001" s="59"/>
    </row>
    <row r="1002" spans="69:69" x14ac:dyDescent="0.2">
      <c r="BQ1002" s="59"/>
    </row>
    <row r="1003" spans="69:69" x14ac:dyDescent="0.2">
      <c r="BQ1003" s="59"/>
    </row>
    <row r="1004" spans="69:69" x14ac:dyDescent="0.2">
      <c r="BQ1004" s="59"/>
    </row>
    <row r="1005" spans="69:69" x14ac:dyDescent="0.2">
      <c r="BQ1005" s="59"/>
    </row>
    <row r="1006" spans="69:69" x14ac:dyDescent="0.2">
      <c r="BQ1006" s="59"/>
    </row>
    <row r="1007" spans="69:69" x14ac:dyDescent="0.2">
      <c r="BQ1007" s="59"/>
    </row>
    <row r="1008" spans="69:69" x14ac:dyDescent="0.2">
      <c r="BQ1008" s="59"/>
    </row>
    <row r="1009" spans="69:69" x14ac:dyDescent="0.2">
      <c r="BQ1009" s="59"/>
    </row>
    <row r="1010" spans="69:69" x14ac:dyDescent="0.2">
      <c r="BQ1010" s="59"/>
    </row>
    <row r="1011" spans="69:69" x14ac:dyDescent="0.2">
      <c r="BQ1011" s="59"/>
    </row>
    <row r="1012" spans="69:69" x14ac:dyDescent="0.2">
      <c r="BQ1012" s="59"/>
    </row>
    <row r="1013" spans="69:69" x14ac:dyDescent="0.2">
      <c r="BQ1013" s="59"/>
    </row>
    <row r="1014" spans="69:69" x14ac:dyDescent="0.2">
      <c r="BQ1014" s="59"/>
    </row>
    <row r="1015" spans="69:69" x14ac:dyDescent="0.2">
      <c r="BQ1015" s="59"/>
    </row>
    <row r="1016" spans="69:69" x14ac:dyDescent="0.2">
      <c r="BQ1016" s="59"/>
    </row>
    <row r="1017" spans="69:69" x14ac:dyDescent="0.2">
      <c r="BQ1017" s="59"/>
    </row>
    <row r="1018" spans="69:69" x14ac:dyDescent="0.2">
      <c r="BQ1018" s="59"/>
    </row>
    <row r="1019" spans="69:69" x14ac:dyDescent="0.2">
      <c r="BQ1019" s="59"/>
    </row>
    <row r="1020" spans="69:69" x14ac:dyDescent="0.2">
      <c r="BQ1020" s="59"/>
    </row>
    <row r="1021" spans="69:69" x14ac:dyDescent="0.2">
      <c r="BQ1021" s="59"/>
    </row>
    <row r="1022" spans="69:69" x14ac:dyDescent="0.2">
      <c r="BQ1022" s="59"/>
    </row>
    <row r="1023" spans="69:69" x14ac:dyDescent="0.2">
      <c r="BQ1023" s="59"/>
    </row>
    <row r="1024" spans="69:69" x14ac:dyDescent="0.2">
      <c r="BQ1024" s="59"/>
    </row>
    <row r="1025" spans="69:69" x14ac:dyDescent="0.2">
      <c r="BQ1025" s="59"/>
    </row>
    <row r="1026" spans="69:69" x14ac:dyDescent="0.2">
      <c r="BQ1026" s="59"/>
    </row>
    <row r="1027" spans="69:69" x14ac:dyDescent="0.2">
      <c r="BQ1027" s="59"/>
    </row>
    <row r="1028" spans="69:69" x14ac:dyDescent="0.2">
      <c r="BQ1028" s="59"/>
    </row>
    <row r="1029" spans="69:69" x14ac:dyDescent="0.2">
      <c r="BQ1029" s="59"/>
    </row>
    <row r="1030" spans="69:69" x14ac:dyDescent="0.2">
      <c r="BQ1030" s="59"/>
    </row>
    <row r="1031" spans="69:69" x14ac:dyDescent="0.2">
      <c r="BQ1031" s="59"/>
    </row>
    <row r="1032" spans="69:69" x14ac:dyDescent="0.2">
      <c r="BQ1032" s="59"/>
    </row>
    <row r="1033" spans="69:69" x14ac:dyDescent="0.2">
      <c r="BQ1033" s="59"/>
    </row>
    <row r="1034" spans="69:69" x14ac:dyDescent="0.2">
      <c r="BQ1034" s="59"/>
    </row>
    <row r="1035" spans="69:69" x14ac:dyDescent="0.2">
      <c r="BQ1035" s="59"/>
    </row>
    <row r="1036" spans="69:69" x14ac:dyDescent="0.2">
      <c r="BQ1036" s="59"/>
    </row>
    <row r="1037" spans="69:69" x14ac:dyDescent="0.2">
      <c r="BQ1037" s="59"/>
    </row>
    <row r="1038" spans="69:69" x14ac:dyDescent="0.2">
      <c r="BQ1038" s="59"/>
    </row>
    <row r="1039" spans="69:69" x14ac:dyDescent="0.2">
      <c r="BQ1039" s="59"/>
    </row>
    <row r="1040" spans="69:69" x14ac:dyDescent="0.2">
      <c r="BQ1040" s="59"/>
    </row>
    <row r="1041" spans="69:69" x14ac:dyDescent="0.2">
      <c r="BQ1041" s="59"/>
    </row>
    <row r="1042" spans="69:69" x14ac:dyDescent="0.2">
      <c r="BQ1042" s="59"/>
    </row>
    <row r="1043" spans="69:69" x14ac:dyDescent="0.2">
      <c r="BQ1043" s="59"/>
    </row>
    <row r="1044" spans="69:69" x14ac:dyDescent="0.2">
      <c r="BQ1044" s="59"/>
    </row>
    <row r="1045" spans="69:69" x14ac:dyDescent="0.2">
      <c r="BQ1045" s="59"/>
    </row>
    <row r="1046" spans="69:69" x14ac:dyDescent="0.2">
      <c r="BQ1046" s="59"/>
    </row>
    <row r="1047" spans="69:69" x14ac:dyDescent="0.2">
      <c r="BQ1047" s="59"/>
    </row>
    <row r="1048" spans="69:69" x14ac:dyDescent="0.2">
      <c r="BQ1048" s="59"/>
    </row>
    <row r="1049" spans="69:69" x14ac:dyDescent="0.2">
      <c r="BQ1049" s="59"/>
    </row>
    <row r="1050" spans="69:69" x14ac:dyDescent="0.2">
      <c r="BQ1050" s="59"/>
    </row>
    <row r="1051" spans="69:69" x14ac:dyDescent="0.2">
      <c r="BQ1051" s="59"/>
    </row>
    <row r="1052" spans="69:69" x14ac:dyDescent="0.2">
      <c r="BQ1052" s="59"/>
    </row>
    <row r="1053" spans="69:69" x14ac:dyDescent="0.2">
      <c r="BQ1053" s="59"/>
    </row>
    <row r="1054" spans="69:69" x14ac:dyDescent="0.2">
      <c r="BQ1054" s="59"/>
    </row>
    <row r="1055" spans="69:69" x14ac:dyDescent="0.2">
      <c r="BQ1055" s="59"/>
    </row>
    <row r="1056" spans="69:69" x14ac:dyDescent="0.2">
      <c r="BQ1056" s="59"/>
    </row>
    <row r="1057" spans="69:69" x14ac:dyDescent="0.2">
      <c r="BQ1057" s="59"/>
    </row>
    <row r="1058" spans="69:69" x14ac:dyDescent="0.2">
      <c r="BQ1058" s="59"/>
    </row>
    <row r="1059" spans="69:69" x14ac:dyDescent="0.2">
      <c r="BQ1059" s="59"/>
    </row>
    <row r="1060" spans="69:69" x14ac:dyDescent="0.2">
      <c r="BQ1060" s="59"/>
    </row>
    <row r="1061" spans="69:69" x14ac:dyDescent="0.2">
      <c r="BQ1061" s="59"/>
    </row>
    <row r="1062" spans="69:69" x14ac:dyDescent="0.2">
      <c r="BQ1062" s="59"/>
    </row>
    <row r="1063" spans="69:69" x14ac:dyDescent="0.2">
      <c r="BQ1063" s="59"/>
    </row>
    <row r="1064" spans="69:69" x14ac:dyDescent="0.2">
      <c r="BQ1064" s="59"/>
    </row>
    <row r="1065" spans="69:69" x14ac:dyDescent="0.2">
      <c r="BQ1065" s="59"/>
    </row>
    <row r="1066" spans="69:69" x14ac:dyDescent="0.2">
      <c r="BQ1066" s="59"/>
    </row>
    <row r="1067" spans="69:69" x14ac:dyDescent="0.2">
      <c r="BQ1067" s="59"/>
    </row>
    <row r="1068" spans="69:69" x14ac:dyDescent="0.2">
      <c r="BQ1068" s="59"/>
    </row>
    <row r="1069" spans="69:69" x14ac:dyDescent="0.2">
      <c r="BQ1069" s="59"/>
    </row>
    <row r="1070" spans="69:69" x14ac:dyDescent="0.2">
      <c r="BQ1070" s="59"/>
    </row>
    <row r="1071" spans="69:69" x14ac:dyDescent="0.2">
      <c r="BQ1071" s="59"/>
    </row>
    <row r="1072" spans="69:69" x14ac:dyDescent="0.2">
      <c r="BQ1072" s="59"/>
    </row>
    <row r="1073" spans="69:69" x14ac:dyDescent="0.2">
      <c r="BQ1073" s="59"/>
    </row>
    <row r="1074" spans="69:69" x14ac:dyDescent="0.2">
      <c r="BQ1074" s="59"/>
    </row>
    <row r="1075" spans="69:69" x14ac:dyDescent="0.2">
      <c r="BQ1075" s="59"/>
    </row>
    <row r="1076" spans="69:69" x14ac:dyDescent="0.2">
      <c r="BQ1076" s="59"/>
    </row>
    <row r="1077" spans="69:69" x14ac:dyDescent="0.2">
      <c r="BQ1077" s="59"/>
    </row>
    <row r="1078" spans="69:69" x14ac:dyDescent="0.2">
      <c r="BQ1078" s="59"/>
    </row>
    <row r="1079" spans="69:69" x14ac:dyDescent="0.2">
      <c r="BQ1079" s="59"/>
    </row>
    <row r="1080" spans="69:69" x14ac:dyDescent="0.2">
      <c r="BQ1080" s="59"/>
    </row>
    <row r="1081" spans="69:69" x14ac:dyDescent="0.2">
      <c r="BQ1081" s="59"/>
    </row>
    <row r="1082" spans="69:69" x14ac:dyDescent="0.2">
      <c r="BQ1082" s="59"/>
    </row>
    <row r="1083" spans="69:69" x14ac:dyDescent="0.2">
      <c r="BQ1083" s="59"/>
    </row>
    <row r="1084" spans="69:69" x14ac:dyDescent="0.2">
      <c r="BQ1084" s="59"/>
    </row>
    <row r="1085" spans="69:69" x14ac:dyDescent="0.2">
      <c r="BQ1085" s="59"/>
    </row>
    <row r="1086" spans="69:69" x14ac:dyDescent="0.2">
      <c r="BQ1086" s="59"/>
    </row>
    <row r="1087" spans="69:69" x14ac:dyDescent="0.2">
      <c r="BQ1087" s="59"/>
    </row>
    <row r="1088" spans="69:69" x14ac:dyDescent="0.2">
      <c r="BQ1088" s="59"/>
    </row>
    <row r="1089" spans="69:69" x14ac:dyDescent="0.2">
      <c r="BQ1089" s="59"/>
    </row>
    <row r="1090" spans="69:69" x14ac:dyDescent="0.2">
      <c r="BQ1090" s="59"/>
    </row>
    <row r="1091" spans="69:69" x14ac:dyDescent="0.2">
      <c r="BQ1091" s="59"/>
    </row>
    <row r="1092" spans="69:69" x14ac:dyDescent="0.2">
      <c r="BQ1092" s="59"/>
    </row>
    <row r="1093" spans="69:69" x14ac:dyDescent="0.2">
      <c r="BQ1093" s="59"/>
    </row>
    <row r="1094" spans="69:69" x14ac:dyDescent="0.2">
      <c r="BQ1094" s="59"/>
    </row>
    <row r="1095" spans="69:69" x14ac:dyDescent="0.2">
      <c r="BQ1095" s="59"/>
    </row>
    <row r="1096" spans="69:69" x14ac:dyDescent="0.2">
      <c r="BQ1096" s="59"/>
    </row>
    <row r="1097" spans="69:69" x14ac:dyDescent="0.2">
      <c r="BQ1097" s="59"/>
    </row>
    <row r="1098" spans="69:69" x14ac:dyDescent="0.2">
      <c r="BQ1098" s="59"/>
    </row>
    <row r="1099" spans="69:69" x14ac:dyDescent="0.2">
      <c r="BQ1099" s="59"/>
    </row>
    <row r="1100" spans="69:69" x14ac:dyDescent="0.2">
      <c r="BQ1100" s="59"/>
    </row>
    <row r="1101" spans="69:69" x14ac:dyDescent="0.2">
      <c r="BQ1101" s="59"/>
    </row>
    <row r="1102" spans="69:69" x14ac:dyDescent="0.2">
      <c r="BQ1102" s="59"/>
    </row>
    <row r="1103" spans="69:69" x14ac:dyDescent="0.2">
      <c r="BQ1103" s="59"/>
    </row>
    <row r="1104" spans="69:69" x14ac:dyDescent="0.2">
      <c r="BQ1104" s="59"/>
    </row>
    <row r="1105" spans="69:69" x14ac:dyDescent="0.2">
      <c r="BQ1105" s="59"/>
    </row>
    <row r="1106" spans="69:69" x14ac:dyDescent="0.2">
      <c r="BQ1106" s="59"/>
    </row>
    <row r="1107" spans="69:69" x14ac:dyDescent="0.2">
      <c r="BQ1107" s="59"/>
    </row>
    <row r="1108" spans="69:69" x14ac:dyDescent="0.2">
      <c r="BQ1108" s="59"/>
    </row>
    <row r="1109" spans="69:69" x14ac:dyDescent="0.2">
      <c r="BQ1109" s="59"/>
    </row>
    <row r="1110" spans="69:69" x14ac:dyDescent="0.2">
      <c r="BQ1110" s="59"/>
    </row>
    <row r="1111" spans="69:69" x14ac:dyDescent="0.2">
      <c r="BQ1111" s="59"/>
    </row>
    <row r="1112" spans="69:69" x14ac:dyDescent="0.2">
      <c r="BQ1112" s="59"/>
    </row>
    <row r="1113" spans="69:69" x14ac:dyDescent="0.2">
      <c r="BQ1113" s="59"/>
    </row>
    <row r="1114" spans="69:69" x14ac:dyDescent="0.2">
      <c r="BQ1114" s="59"/>
    </row>
    <row r="1115" spans="69:69" x14ac:dyDescent="0.2">
      <c r="BQ1115" s="59"/>
    </row>
    <row r="1116" spans="69:69" x14ac:dyDescent="0.2">
      <c r="BQ1116" s="59"/>
    </row>
    <row r="1117" spans="69:69" x14ac:dyDescent="0.2">
      <c r="BQ1117" s="59"/>
    </row>
    <row r="1118" spans="69:69" x14ac:dyDescent="0.2">
      <c r="BQ1118" s="59"/>
    </row>
    <row r="1119" spans="69:69" x14ac:dyDescent="0.2">
      <c r="BQ1119" s="59"/>
    </row>
    <row r="1120" spans="69:69" x14ac:dyDescent="0.2">
      <c r="BQ1120" s="59"/>
    </row>
    <row r="1121" spans="69:69" x14ac:dyDescent="0.2">
      <c r="BQ1121" s="59"/>
    </row>
    <row r="1122" spans="69:69" x14ac:dyDescent="0.2">
      <c r="BQ1122" s="59"/>
    </row>
    <row r="1123" spans="69:69" x14ac:dyDescent="0.2">
      <c r="BQ1123" s="59"/>
    </row>
    <row r="1124" spans="69:69" x14ac:dyDescent="0.2">
      <c r="BQ1124" s="59"/>
    </row>
    <row r="1125" spans="69:69" x14ac:dyDescent="0.2">
      <c r="BQ1125" s="59"/>
    </row>
    <row r="1126" spans="69:69" x14ac:dyDescent="0.2">
      <c r="BQ1126" s="59"/>
    </row>
    <row r="1127" spans="69:69" x14ac:dyDescent="0.2">
      <c r="BQ1127" s="59"/>
    </row>
    <row r="1128" spans="69:69" x14ac:dyDescent="0.2">
      <c r="BQ1128" s="59"/>
    </row>
    <row r="1129" spans="69:69" x14ac:dyDescent="0.2">
      <c r="BQ1129" s="59"/>
    </row>
    <row r="1130" spans="69:69" x14ac:dyDescent="0.2">
      <c r="BQ1130" s="59"/>
    </row>
    <row r="1131" spans="69:69" x14ac:dyDescent="0.2">
      <c r="BQ1131" s="59"/>
    </row>
    <row r="1132" spans="69:69" x14ac:dyDescent="0.2">
      <c r="BQ1132" s="59"/>
    </row>
    <row r="1133" spans="69:69" x14ac:dyDescent="0.2">
      <c r="BQ1133" s="59"/>
    </row>
    <row r="1134" spans="69:69" x14ac:dyDescent="0.2">
      <c r="BQ1134" s="59"/>
    </row>
    <row r="1135" spans="69:69" x14ac:dyDescent="0.2">
      <c r="BQ1135" s="59"/>
    </row>
    <row r="1136" spans="69:69" x14ac:dyDescent="0.2">
      <c r="BQ1136" s="59"/>
    </row>
    <row r="1137" spans="69:69" x14ac:dyDescent="0.2">
      <c r="BQ1137" s="59"/>
    </row>
    <row r="1138" spans="69:69" x14ac:dyDescent="0.2">
      <c r="BQ1138" s="59"/>
    </row>
    <row r="1139" spans="69:69" x14ac:dyDescent="0.2">
      <c r="BQ1139" s="59"/>
    </row>
    <row r="1140" spans="69:69" x14ac:dyDescent="0.2">
      <c r="BQ1140" s="59"/>
    </row>
    <row r="1141" spans="69:69" x14ac:dyDescent="0.2">
      <c r="BQ1141" s="59"/>
    </row>
    <row r="1142" spans="69:69" x14ac:dyDescent="0.2">
      <c r="BQ1142" s="59"/>
    </row>
    <row r="1143" spans="69:69" x14ac:dyDescent="0.2">
      <c r="BQ1143" s="59"/>
    </row>
    <row r="1144" spans="69:69" x14ac:dyDescent="0.2">
      <c r="BQ1144" s="59"/>
    </row>
    <row r="1145" spans="69:69" x14ac:dyDescent="0.2">
      <c r="BQ1145" s="59"/>
    </row>
    <row r="1146" spans="69:69" x14ac:dyDescent="0.2">
      <c r="BQ1146" s="59"/>
    </row>
    <row r="1147" spans="69:69" x14ac:dyDescent="0.2">
      <c r="BQ1147" s="59"/>
    </row>
    <row r="1148" spans="69:69" x14ac:dyDescent="0.2">
      <c r="BQ1148" s="59"/>
    </row>
    <row r="1149" spans="69:69" x14ac:dyDescent="0.2">
      <c r="BQ1149" s="59"/>
    </row>
    <row r="1150" spans="69:69" x14ac:dyDescent="0.2">
      <c r="BQ1150" s="59"/>
    </row>
    <row r="1151" spans="69:69" x14ac:dyDescent="0.2">
      <c r="BQ1151" s="59"/>
    </row>
    <row r="1152" spans="69:69" x14ac:dyDescent="0.2">
      <c r="BQ1152" s="59"/>
    </row>
    <row r="1153" spans="69:69" x14ac:dyDescent="0.2">
      <c r="BQ1153" s="59"/>
    </row>
    <row r="1154" spans="69:69" x14ac:dyDescent="0.2">
      <c r="BQ1154" s="59"/>
    </row>
    <row r="1155" spans="69:69" x14ac:dyDescent="0.2">
      <c r="BQ1155" s="59"/>
    </row>
    <row r="1156" spans="69:69" x14ac:dyDescent="0.2">
      <c r="BQ1156" s="59"/>
    </row>
    <row r="1157" spans="69:69" x14ac:dyDescent="0.2">
      <c r="BQ1157" s="59"/>
    </row>
    <row r="1158" spans="69:69" x14ac:dyDescent="0.2">
      <c r="BQ1158" s="59"/>
    </row>
    <row r="1159" spans="69:69" x14ac:dyDescent="0.2">
      <c r="BQ1159" s="59"/>
    </row>
    <row r="1160" spans="69:69" x14ac:dyDescent="0.2">
      <c r="BQ1160" s="59"/>
    </row>
    <row r="1161" spans="69:69" x14ac:dyDescent="0.2">
      <c r="BQ1161" s="59"/>
    </row>
    <row r="1162" spans="69:69" x14ac:dyDescent="0.2">
      <c r="BQ1162" s="59"/>
    </row>
    <row r="1163" spans="69:69" x14ac:dyDescent="0.2">
      <c r="BQ1163" s="59"/>
    </row>
    <row r="1164" spans="69:69" x14ac:dyDescent="0.2">
      <c r="BQ1164" s="59"/>
    </row>
    <row r="1165" spans="69:69" x14ac:dyDescent="0.2">
      <c r="BQ1165" s="59"/>
    </row>
    <row r="1166" spans="69:69" x14ac:dyDescent="0.2">
      <c r="BQ1166" s="59"/>
    </row>
    <row r="1167" spans="69:69" x14ac:dyDescent="0.2">
      <c r="BQ1167" s="59"/>
    </row>
    <row r="1168" spans="69:69" x14ac:dyDescent="0.2">
      <c r="BQ1168" s="59"/>
    </row>
    <row r="1169" spans="69:69" x14ac:dyDescent="0.2">
      <c r="BQ1169" s="59"/>
    </row>
    <row r="1170" spans="69:69" x14ac:dyDescent="0.2">
      <c r="BQ1170" s="59"/>
    </row>
    <row r="1171" spans="69:69" x14ac:dyDescent="0.2">
      <c r="BQ1171" s="59"/>
    </row>
    <row r="1172" spans="69:69" x14ac:dyDescent="0.2">
      <c r="BQ1172" s="59"/>
    </row>
    <row r="1173" spans="69:69" x14ac:dyDescent="0.2">
      <c r="BQ1173" s="59"/>
    </row>
    <row r="1174" spans="69:69" x14ac:dyDescent="0.2">
      <c r="BQ1174" s="59"/>
    </row>
    <row r="1175" spans="69:69" x14ac:dyDescent="0.2">
      <c r="BQ1175" s="59"/>
    </row>
    <row r="1176" spans="69:69" x14ac:dyDescent="0.2">
      <c r="BQ1176" s="59"/>
    </row>
    <row r="1177" spans="69:69" x14ac:dyDescent="0.2">
      <c r="BQ1177" s="59"/>
    </row>
    <row r="1178" spans="69:69" x14ac:dyDescent="0.2">
      <c r="BQ1178" s="59"/>
    </row>
    <row r="1179" spans="69:69" x14ac:dyDescent="0.2">
      <c r="BQ1179" s="59"/>
    </row>
    <row r="1180" spans="69:69" x14ac:dyDescent="0.2">
      <c r="BQ1180" s="59"/>
    </row>
    <row r="1181" spans="69:69" x14ac:dyDescent="0.2">
      <c r="BQ1181" s="59"/>
    </row>
    <row r="1182" spans="69:69" x14ac:dyDescent="0.2">
      <c r="BQ1182" s="59"/>
    </row>
    <row r="1183" spans="69:69" x14ac:dyDescent="0.2">
      <c r="BQ1183" s="59"/>
    </row>
    <row r="1184" spans="69:69" x14ac:dyDescent="0.2">
      <c r="BQ1184" s="59"/>
    </row>
    <row r="1185" spans="69:69" x14ac:dyDescent="0.2">
      <c r="BQ1185" s="59"/>
    </row>
    <row r="1186" spans="69:69" x14ac:dyDescent="0.2">
      <c r="BQ1186" s="59"/>
    </row>
    <row r="1187" spans="69:69" x14ac:dyDescent="0.2">
      <c r="BQ1187" s="59"/>
    </row>
    <row r="1188" spans="69:69" x14ac:dyDescent="0.2">
      <c r="BQ1188" s="59"/>
    </row>
    <row r="1189" spans="69:69" x14ac:dyDescent="0.2">
      <c r="BQ1189" s="59"/>
    </row>
    <row r="1190" spans="69:69" x14ac:dyDescent="0.2">
      <c r="BQ1190" s="59"/>
    </row>
    <row r="1191" spans="69:69" x14ac:dyDescent="0.2">
      <c r="BQ1191" s="59"/>
    </row>
    <row r="1192" spans="69:69" x14ac:dyDescent="0.2">
      <c r="BQ1192" s="59"/>
    </row>
    <row r="1193" spans="69:69" x14ac:dyDescent="0.2">
      <c r="BQ1193" s="59"/>
    </row>
    <row r="1194" spans="69:69" x14ac:dyDescent="0.2">
      <c r="BQ1194" s="59"/>
    </row>
    <row r="1195" spans="69:69" x14ac:dyDescent="0.2">
      <c r="BQ1195" s="59"/>
    </row>
    <row r="1196" spans="69:69" x14ac:dyDescent="0.2">
      <c r="BQ1196" s="59"/>
    </row>
    <row r="1197" spans="69:69" x14ac:dyDescent="0.2">
      <c r="BQ1197" s="59"/>
    </row>
    <row r="1198" spans="69:69" x14ac:dyDescent="0.2">
      <c r="BQ1198" s="59"/>
    </row>
    <row r="1199" spans="69:69" x14ac:dyDescent="0.2">
      <c r="BQ1199" s="59"/>
    </row>
    <row r="1200" spans="69:69" x14ac:dyDescent="0.2">
      <c r="BQ1200" s="59"/>
    </row>
    <row r="1201" spans="69:69" x14ac:dyDescent="0.2">
      <c r="BQ1201" s="59"/>
    </row>
    <row r="1202" spans="69:69" x14ac:dyDescent="0.2">
      <c r="BQ1202" s="59"/>
    </row>
    <row r="1203" spans="69:69" x14ac:dyDescent="0.2">
      <c r="BQ1203" s="59"/>
    </row>
    <row r="1204" spans="69:69" x14ac:dyDescent="0.2">
      <c r="BQ1204" s="59"/>
    </row>
    <row r="1205" spans="69:69" x14ac:dyDescent="0.2">
      <c r="BQ1205" s="59"/>
    </row>
    <row r="1206" spans="69:69" x14ac:dyDescent="0.2">
      <c r="BQ1206" s="59"/>
    </row>
    <row r="1207" spans="69:69" x14ac:dyDescent="0.2">
      <c r="BQ1207" s="59"/>
    </row>
    <row r="1208" spans="69:69" x14ac:dyDescent="0.2">
      <c r="BQ1208" s="59"/>
    </row>
    <row r="1209" spans="69:69" x14ac:dyDescent="0.2">
      <c r="BQ1209" s="59"/>
    </row>
    <row r="1210" spans="69:69" x14ac:dyDescent="0.2">
      <c r="BQ1210" s="59"/>
    </row>
    <row r="1211" spans="69:69" x14ac:dyDescent="0.2">
      <c r="BQ1211" s="59"/>
    </row>
    <row r="1212" spans="69:69" x14ac:dyDescent="0.2">
      <c r="BQ1212" s="59"/>
    </row>
    <row r="1213" spans="69:69" x14ac:dyDescent="0.2">
      <c r="BQ1213" s="59"/>
    </row>
    <row r="1214" spans="69:69" x14ac:dyDescent="0.2">
      <c r="BQ1214" s="59"/>
    </row>
    <row r="1215" spans="69:69" x14ac:dyDescent="0.2">
      <c r="BQ1215" s="59"/>
    </row>
    <row r="1216" spans="69:69" x14ac:dyDescent="0.2">
      <c r="BQ1216" s="59"/>
    </row>
    <row r="1217" spans="69:69" x14ac:dyDescent="0.2">
      <c r="BQ1217" s="59"/>
    </row>
    <row r="1218" spans="69:69" x14ac:dyDescent="0.2">
      <c r="BQ1218" s="59"/>
    </row>
    <row r="1219" spans="69:69" x14ac:dyDescent="0.2">
      <c r="BQ1219" s="59"/>
    </row>
    <row r="1220" spans="69:69" x14ac:dyDescent="0.2">
      <c r="BQ1220" s="59"/>
    </row>
    <row r="1221" spans="69:69" x14ac:dyDescent="0.2">
      <c r="BQ1221" s="59"/>
    </row>
    <row r="1222" spans="69:69" x14ac:dyDescent="0.2">
      <c r="BQ1222" s="59"/>
    </row>
    <row r="1223" spans="69:69" x14ac:dyDescent="0.2">
      <c r="BQ1223" s="59"/>
    </row>
    <row r="1224" spans="69:69" x14ac:dyDescent="0.2">
      <c r="BQ1224" s="59"/>
    </row>
    <row r="1225" spans="69:69" x14ac:dyDescent="0.2">
      <c r="BQ1225" s="59"/>
    </row>
    <row r="1226" spans="69:69" x14ac:dyDescent="0.2">
      <c r="BQ1226" s="59"/>
    </row>
    <row r="1227" spans="69:69" x14ac:dyDescent="0.2">
      <c r="BQ1227" s="59"/>
    </row>
    <row r="1228" spans="69:69" x14ac:dyDescent="0.2">
      <c r="BQ1228" s="59"/>
    </row>
    <row r="1229" spans="69:69" x14ac:dyDescent="0.2">
      <c r="BQ1229" s="59"/>
    </row>
    <row r="1230" spans="69:69" x14ac:dyDescent="0.2">
      <c r="BQ1230" s="59"/>
    </row>
    <row r="1231" spans="69:69" x14ac:dyDescent="0.2">
      <c r="BQ1231" s="59"/>
    </row>
    <row r="1232" spans="69:69" x14ac:dyDescent="0.2">
      <c r="BQ1232" s="59"/>
    </row>
    <row r="1233" spans="69:69" x14ac:dyDescent="0.2">
      <c r="BQ1233" s="59"/>
    </row>
    <row r="1234" spans="69:69" x14ac:dyDescent="0.2">
      <c r="BQ1234" s="59"/>
    </row>
    <row r="1235" spans="69:69" x14ac:dyDescent="0.2">
      <c r="BQ1235" s="59"/>
    </row>
    <row r="1236" spans="69:69" x14ac:dyDescent="0.2">
      <c r="BQ1236" s="59"/>
    </row>
    <row r="1237" spans="69:69" x14ac:dyDescent="0.2">
      <c r="BQ1237" s="59"/>
    </row>
    <row r="1238" spans="69:69" x14ac:dyDescent="0.2">
      <c r="BQ1238" s="59"/>
    </row>
    <row r="1239" spans="69:69" x14ac:dyDescent="0.2">
      <c r="BQ1239" s="59"/>
    </row>
    <row r="1240" spans="69:69" x14ac:dyDescent="0.2">
      <c r="BQ1240" s="59"/>
    </row>
    <row r="1241" spans="69:69" x14ac:dyDescent="0.2">
      <c r="BQ1241" s="59"/>
    </row>
    <row r="1242" spans="69:69" x14ac:dyDescent="0.2">
      <c r="BQ1242" s="59"/>
    </row>
    <row r="1243" spans="69:69" x14ac:dyDescent="0.2">
      <c r="BQ1243" s="59"/>
    </row>
    <row r="1244" spans="69:69" x14ac:dyDescent="0.2">
      <c r="BQ1244" s="59"/>
    </row>
    <row r="1245" spans="69:69" x14ac:dyDescent="0.2">
      <c r="BQ1245" s="59"/>
    </row>
    <row r="1246" spans="69:69" x14ac:dyDescent="0.2">
      <c r="BQ1246" s="59"/>
    </row>
    <row r="1247" spans="69:69" x14ac:dyDescent="0.2">
      <c r="BQ1247" s="59"/>
    </row>
    <row r="1248" spans="69:69" x14ac:dyDescent="0.2">
      <c r="BQ1248" s="59"/>
    </row>
    <row r="1249" spans="69:69" x14ac:dyDescent="0.2">
      <c r="BQ1249" s="59"/>
    </row>
    <row r="1250" spans="69:69" x14ac:dyDescent="0.2">
      <c r="BQ1250" s="59"/>
    </row>
    <row r="1251" spans="69:69" x14ac:dyDescent="0.2">
      <c r="BQ1251" s="59"/>
    </row>
    <row r="1252" spans="69:69" x14ac:dyDescent="0.2">
      <c r="BQ1252" s="59"/>
    </row>
    <row r="1253" spans="69:69" x14ac:dyDescent="0.2">
      <c r="BQ1253" s="59"/>
    </row>
    <row r="1254" spans="69:69" x14ac:dyDescent="0.2">
      <c r="BQ1254" s="59"/>
    </row>
    <row r="1255" spans="69:69" x14ac:dyDescent="0.2">
      <c r="BQ1255" s="59"/>
    </row>
    <row r="1256" spans="69:69" x14ac:dyDescent="0.2">
      <c r="BQ1256" s="59"/>
    </row>
    <row r="1257" spans="69:69" x14ac:dyDescent="0.2">
      <c r="BQ1257" s="59"/>
    </row>
    <row r="1258" spans="69:69" x14ac:dyDescent="0.2">
      <c r="BQ1258" s="59"/>
    </row>
    <row r="1259" spans="69:69" x14ac:dyDescent="0.2">
      <c r="BQ1259" s="59"/>
    </row>
    <row r="1260" spans="69:69" x14ac:dyDescent="0.2">
      <c r="BQ1260" s="59"/>
    </row>
    <row r="1261" spans="69:69" x14ac:dyDescent="0.2">
      <c r="BQ1261" s="59"/>
    </row>
    <row r="1262" spans="69:69" x14ac:dyDescent="0.2">
      <c r="BQ1262" s="59"/>
    </row>
    <row r="1263" spans="69:69" x14ac:dyDescent="0.2">
      <c r="BQ1263" s="59"/>
    </row>
    <row r="1264" spans="69:69" x14ac:dyDescent="0.2">
      <c r="BQ1264" s="59"/>
    </row>
    <row r="1265" spans="69:69" x14ac:dyDescent="0.2">
      <c r="BQ1265" s="59"/>
    </row>
    <row r="1266" spans="69:69" x14ac:dyDescent="0.2">
      <c r="BQ1266" s="59"/>
    </row>
    <row r="1267" spans="69:69" x14ac:dyDescent="0.2">
      <c r="BQ1267" s="59"/>
    </row>
    <row r="1268" spans="69:69" x14ac:dyDescent="0.2">
      <c r="BQ1268" s="59"/>
    </row>
    <row r="1269" spans="69:69" x14ac:dyDescent="0.2">
      <c r="BQ1269" s="59"/>
    </row>
    <row r="1270" spans="69:69" x14ac:dyDescent="0.2">
      <c r="BQ1270" s="59"/>
    </row>
    <row r="1271" spans="69:69" x14ac:dyDescent="0.2">
      <c r="BQ1271" s="59"/>
    </row>
    <row r="1272" spans="69:69" x14ac:dyDescent="0.2">
      <c r="BQ1272" s="59"/>
    </row>
    <row r="1273" spans="69:69" x14ac:dyDescent="0.2">
      <c r="BQ1273" s="59"/>
    </row>
    <row r="1274" spans="69:69" x14ac:dyDescent="0.2">
      <c r="BQ1274" s="59"/>
    </row>
    <row r="1275" spans="69:69" x14ac:dyDescent="0.2">
      <c r="BQ1275" s="59"/>
    </row>
    <row r="1276" spans="69:69" x14ac:dyDescent="0.2">
      <c r="BQ1276" s="59"/>
    </row>
    <row r="1277" spans="69:69" x14ac:dyDescent="0.2">
      <c r="BQ1277" s="59"/>
    </row>
    <row r="1278" spans="69:69" x14ac:dyDescent="0.2">
      <c r="BQ1278" s="59"/>
    </row>
    <row r="1279" spans="69:69" x14ac:dyDescent="0.2">
      <c r="BQ1279" s="59"/>
    </row>
    <row r="1280" spans="69:69" x14ac:dyDescent="0.2">
      <c r="BQ1280" s="59"/>
    </row>
    <row r="1281" spans="69:69" x14ac:dyDescent="0.2">
      <c r="BQ1281" s="59"/>
    </row>
    <row r="1282" spans="69:69" x14ac:dyDescent="0.2">
      <c r="BQ1282" s="59"/>
    </row>
    <row r="1283" spans="69:69" x14ac:dyDescent="0.2">
      <c r="BQ1283" s="59"/>
    </row>
    <row r="1284" spans="69:69" x14ac:dyDescent="0.2">
      <c r="BQ1284" s="59"/>
    </row>
    <row r="1285" spans="69:69" x14ac:dyDescent="0.2">
      <c r="BQ1285" s="59"/>
    </row>
    <row r="1286" spans="69:69" x14ac:dyDescent="0.2">
      <c r="BQ1286" s="59"/>
    </row>
    <row r="1287" spans="69:69" x14ac:dyDescent="0.2">
      <c r="BQ1287" s="59"/>
    </row>
    <row r="1288" spans="69:69" x14ac:dyDescent="0.2">
      <c r="BQ1288" s="59"/>
    </row>
    <row r="1289" spans="69:69" x14ac:dyDescent="0.2">
      <c r="BQ1289" s="59"/>
    </row>
    <row r="1290" spans="69:69" x14ac:dyDescent="0.2">
      <c r="BQ1290" s="59"/>
    </row>
    <row r="1291" spans="69:69" x14ac:dyDescent="0.2">
      <c r="BQ1291" s="59"/>
    </row>
    <row r="1292" spans="69:69" x14ac:dyDescent="0.2">
      <c r="BQ1292" s="59"/>
    </row>
    <row r="1293" spans="69:69" x14ac:dyDescent="0.2">
      <c r="BQ1293" s="59"/>
    </row>
    <row r="1294" spans="69:69" x14ac:dyDescent="0.2">
      <c r="BQ1294" s="59"/>
    </row>
    <row r="1295" spans="69:69" x14ac:dyDescent="0.2">
      <c r="BQ1295" s="59"/>
    </row>
    <row r="1296" spans="69:69" x14ac:dyDescent="0.2">
      <c r="BQ1296" s="59"/>
    </row>
    <row r="1297" spans="69:69" x14ac:dyDescent="0.2">
      <c r="BQ1297" s="59"/>
    </row>
    <row r="1298" spans="69:69" x14ac:dyDescent="0.2">
      <c r="BQ1298" s="59"/>
    </row>
    <row r="1299" spans="69:69" x14ac:dyDescent="0.2">
      <c r="BQ1299" s="59"/>
    </row>
    <row r="1300" spans="69:69" x14ac:dyDescent="0.2">
      <c r="BQ1300" s="59"/>
    </row>
    <row r="1301" spans="69:69" x14ac:dyDescent="0.2">
      <c r="BQ1301" s="59"/>
    </row>
    <row r="1302" spans="69:69" x14ac:dyDescent="0.2">
      <c r="BQ1302" s="59"/>
    </row>
    <row r="1303" spans="69:69" x14ac:dyDescent="0.2">
      <c r="BQ1303" s="59"/>
    </row>
    <row r="1304" spans="69:69" x14ac:dyDescent="0.2">
      <c r="BQ1304" s="59"/>
    </row>
    <row r="1305" spans="69:69" x14ac:dyDescent="0.2">
      <c r="BQ1305" s="59"/>
    </row>
    <row r="1306" spans="69:69" x14ac:dyDescent="0.2">
      <c r="BQ1306" s="59"/>
    </row>
    <row r="1307" spans="69:69" x14ac:dyDescent="0.2">
      <c r="BQ1307" s="59"/>
    </row>
    <row r="1308" spans="69:69" x14ac:dyDescent="0.2">
      <c r="BQ1308" s="59"/>
    </row>
    <row r="1309" spans="69:69" x14ac:dyDescent="0.2">
      <c r="BQ1309" s="59"/>
    </row>
    <row r="1310" spans="69:69" x14ac:dyDescent="0.2">
      <c r="BQ1310" s="59"/>
    </row>
    <row r="1311" spans="69:69" x14ac:dyDescent="0.2">
      <c r="BQ1311" s="59"/>
    </row>
    <row r="1312" spans="69:69" x14ac:dyDescent="0.2">
      <c r="BQ1312" s="59"/>
    </row>
    <row r="1313" spans="69:69" x14ac:dyDescent="0.2">
      <c r="BQ1313" s="59"/>
    </row>
    <row r="1314" spans="69:69" x14ac:dyDescent="0.2">
      <c r="BQ1314" s="59"/>
    </row>
    <row r="1315" spans="69:69" x14ac:dyDescent="0.2">
      <c r="BQ1315" s="59"/>
    </row>
    <row r="1316" spans="69:69" x14ac:dyDescent="0.2">
      <c r="BQ1316" s="59"/>
    </row>
    <row r="1317" spans="69:69" x14ac:dyDescent="0.2">
      <c r="BQ1317" s="59"/>
    </row>
    <row r="1318" spans="69:69" x14ac:dyDescent="0.2">
      <c r="BQ1318" s="59"/>
    </row>
    <row r="1319" spans="69:69" x14ac:dyDescent="0.2">
      <c r="BQ1319" s="59"/>
    </row>
    <row r="1320" spans="69:69" x14ac:dyDescent="0.2">
      <c r="BQ1320" s="59"/>
    </row>
    <row r="1321" spans="69:69" x14ac:dyDescent="0.2">
      <c r="BQ1321" s="59"/>
    </row>
    <row r="1322" spans="69:69" x14ac:dyDescent="0.2">
      <c r="BQ1322" s="59"/>
    </row>
    <row r="1323" spans="69:69" x14ac:dyDescent="0.2">
      <c r="BQ1323" s="59"/>
    </row>
    <row r="1324" spans="69:69" x14ac:dyDescent="0.2">
      <c r="BQ1324" s="59"/>
    </row>
    <row r="1325" spans="69:69" x14ac:dyDescent="0.2">
      <c r="BQ1325" s="59"/>
    </row>
    <row r="1326" spans="69:69" x14ac:dyDescent="0.2">
      <c r="BQ1326" s="59"/>
    </row>
    <row r="1327" spans="69:69" x14ac:dyDescent="0.2">
      <c r="BQ1327" s="59"/>
    </row>
    <row r="1328" spans="69:69" x14ac:dyDescent="0.2">
      <c r="BQ1328" s="59"/>
    </row>
    <row r="1329" spans="69:69" x14ac:dyDescent="0.2">
      <c r="BQ1329" s="59"/>
    </row>
    <row r="1330" spans="69:69" x14ac:dyDescent="0.2">
      <c r="BQ1330" s="59"/>
    </row>
    <row r="1331" spans="69:69" x14ac:dyDescent="0.2">
      <c r="BQ1331" s="59"/>
    </row>
    <row r="1332" spans="69:69" x14ac:dyDescent="0.2">
      <c r="BQ1332" s="59"/>
    </row>
    <row r="1333" spans="69:69" x14ac:dyDescent="0.2">
      <c r="BQ1333" s="59"/>
    </row>
    <row r="1334" spans="69:69" x14ac:dyDescent="0.2">
      <c r="BQ1334" s="59"/>
    </row>
    <row r="1335" spans="69:69" x14ac:dyDescent="0.2">
      <c r="BQ1335" s="59"/>
    </row>
    <row r="1336" spans="69:69" x14ac:dyDescent="0.2">
      <c r="BQ1336" s="59"/>
    </row>
    <row r="1337" spans="69:69" x14ac:dyDescent="0.2">
      <c r="BQ1337" s="59"/>
    </row>
    <row r="1338" spans="69:69" x14ac:dyDescent="0.2">
      <c r="BQ1338" s="59"/>
    </row>
    <row r="1339" spans="69:69" x14ac:dyDescent="0.2">
      <c r="BQ1339" s="59"/>
    </row>
    <row r="1340" spans="69:69" x14ac:dyDescent="0.2">
      <c r="BQ1340" s="59"/>
    </row>
    <row r="1341" spans="69:69" x14ac:dyDescent="0.2">
      <c r="BQ1341" s="59"/>
    </row>
    <row r="1342" spans="69:69" x14ac:dyDescent="0.2">
      <c r="BQ1342" s="59"/>
    </row>
    <row r="1343" spans="69:69" x14ac:dyDescent="0.2">
      <c r="BQ1343" s="59"/>
    </row>
    <row r="1344" spans="69:69" x14ac:dyDescent="0.2">
      <c r="BQ1344" s="59"/>
    </row>
    <row r="1345" spans="69:69" x14ac:dyDescent="0.2">
      <c r="BQ1345" s="59"/>
    </row>
    <row r="1346" spans="69:69" x14ac:dyDescent="0.2">
      <c r="BQ1346" s="59"/>
    </row>
    <row r="1347" spans="69:69" x14ac:dyDescent="0.2">
      <c r="BQ1347" s="59"/>
    </row>
    <row r="1348" spans="69:69" x14ac:dyDescent="0.2">
      <c r="BQ1348" s="59"/>
    </row>
    <row r="1349" spans="69:69" x14ac:dyDescent="0.2">
      <c r="BQ1349" s="59"/>
    </row>
    <row r="1350" spans="69:69" x14ac:dyDescent="0.2">
      <c r="BQ1350" s="59"/>
    </row>
    <row r="1351" spans="69:69" x14ac:dyDescent="0.2">
      <c r="BQ1351" s="59"/>
    </row>
    <row r="1352" spans="69:69" x14ac:dyDescent="0.2">
      <c r="BQ1352" s="59"/>
    </row>
    <row r="1353" spans="69:69" x14ac:dyDescent="0.2">
      <c r="BQ1353" s="59"/>
    </row>
    <row r="1354" spans="69:69" x14ac:dyDescent="0.2">
      <c r="BQ1354" s="59"/>
    </row>
    <row r="1355" spans="69:69" x14ac:dyDescent="0.2">
      <c r="BQ1355" s="59"/>
    </row>
    <row r="1356" spans="69:69" x14ac:dyDescent="0.2">
      <c r="BQ1356" s="59"/>
    </row>
    <row r="1357" spans="69:69" x14ac:dyDescent="0.2">
      <c r="BQ1357" s="59"/>
    </row>
    <row r="1358" spans="69:69" x14ac:dyDescent="0.2">
      <c r="BQ1358" s="59"/>
    </row>
    <row r="1359" spans="69:69" x14ac:dyDescent="0.2">
      <c r="BQ1359" s="59"/>
    </row>
    <row r="1360" spans="69:69" x14ac:dyDescent="0.2">
      <c r="BQ1360" s="59"/>
    </row>
    <row r="1361" spans="69:69" x14ac:dyDescent="0.2">
      <c r="BQ1361" s="59"/>
    </row>
    <row r="1362" spans="69:69" x14ac:dyDescent="0.2">
      <c r="BQ1362" s="59"/>
    </row>
    <row r="1363" spans="69:69" x14ac:dyDescent="0.2">
      <c r="BQ1363" s="59"/>
    </row>
    <row r="1364" spans="69:69" x14ac:dyDescent="0.2">
      <c r="BQ1364" s="59"/>
    </row>
    <row r="1365" spans="69:69" x14ac:dyDescent="0.2">
      <c r="BQ1365" s="59"/>
    </row>
    <row r="1366" spans="69:69" x14ac:dyDescent="0.2">
      <c r="BQ1366" s="59"/>
    </row>
    <row r="1367" spans="69:69" x14ac:dyDescent="0.2">
      <c r="BQ1367" s="59"/>
    </row>
    <row r="1368" spans="69:69" x14ac:dyDescent="0.2">
      <c r="BQ1368" s="59"/>
    </row>
    <row r="1369" spans="69:69" x14ac:dyDescent="0.2">
      <c r="BQ1369" s="59"/>
    </row>
    <row r="1370" spans="69:69" x14ac:dyDescent="0.2">
      <c r="BQ1370" s="59"/>
    </row>
    <row r="1371" spans="69:69" x14ac:dyDescent="0.2">
      <c r="BQ1371" s="59"/>
    </row>
    <row r="1372" spans="69:69" x14ac:dyDescent="0.2">
      <c r="BQ1372" s="59"/>
    </row>
    <row r="1373" spans="69:69" x14ac:dyDescent="0.2">
      <c r="BQ1373" s="59"/>
    </row>
    <row r="1374" spans="69:69" x14ac:dyDescent="0.2">
      <c r="BQ1374" s="59"/>
    </row>
    <row r="1375" spans="69:69" x14ac:dyDescent="0.2">
      <c r="BQ1375" s="59"/>
    </row>
    <row r="1376" spans="69:69" x14ac:dyDescent="0.2">
      <c r="BQ1376" s="59"/>
    </row>
    <row r="1377" spans="69:69" x14ac:dyDescent="0.2">
      <c r="BQ1377" s="59"/>
    </row>
    <row r="1378" spans="69:69" x14ac:dyDescent="0.2">
      <c r="BQ1378" s="59"/>
    </row>
    <row r="1379" spans="69:69" x14ac:dyDescent="0.2">
      <c r="BQ1379" s="59"/>
    </row>
    <row r="1380" spans="69:69" x14ac:dyDescent="0.2">
      <c r="BQ1380" s="59"/>
    </row>
    <row r="1381" spans="69:69" x14ac:dyDescent="0.2">
      <c r="BQ1381" s="59"/>
    </row>
    <row r="1382" spans="69:69" x14ac:dyDescent="0.2">
      <c r="BQ1382" s="59"/>
    </row>
    <row r="1383" spans="69:69" x14ac:dyDescent="0.2">
      <c r="BQ1383" s="59"/>
    </row>
    <row r="1384" spans="69:69" x14ac:dyDescent="0.2">
      <c r="BQ1384" s="59"/>
    </row>
    <row r="1385" spans="69:69" x14ac:dyDescent="0.2">
      <c r="BQ1385" s="59"/>
    </row>
    <row r="1386" spans="69:69" x14ac:dyDescent="0.2">
      <c r="BQ1386" s="59"/>
    </row>
    <row r="1387" spans="69:69" x14ac:dyDescent="0.2">
      <c r="BQ1387" s="59"/>
    </row>
    <row r="1388" spans="69:69" x14ac:dyDescent="0.2">
      <c r="BQ1388" s="59"/>
    </row>
    <row r="1389" spans="69:69" x14ac:dyDescent="0.2">
      <c r="BQ1389" s="59"/>
    </row>
    <row r="1390" spans="69:69" x14ac:dyDescent="0.2">
      <c r="BQ1390" s="59"/>
    </row>
    <row r="1391" spans="69:69" x14ac:dyDescent="0.2">
      <c r="BQ1391" s="59"/>
    </row>
    <row r="1392" spans="69:69" x14ac:dyDescent="0.2">
      <c r="BQ1392" s="59"/>
    </row>
    <row r="1393" spans="69:69" x14ac:dyDescent="0.2">
      <c r="BQ1393" s="59"/>
    </row>
    <row r="1394" spans="69:69" x14ac:dyDescent="0.2">
      <c r="BQ1394" s="59"/>
    </row>
    <row r="1395" spans="69:69" x14ac:dyDescent="0.2">
      <c r="BQ1395" s="59"/>
    </row>
    <row r="1396" spans="69:69" x14ac:dyDescent="0.2">
      <c r="BQ1396" s="59"/>
    </row>
    <row r="1397" spans="69:69" x14ac:dyDescent="0.2">
      <c r="BQ1397" s="59"/>
    </row>
    <row r="1398" spans="69:69" x14ac:dyDescent="0.2">
      <c r="BQ1398" s="59"/>
    </row>
    <row r="1399" spans="69:69" x14ac:dyDescent="0.2">
      <c r="BQ1399" s="59"/>
    </row>
    <row r="1400" spans="69:69" x14ac:dyDescent="0.2">
      <c r="BQ1400" s="59"/>
    </row>
    <row r="1401" spans="69:69" x14ac:dyDescent="0.2">
      <c r="BQ1401" s="59"/>
    </row>
    <row r="1402" spans="69:69" x14ac:dyDescent="0.2">
      <c r="BQ1402" s="59"/>
    </row>
    <row r="1403" spans="69:69" x14ac:dyDescent="0.2">
      <c r="BQ1403" s="59"/>
    </row>
    <row r="1404" spans="69:69" x14ac:dyDescent="0.2">
      <c r="BQ1404" s="59"/>
    </row>
    <row r="1405" spans="69:69" x14ac:dyDescent="0.2">
      <c r="BQ1405" s="59"/>
    </row>
    <row r="1406" spans="69:69" x14ac:dyDescent="0.2">
      <c r="BQ1406" s="59"/>
    </row>
    <row r="1407" spans="69:69" x14ac:dyDescent="0.2">
      <c r="BQ1407" s="59"/>
    </row>
    <row r="1408" spans="69:69" x14ac:dyDescent="0.2">
      <c r="BQ1408" s="59"/>
    </row>
    <row r="1409" spans="69:69" x14ac:dyDescent="0.2">
      <c r="BQ1409" s="59"/>
    </row>
    <row r="1410" spans="69:69" x14ac:dyDescent="0.2">
      <c r="BQ1410" s="59"/>
    </row>
    <row r="1411" spans="69:69" x14ac:dyDescent="0.2">
      <c r="BQ1411" s="59"/>
    </row>
    <row r="1412" spans="69:69" x14ac:dyDescent="0.2">
      <c r="BQ1412" s="59"/>
    </row>
    <row r="1413" spans="69:69" x14ac:dyDescent="0.2">
      <c r="BQ1413" s="59"/>
    </row>
    <row r="1414" spans="69:69" x14ac:dyDescent="0.2">
      <c r="BQ1414" s="59"/>
    </row>
    <row r="1415" spans="69:69" x14ac:dyDescent="0.2">
      <c r="BQ1415" s="59"/>
    </row>
    <row r="1416" spans="69:69" x14ac:dyDescent="0.2">
      <c r="BQ1416" s="59"/>
    </row>
    <row r="1417" spans="69:69" x14ac:dyDescent="0.2">
      <c r="BQ1417" s="59"/>
    </row>
    <row r="1418" spans="69:69" x14ac:dyDescent="0.2">
      <c r="BQ1418" s="59"/>
    </row>
    <row r="1419" spans="69:69" x14ac:dyDescent="0.2">
      <c r="BQ1419" s="59"/>
    </row>
    <row r="1420" spans="69:69" x14ac:dyDescent="0.2">
      <c r="BQ1420" s="59"/>
    </row>
    <row r="1421" spans="69:69" x14ac:dyDescent="0.2">
      <c r="BQ1421" s="59"/>
    </row>
    <row r="1422" spans="69:69" x14ac:dyDescent="0.2">
      <c r="BQ1422" s="59"/>
    </row>
    <row r="1423" spans="69:69" x14ac:dyDescent="0.2">
      <c r="BQ1423" s="59"/>
    </row>
    <row r="1424" spans="69:69" x14ac:dyDescent="0.2">
      <c r="BQ1424" s="59"/>
    </row>
    <row r="1425" spans="69:69" x14ac:dyDescent="0.2">
      <c r="BQ1425" s="59"/>
    </row>
    <row r="1426" spans="69:69" x14ac:dyDescent="0.2">
      <c r="BQ1426" s="59"/>
    </row>
    <row r="1427" spans="69:69" x14ac:dyDescent="0.2">
      <c r="BQ1427" s="59"/>
    </row>
    <row r="1428" spans="69:69" x14ac:dyDescent="0.2">
      <c r="BQ1428" s="59"/>
    </row>
    <row r="1429" spans="69:69" x14ac:dyDescent="0.2">
      <c r="BQ1429" s="59"/>
    </row>
    <row r="1430" spans="69:69" x14ac:dyDescent="0.2">
      <c r="BQ1430" s="59"/>
    </row>
    <row r="1431" spans="69:69" x14ac:dyDescent="0.2">
      <c r="BQ1431" s="59"/>
    </row>
    <row r="1432" spans="69:69" x14ac:dyDescent="0.2">
      <c r="BQ1432" s="59"/>
    </row>
    <row r="1433" spans="69:69" x14ac:dyDescent="0.2">
      <c r="BQ1433" s="59"/>
    </row>
    <row r="1434" spans="69:69" x14ac:dyDescent="0.2">
      <c r="BQ1434" s="59"/>
    </row>
    <row r="1435" spans="69:69" x14ac:dyDescent="0.2">
      <c r="BQ1435" s="59"/>
    </row>
    <row r="1436" spans="69:69" x14ac:dyDescent="0.2">
      <c r="BQ1436" s="59"/>
    </row>
    <row r="1437" spans="69:69" x14ac:dyDescent="0.2">
      <c r="BQ1437" s="59"/>
    </row>
    <row r="1438" spans="69:69" x14ac:dyDescent="0.2">
      <c r="BQ1438" s="59"/>
    </row>
    <row r="1439" spans="69:69" x14ac:dyDescent="0.2">
      <c r="BQ1439" s="59"/>
    </row>
    <row r="1440" spans="69:69" x14ac:dyDescent="0.2">
      <c r="BQ1440" s="59"/>
    </row>
    <row r="1441" spans="69:69" x14ac:dyDescent="0.2">
      <c r="BQ1441" s="59"/>
    </row>
    <row r="1442" spans="69:69" x14ac:dyDescent="0.2">
      <c r="BQ1442" s="59"/>
    </row>
    <row r="1443" spans="69:69" x14ac:dyDescent="0.2">
      <c r="BQ1443" s="59"/>
    </row>
    <row r="1444" spans="69:69" x14ac:dyDescent="0.2">
      <c r="BQ1444" s="59"/>
    </row>
    <row r="1445" spans="69:69" x14ac:dyDescent="0.2">
      <c r="BQ1445" s="59"/>
    </row>
    <row r="1446" spans="69:69" x14ac:dyDescent="0.2">
      <c r="BQ1446" s="59"/>
    </row>
    <row r="1447" spans="69:69" x14ac:dyDescent="0.2">
      <c r="BQ1447" s="59"/>
    </row>
    <row r="1448" spans="69:69" x14ac:dyDescent="0.2">
      <c r="BQ1448" s="59"/>
    </row>
    <row r="1449" spans="69:69" x14ac:dyDescent="0.2">
      <c r="BQ1449" s="59"/>
    </row>
    <row r="1450" spans="69:69" x14ac:dyDescent="0.2">
      <c r="BQ1450" s="59"/>
    </row>
    <row r="1451" spans="69:69" x14ac:dyDescent="0.2">
      <c r="BQ1451" s="59"/>
    </row>
    <row r="1452" spans="69:69" x14ac:dyDescent="0.2">
      <c r="BQ1452" s="59"/>
    </row>
    <row r="1453" spans="69:69" x14ac:dyDescent="0.2">
      <c r="BQ1453" s="59"/>
    </row>
    <row r="1454" spans="69:69" x14ac:dyDescent="0.2">
      <c r="BQ1454" s="59"/>
    </row>
    <row r="1455" spans="69:69" x14ac:dyDescent="0.2">
      <c r="BQ1455" s="59"/>
    </row>
    <row r="1456" spans="69:69" x14ac:dyDescent="0.2">
      <c r="BQ1456" s="59"/>
    </row>
    <row r="1457" spans="69:69" x14ac:dyDescent="0.2">
      <c r="BQ1457" s="59"/>
    </row>
    <row r="1458" spans="69:69" x14ac:dyDescent="0.2">
      <c r="BQ1458" s="59"/>
    </row>
    <row r="1459" spans="69:69" x14ac:dyDescent="0.2">
      <c r="BQ1459" s="59"/>
    </row>
    <row r="1460" spans="69:69" x14ac:dyDescent="0.2">
      <c r="BQ1460" s="59"/>
    </row>
    <row r="1461" spans="69:69" x14ac:dyDescent="0.2">
      <c r="BQ1461" s="59"/>
    </row>
    <row r="1462" spans="69:69" x14ac:dyDescent="0.2">
      <c r="BQ1462" s="59"/>
    </row>
    <row r="1463" spans="69:69" x14ac:dyDescent="0.2">
      <c r="BQ1463" s="59"/>
    </row>
    <row r="1464" spans="69:69" x14ac:dyDescent="0.2">
      <c r="BQ1464" s="59"/>
    </row>
    <row r="1465" spans="69:69" x14ac:dyDescent="0.2">
      <c r="BQ1465" s="59"/>
    </row>
    <row r="1466" spans="69:69" x14ac:dyDescent="0.2">
      <c r="BQ1466" s="59"/>
    </row>
    <row r="1467" spans="69:69" x14ac:dyDescent="0.2">
      <c r="BQ1467" s="59"/>
    </row>
    <row r="1468" spans="69:69" x14ac:dyDescent="0.2">
      <c r="BQ1468" s="59"/>
    </row>
    <row r="1469" spans="69:69" x14ac:dyDescent="0.2">
      <c r="BQ1469" s="59"/>
    </row>
    <row r="1470" spans="69:69" x14ac:dyDescent="0.2">
      <c r="BQ1470" s="59"/>
    </row>
    <row r="1471" spans="69:69" x14ac:dyDescent="0.2">
      <c r="BQ1471" s="59"/>
    </row>
    <row r="1472" spans="69:69" x14ac:dyDescent="0.2">
      <c r="BQ1472" s="59"/>
    </row>
    <row r="1473" spans="69:69" x14ac:dyDescent="0.2">
      <c r="BQ1473" s="59"/>
    </row>
    <row r="1474" spans="69:69" x14ac:dyDescent="0.2">
      <c r="BQ1474" s="59"/>
    </row>
    <row r="1475" spans="69:69" x14ac:dyDescent="0.2">
      <c r="BQ1475" s="59"/>
    </row>
    <row r="1476" spans="69:69" x14ac:dyDescent="0.2">
      <c r="BQ1476" s="59"/>
    </row>
    <row r="1477" spans="69:69" x14ac:dyDescent="0.2">
      <c r="BQ1477" s="59"/>
    </row>
    <row r="1478" spans="69:69" x14ac:dyDescent="0.2">
      <c r="BQ1478" s="59"/>
    </row>
    <row r="1479" spans="69:69" x14ac:dyDescent="0.2">
      <c r="BQ1479" s="59"/>
    </row>
    <row r="1480" spans="69:69" x14ac:dyDescent="0.2">
      <c r="BQ1480" s="59"/>
    </row>
    <row r="1481" spans="69:69" x14ac:dyDescent="0.2">
      <c r="BQ1481" s="59"/>
    </row>
    <row r="1482" spans="69:69" x14ac:dyDescent="0.2">
      <c r="BQ1482" s="59"/>
    </row>
    <row r="1483" spans="69:69" x14ac:dyDescent="0.2">
      <c r="BQ1483" s="59"/>
    </row>
    <row r="1484" spans="69:69" x14ac:dyDescent="0.2">
      <c r="BQ1484" s="59"/>
    </row>
    <row r="1485" spans="69:69" x14ac:dyDescent="0.2">
      <c r="BQ1485" s="59"/>
    </row>
    <row r="1486" spans="69:69" x14ac:dyDescent="0.2">
      <c r="BQ1486" s="59"/>
    </row>
    <row r="1487" spans="69:69" x14ac:dyDescent="0.2">
      <c r="BQ1487" s="59"/>
    </row>
    <row r="1488" spans="69:69" x14ac:dyDescent="0.2">
      <c r="BQ1488" s="59"/>
    </row>
    <row r="1489" spans="69:69" x14ac:dyDescent="0.2">
      <c r="BQ1489" s="59"/>
    </row>
    <row r="1490" spans="69:69" x14ac:dyDescent="0.2">
      <c r="BQ1490" s="59"/>
    </row>
    <row r="1491" spans="69:69" x14ac:dyDescent="0.2">
      <c r="BQ1491" s="59"/>
    </row>
    <row r="1492" spans="69:69" x14ac:dyDescent="0.2">
      <c r="BQ1492" s="59"/>
    </row>
    <row r="1493" spans="69:69" x14ac:dyDescent="0.2">
      <c r="BQ1493" s="59"/>
    </row>
    <row r="1494" spans="69:69" x14ac:dyDescent="0.2">
      <c r="BQ1494" s="59"/>
    </row>
    <row r="1495" spans="69:69" x14ac:dyDescent="0.2">
      <c r="BQ1495" s="59"/>
    </row>
    <row r="1496" spans="69:69" x14ac:dyDescent="0.2">
      <c r="BQ1496" s="59"/>
    </row>
    <row r="1497" spans="69:69" x14ac:dyDescent="0.2">
      <c r="BQ1497" s="59"/>
    </row>
    <row r="1498" spans="69:69" x14ac:dyDescent="0.2">
      <c r="BQ1498" s="59"/>
    </row>
    <row r="1499" spans="69:69" x14ac:dyDescent="0.2">
      <c r="BQ1499" s="59"/>
    </row>
    <row r="1500" spans="69:69" x14ac:dyDescent="0.2">
      <c r="BQ1500" s="59"/>
    </row>
    <row r="1501" spans="69:69" x14ac:dyDescent="0.2">
      <c r="BQ1501" s="59"/>
    </row>
    <row r="1502" spans="69:69" x14ac:dyDescent="0.2">
      <c r="BQ1502" s="59"/>
    </row>
    <row r="1503" spans="69:69" x14ac:dyDescent="0.2">
      <c r="BQ1503" s="59"/>
    </row>
    <row r="1504" spans="69:69" x14ac:dyDescent="0.2">
      <c r="BQ1504" s="59"/>
    </row>
    <row r="1505" spans="69:69" x14ac:dyDescent="0.2">
      <c r="BQ1505" s="59"/>
    </row>
    <row r="1506" spans="69:69" x14ac:dyDescent="0.2">
      <c r="BQ1506" s="59"/>
    </row>
    <row r="1507" spans="69:69" x14ac:dyDescent="0.2">
      <c r="BQ1507" s="59"/>
    </row>
    <row r="1508" spans="69:69" x14ac:dyDescent="0.2">
      <c r="BQ1508" s="59"/>
    </row>
    <row r="1509" spans="69:69" x14ac:dyDescent="0.2">
      <c r="BQ1509" s="59"/>
    </row>
    <row r="1510" spans="69:69" x14ac:dyDescent="0.2">
      <c r="BQ1510" s="59"/>
    </row>
    <row r="1511" spans="69:69" x14ac:dyDescent="0.2">
      <c r="BQ1511" s="59"/>
    </row>
    <row r="1512" spans="69:69" x14ac:dyDescent="0.2">
      <c r="BQ1512" s="59"/>
    </row>
    <row r="1513" spans="69:69" x14ac:dyDescent="0.2">
      <c r="BQ1513" s="59"/>
    </row>
    <row r="1514" spans="69:69" x14ac:dyDescent="0.2">
      <c r="BQ1514" s="59"/>
    </row>
    <row r="1515" spans="69:69" x14ac:dyDescent="0.2">
      <c r="BQ1515" s="59"/>
    </row>
    <row r="1516" spans="69:69" x14ac:dyDescent="0.2">
      <c r="BQ1516" s="59"/>
    </row>
    <row r="1517" spans="69:69" x14ac:dyDescent="0.2">
      <c r="BQ1517" s="59"/>
    </row>
    <row r="1518" spans="69:69" x14ac:dyDescent="0.2">
      <c r="BQ1518" s="59"/>
    </row>
    <row r="1519" spans="69:69" x14ac:dyDescent="0.2">
      <c r="BQ1519" s="59"/>
    </row>
    <row r="1520" spans="69:69" x14ac:dyDescent="0.2">
      <c r="BQ1520" s="59"/>
    </row>
    <row r="1521" spans="69:69" x14ac:dyDescent="0.2">
      <c r="BQ1521" s="59"/>
    </row>
    <row r="1522" spans="69:69" x14ac:dyDescent="0.2">
      <c r="BQ1522" s="59"/>
    </row>
    <row r="1523" spans="69:69" x14ac:dyDescent="0.2">
      <c r="BQ1523" s="59"/>
    </row>
    <row r="1524" spans="69:69" x14ac:dyDescent="0.2">
      <c r="BQ1524" s="59"/>
    </row>
    <row r="1525" spans="69:69" x14ac:dyDescent="0.2">
      <c r="BQ1525" s="59"/>
    </row>
    <row r="1526" spans="69:69" x14ac:dyDescent="0.2">
      <c r="BQ1526" s="59"/>
    </row>
    <row r="1527" spans="69:69" x14ac:dyDescent="0.2">
      <c r="BQ1527" s="59"/>
    </row>
    <row r="1528" spans="69:69" x14ac:dyDescent="0.2">
      <c r="BQ1528" s="59"/>
    </row>
    <row r="1529" spans="69:69" x14ac:dyDescent="0.2">
      <c r="BQ1529" s="59"/>
    </row>
    <row r="1530" spans="69:69" x14ac:dyDescent="0.2">
      <c r="BQ1530" s="59"/>
    </row>
    <row r="1531" spans="69:69" x14ac:dyDescent="0.2">
      <c r="BQ1531" s="59"/>
    </row>
    <row r="1532" spans="69:69" x14ac:dyDescent="0.2">
      <c r="BQ1532" s="59"/>
    </row>
    <row r="1533" spans="69:69" x14ac:dyDescent="0.2">
      <c r="BQ1533" s="59"/>
    </row>
    <row r="1534" spans="69:69" x14ac:dyDescent="0.2">
      <c r="BQ1534" s="59"/>
    </row>
    <row r="1535" spans="69:69" x14ac:dyDescent="0.2">
      <c r="BQ1535" s="59"/>
    </row>
    <row r="1536" spans="69:69" x14ac:dyDescent="0.2">
      <c r="BQ1536" s="59"/>
    </row>
    <row r="1537" spans="69:69" x14ac:dyDescent="0.2">
      <c r="BQ1537" s="59"/>
    </row>
    <row r="1538" spans="69:69" x14ac:dyDescent="0.2">
      <c r="BQ1538" s="59"/>
    </row>
    <row r="1539" spans="69:69" x14ac:dyDescent="0.2">
      <c r="BQ1539" s="59"/>
    </row>
    <row r="1540" spans="69:69" x14ac:dyDescent="0.2">
      <c r="BQ1540" s="59"/>
    </row>
    <row r="1541" spans="69:69" x14ac:dyDescent="0.2">
      <c r="BQ1541" s="59"/>
    </row>
    <row r="1542" spans="69:69" x14ac:dyDescent="0.2">
      <c r="BQ1542" s="59"/>
    </row>
    <row r="1543" spans="69:69" x14ac:dyDescent="0.2">
      <c r="BQ1543" s="59"/>
    </row>
    <row r="1544" spans="69:69" x14ac:dyDescent="0.2">
      <c r="BQ1544" s="59"/>
    </row>
    <row r="1545" spans="69:69" x14ac:dyDescent="0.2">
      <c r="BQ1545" s="59"/>
    </row>
    <row r="1546" spans="69:69" x14ac:dyDescent="0.2">
      <c r="BQ1546" s="59"/>
    </row>
    <row r="1547" spans="69:69" x14ac:dyDescent="0.2">
      <c r="BQ1547" s="59"/>
    </row>
    <row r="1548" spans="69:69" x14ac:dyDescent="0.2">
      <c r="BQ1548" s="59"/>
    </row>
    <row r="1549" spans="69:69" x14ac:dyDescent="0.2">
      <c r="BQ1549" s="59"/>
    </row>
    <row r="1550" spans="69:69" x14ac:dyDescent="0.2">
      <c r="BQ1550" s="59"/>
    </row>
    <row r="1551" spans="69:69" x14ac:dyDescent="0.2">
      <c r="BQ1551" s="59"/>
    </row>
    <row r="1552" spans="69:69" x14ac:dyDescent="0.2">
      <c r="BQ1552" s="59"/>
    </row>
    <row r="1553" spans="69:69" x14ac:dyDescent="0.2">
      <c r="BQ1553" s="59"/>
    </row>
    <row r="1554" spans="69:69" x14ac:dyDescent="0.2">
      <c r="BQ1554" s="59"/>
    </row>
    <row r="1555" spans="69:69" x14ac:dyDescent="0.2">
      <c r="BQ1555" s="59"/>
    </row>
    <row r="1556" spans="69:69" x14ac:dyDescent="0.2">
      <c r="BQ1556" s="59"/>
    </row>
    <row r="1557" spans="69:69" x14ac:dyDescent="0.2">
      <c r="BQ1557" s="59"/>
    </row>
    <row r="1558" spans="69:69" x14ac:dyDescent="0.2">
      <c r="BQ1558" s="59"/>
    </row>
    <row r="1559" spans="69:69" x14ac:dyDescent="0.2">
      <c r="BQ1559" s="59"/>
    </row>
    <row r="1560" spans="69:69" x14ac:dyDescent="0.2">
      <c r="BQ1560" s="59"/>
    </row>
    <row r="1561" spans="69:69" x14ac:dyDescent="0.2">
      <c r="BQ1561" s="59"/>
    </row>
    <row r="1562" spans="69:69" x14ac:dyDescent="0.2">
      <c r="BQ1562" s="59"/>
    </row>
    <row r="1563" spans="69:69" x14ac:dyDescent="0.2">
      <c r="BQ1563" s="59"/>
    </row>
    <row r="1564" spans="69:69" x14ac:dyDescent="0.2">
      <c r="BQ1564" s="59"/>
    </row>
    <row r="1565" spans="69:69" x14ac:dyDescent="0.2">
      <c r="BQ1565" s="59"/>
    </row>
    <row r="1566" spans="69:69" x14ac:dyDescent="0.2">
      <c r="BQ1566" s="59"/>
    </row>
    <row r="1567" spans="69:69" x14ac:dyDescent="0.2">
      <c r="BQ1567" s="59"/>
    </row>
    <row r="1568" spans="69:69" x14ac:dyDescent="0.2">
      <c r="BQ1568" s="59"/>
    </row>
    <row r="1569" spans="69:69" x14ac:dyDescent="0.2">
      <c r="BQ1569" s="59"/>
    </row>
    <row r="1570" spans="69:69" x14ac:dyDescent="0.2">
      <c r="BQ1570" s="59"/>
    </row>
    <row r="1571" spans="69:69" x14ac:dyDescent="0.2">
      <c r="BQ1571" s="59"/>
    </row>
    <row r="1572" spans="69:69" x14ac:dyDescent="0.2">
      <c r="BQ1572" s="59"/>
    </row>
    <row r="1573" spans="69:69" x14ac:dyDescent="0.2">
      <c r="BQ1573" s="59"/>
    </row>
    <row r="1574" spans="69:69" x14ac:dyDescent="0.2">
      <c r="BQ1574" s="59"/>
    </row>
    <row r="1575" spans="69:69" x14ac:dyDescent="0.2">
      <c r="BQ1575" s="59"/>
    </row>
    <row r="1576" spans="69:69" x14ac:dyDescent="0.2">
      <c r="BQ1576" s="59"/>
    </row>
    <row r="1577" spans="69:69" x14ac:dyDescent="0.2">
      <c r="BQ1577" s="59"/>
    </row>
    <row r="1578" spans="69:69" x14ac:dyDescent="0.2">
      <c r="BQ1578" s="59"/>
    </row>
    <row r="1579" spans="69:69" x14ac:dyDescent="0.2">
      <c r="BQ1579" s="59"/>
    </row>
    <row r="1580" spans="69:69" x14ac:dyDescent="0.2">
      <c r="BQ1580" s="59"/>
    </row>
    <row r="1581" spans="69:69" x14ac:dyDescent="0.2">
      <c r="BQ1581" s="59"/>
    </row>
    <row r="1582" spans="69:69" x14ac:dyDescent="0.2">
      <c r="BQ1582" s="59"/>
    </row>
    <row r="1583" spans="69:69" x14ac:dyDescent="0.2">
      <c r="BQ1583" s="59"/>
    </row>
    <row r="1584" spans="69:69" x14ac:dyDescent="0.2">
      <c r="BQ1584" s="59"/>
    </row>
    <row r="1585" spans="69:69" x14ac:dyDescent="0.2">
      <c r="BQ1585" s="59"/>
    </row>
    <row r="1586" spans="69:69" x14ac:dyDescent="0.2">
      <c r="BQ1586" s="59"/>
    </row>
    <row r="1587" spans="69:69" x14ac:dyDescent="0.2">
      <c r="BQ1587" s="59"/>
    </row>
    <row r="1588" spans="69:69" x14ac:dyDescent="0.2">
      <c r="BQ1588" s="59"/>
    </row>
    <row r="1589" spans="69:69" x14ac:dyDescent="0.2">
      <c r="BQ1589" s="59"/>
    </row>
    <row r="1590" spans="69:69" x14ac:dyDescent="0.2">
      <c r="BQ1590" s="59"/>
    </row>
    <row r="1591" spans="69:69" x14ac:dyDescent="0.2">
      <c r="BQ1591" s="59"/>
    </row>
    <row r="1592" spans="69:69" x14ac:dyDescent="0.2">
      <c r="BQ1592" s="59"/>
    </row>
    <row r="1593" spans="69:69" x14ac:dyDescent="0.2">
      <c r="BQ1593" s="59"/>
    </row>
    <row r="1594" spans="69:69" x14ac:dyDescent="0.2">
      <c r="BQ1594" s="59"/>
    </row>
    <row r="1595" spans="69:69" x14ac:dyDescent="0.2">
      <c r="BQ1595" s="59"/>
    </row>
    <row r="1596" spans="69:69" x14ac:dyDescent="0.2">
      <c r="BQ1596" s="59"/>
    </row>
    <row r="1597" spans="69:69" x14ac:dyDescent="0.2">
      <c r="BQ1597" s="59"/>
    </row>
    <row r="1598" spans="69:69" x14ac:dyDescent="0.2">
      <c r="BQ1598" s="59"/>
    </row>
    <row r="1599" spans="69:69" x14ac:dyDescent="0.2">
      <c r="BQ1599" s="59"/>
    </row>
    <row r="1600" spans="69:69" x14ac:dyDescent="0.2">
      <c r="BQ1600" s="59"/>
    </row>
    <row r="1601" spans="69:69" x14ac:dyDescent="0.2">
      <c r="BQ1601" s="59"/>
    </row>
    <row r="1602" spans="69:69" x14ac:dyDescent="0.2">
      <c r="BQ1602" s="59"/>
    </row>
    <row r="1603" spans="69:69" x14ac:dyDescent="0.2">
      <c r="BQ1603" s="59"/>
    </row>
    <row r="1604" spans="69:69" x14ac:dyDescent="0.2">
      <c r="BQ1604" s="59"/>
    </row>
    <row r="1605" spans="69:69" x14ac:dyDescent="0.2">
      <c r="BQ1605" s="59"/>
    </row>
    <row r="1606" spans="69:69" x14ac:dyDescent="0.2">
      <c r="BQ1606" s="59"/>
    </row>
    <row r="1607" spans="69:69" x14ac:dyDescent="0.2">
      <c r="BQ1607" s="59"/>
    </row>
    <row r="1608" spans="69:69" x14ac:dyDescent="0.2">
      <c r="BQ1608" s="59"/>
    </row>
    <row r="1609" spans="69:69" x14ac:dyDescent="0.2">
      <c r="BQ1609" s="59"/>
    </row>
    <row r="1610" spans="69:69" x14ac:dyDescent="0.2">
      <c r="BQ1610" s="59"/>
    </row>
    <row r="1611" spans="69:69" x14ac:dyDescent="0.2">
      <c r="BQ1611" s="59"/>
    </row>
    <row r="1612" spans="69:69" x14ac:dyDescent="0.2">
      <c r="BQ1612" s="59"/>
    </row>
    <row r="1613" spans="69:69" x14ac:dyDescent="0.2">
      <c r="BQ1613" s="59"/>
    </row>
    <row r="1614" spans="69:69" x14ac:dyDescent="0.2">
      <c r="BQ1614" s="59"/>
    </row>
    <row r="1615" spans="69:69" x14ac:dyDescent="0.2">
      <c r="BQ1615" s="59"/>
    </row>
    <row r="1616" spans="69:69" x14ac:dyDescent="0.2">
      <c r="BQ1616" s="59"/>
    </row>
    <row r="1617" spans="69:69" x14ac:dyDescent="0.2">
      <c r="BQ1617" s="59"/>
    </row>
    <row r="1618" spans="69:69" x14ac:dyDescent="0.2">
      <c r="BQ1618" s="59"/>
    </row>
    <row r="1619" spans="69:69" x14ac:dyDescent="0.2">
      <c r="BQ1619" s="59"/>
    </row>
    <row r="1620" spans="69:69" x14ac:dyDescent="0.2">
      <c r="BQ1620" s="59"/>
    </row>
    <row r="1621" spans="69:69" x14ac:dyDescent="0.2">
      <c r="BQ1621" s="59"/>
    </row>
    <row r="1622" spans="69:69" x14ac:dyDescent="0.2">
      <c r="BQ1622" s="59"/>
    </row>
    <row r="1623" spans="69:69" x14ac:dyDescent="0.2">
      <c r="BQ1623" s="59"/>
    </row>
    <row r="1624" spans="69:69" x14ac:dyDescent="0.2">
      <c r="BQ1624" s="59"/>
    </row>
    <row r="1625" spans="69:69" x14ac:dyDescent="0.2">
      <c r="BQ1625" s="59"/>
    </row>
    <row r="1626" spans="69:69" x14ac:dyDescent="0.2">
      <c r="BQ1626" s="59"/>
    </row>
    <row r="1627" spans="69:69" x14ac:dyDescent="0.2">
      <c r="BQ1627" s="59"/>
    </row>
    <row r="1628" spans="69:69" x14ac:dyDescent="0.2">
      <c r="BQ1628" s="59"/>
    </row>
    <row r="1629" spans="69:69" x14ac:dyDescent="0.2">
      <c r="BQ1629" s="59"/>
    </row>
    <row r="1630" spans="69:69" x14ac:dyDescent="0.2">
      <c r="BQ1630" s="59"/>
    </row>
    <row r="1631" spans="69:69" x14ac:dyDescent="0.2">
      <c r="BQ1631" s="59"/>
    </row>
    <row r="1632" spans="69:69" x14ac:dyDescent="0.2">
      <c r="BQ1632" s="59"/>
    </row>
    <row r="1633" spans="69:69" x14ac:dyDescent="0.2">
      <c r="BQ1633" s="59"/>
    </row>
    <row r="1634" spans="69:69" x14ac:dyDescent="0.2">
      <c r="BQ1634" s="59"/>
    </row>
    <row r="1635" spans="69:69" x14ac:dyDescent="0.2">
      <c r="BQ1635" s="59"/>
    </row>
    <row r="1636" spans="69:69" x14ac:dyDescent="0.2">
      <c r="BQ1636" s="59"/>
    </row>
    <row r="1637" spans="69:69" x14ac:dyDescent="0.2">
      <c r="BQ1637" s="59"/>
    </row>
    <row r="1638" spans="69:69" x14ac:dyDescent="0.2">
      <c r="BQ1638" s="59"/>
    </row>
    <row r="1639" spans="69:69" x14ac:dyDescent="0.2">
      <c r="BQ1639" s="59"/>
    </row>
    <row r="1640" spans="69:69" x14ac:dyDescent="0.2">
      <c r="BQ1640" s="59"/>
    </row>
    <row r="1641" spans="69:69" x14ac:dyDescent="0.2">
      <c r="BQ1641" s="59"/>
    </row>
    <row r="1642" spans="69:69" x14ac:dyDescent="0.2">
      <c r="BQ1642" s="59"/>
    </row>
    <row r="1643" spans="69:69" x14ac:dyDescent="0.2">
      <c r="BQ1643" s="59"/>
    </row>
    <row r="1644" spans="69:69" x14ac:dyDescent="0.2">
      <c r="BQ1644" s="59"/>
    </row>
    <row r="1645" spans="69:69" x14ac:dyDescent="0.2">
      <c r="BQ1645" s="59"/>
    </row>
    <row r="1646" spans="69:69" x14ac:dyDescent="0.2">
      <c r="BQ1646" s="59"/>
    </row>
    <row r="1647" spans="69:69" x14ac:dyDescent="0.2">
      <c r="BQ1647" s="59"/>
    </row>
    <row r="1648" spans="69:69" x14ac:dyDescent="0.2">
      <c r="BQ1648" s="59"/>
    </row>
    <row r="1649" spans="69:69" x14ac:dyDescent="0.2">
      <c r="BQ1649" s="59"/>
    </row>
    <row r="1650" spans="69:69" x14ac:dyDescent="0.2">
      <c r="BQ1650" s="59"/>
    </row>
    <row r="1651" spans="69:69" x14ac:dyDescent="0.2">
      <c r="BQ1651" s="59"/>
    </row>
    <row r="1652" spans="69:69" x14ac:dyDescent="0.2">
      <c r="BQ1652" s="59"/>
    </row>
    <row r="1653" spans="69:69" x14ac:dyDescent="0.2">
      <c r="BQ1653" s="59"/>
    </row>
    <row r="1654" spans="69:69" x14ac:dyDescent="0.2">
      <c r="BQ1654" s="59"/>
    </row>
    <row r="1655" spans="69:69" x14ac:dyDescent="0.2">
      <c r="BQ1655" s="59"/>
    </row>
    <row r="1656" spans="69:69" x14ac:dyDescent="0.2">
      <c r="BQ1656" s="59"/>
    </row>
    <row r="1657" spans="69:69" x14ac:dyDescent="0.2">
      <c r="BQ1657" s="59"/>
    </row>
    <row r="1658" spans="69:69" x14ac:dyDescent="0.2">
      <c r="BQ1658" s="59"/>
    </row>
    <row r="1659" spans="69:69" x14ac:dyDescent="0.2">
      <c r="BQ1659" s="59"/>
    </row>
    <row r="1660" spans="69:69" x14ac:dyDescent="0.2">
      <c r="BQ1660" s="59"/>
    </row>
    <row r="1661" spans="69:69" x14ac:dyDescent="0.2">
      <c r="BQ1661" s="59"/>
    </row>
    <row r="1662" spans="69:69" x14ac:dyDescent="0.2">
      <c r="BQ1662" s="59"/>
    </row>
    <row r="1663" spans="69:69" x14ac:dyDescent="0.2">
      <c r="BQ1663" s="59"/>
    </row>
    <row r="1664" spans="69:69" x14ac:dyDescent="0.2">
      <c r="BQ1664" s="59"/>
    </row>
    <row r="1665" spans="69:69" x14ac:dyDescent="0.2">
      <c r="BQ1665" s="59"/>
    </row>
    <row r="1666" spans="69:69" x14ac:dyDescent="0.2">
      <c r="BQ1666" s="59"/>
    </row>
    <row r="1667" spans="69:69" x14ac:dyDescent="0.2">
      <c r="BQ1667" s="59"/>
    </row>
    <row r="1668" spans="69:69" x14ac:dyDescent="0.2">
      <c r="BQ1668" s="59"/>
    </row>
    <row r="1669" spans="69:69" x14ac:dyDescent="0.2">
      <c r="BQ1669" s="59"/>
    </row>
    <row r="1670" spans="69:69" x14ac:dyDescent="0.2">
      <c r="BQ1670" s="59"/>
    </row>
    <row r="1671" spans="69:69" x14ac:dyDescent="0.2">
      <c r="BQ1671" s="59"/>
    </row>
    <row r="1672" spans="69:69" x14ac:dyDescent="0.2">
      <c r="BQ1672" s="59"/>
    </row>
    <row r="1673" spans="69:69" x14ac:dyDescent="0.2">
      <c r="BQ1673" s="59"/>
    </row>
    <row r="1674" spans="69:69" x14ac:dyDescent="0.2">
      <c r="BQ1674" s="59"/>
    </row>
    <row r="1675" spans="69:69" x14ac:dyDescent="0.2">
      <c r="BQ1675" s="59"/>
    </row>
    <row r="1676" spans="69:69" x14ac:dyDescent="0.2">
      <c r="BQ1676" s="59"/>
    </row>
    <row r="1677" spans="69:69" x14ac:dyDescent="0.2">
      <c r="BQ1677" s="59"/>
    </row>
    <row r="1678" spans="69:69" x14ac:dyDescent="0.2">
      <c r="BQ1678" s="59"/>
    </row>
    <row r="1679" spans="69:69" x14ac:dyDescent="0.2">
      <c r="BQ1679" s="59"/>
    </row>
    <row r="1680" spans="69:69" x14ac:dyDescent="0.2">
      <c r="BQ1680" s="59"/>
    </row>
    <row r="1681" spans="69:69" x14ac:dyDescent="0.2">
      <c r="BQ1681" s="59"/>
    </row>
    <row r="1682" spans="69:69" x14ac:dyDescent="0.2">
      <c r="BQ1682" s="59"/>
    </row>
    <row r="1683" spans="69:69" x14ac:dyDescent="0.2">
      <c r="BQ1683" s="59"/>
    </row>
    <row r="1684" spans="69:69" x14ac:dyDescent="0.2">
      <c r="BQ1684" s="59"/>
    </row>
    <row r="1685" spans="69:69" x14ac:dyDescent="0.2">
      <c r="BQ1685" s="59"/>
    </row>
    <row r="1686" spans="69:69" x14ac:dyDescent="0.2">
      <c r="BQ1686" s="59"/>
    </row>
    <row r="1687" spans="69:69" x14ac:dyDescent="0.2">
      <c r="BQ1687" s="59"/>
    </row>
    <row r="1688" spans="69:69" x14ac:dyDescent="0.2">
      <c r="BQ1688" s="59"/>
    </row>
    <row r="1689" spans="69:69" x14ac:dyDescent="0.2">
      <c r="BQ1689" s="59"/>
    </row>
    <row r="1690" spans="69:69" x14ac:dyDescent="0.2">
      <c r="BQ1690" s="59"/>
    </row>
    <row r="1691" spans="69:69" x14ac:dyDescent="0.2">
      <c r="BQ1691" s="59"/>
    </row>
    <row r="1692" spans="69:69" x14ac:dyDescent="0.2">
      <c r="BQ1692" s="59"/>
    </row>
    <row r="1693" spans="69:69" x14ac:dyDescent="0.2">
      <c r="BQ1693" s="59"/>
    </row>
    <row r="1694" spans="69:69" x14ac:dyDescent="0.2">
      <c r="BQ1694" s="59"/>
    </row>
    <row r="1695" spans="69:69" x14ac:dyDescent="0.2">
      <c r="BQ1695" s="59"/>
    </row>
    <row r="1696" spans="69:69" x14ac:dyDescent="0.2">
      <c r="BQ1696" s="59"/>
    </row>
    <row r="1697" spans="69:69" x14ac:dyDescent="0.2">
      <c r="BQ1697" s="59"/>
    </row>
    <row r="1698" spans="69:69" x14ac:dyDescent="0.2">
      <c r="BQ1698" s="59"/>
    </row>
    <row r="1699" spans="69:69" x14ac:dyDescent="0.2">
      <c r="BQ1699" s="59"/>
    </row>
    <row r="1700" spans="69:69" x14ac:dyDescent="0.2">
      <c r="BQ1700" s="59"/>
    </row>
    <row r="1701" spans="69:69" x14ac:dyDescent="0.2">
      <c r="BQ1701" s="59"/>
    </row>
    <row r="1702" spans="69:69" x14ac:dyDescent="0.2">
      <c r="BQ1702" s="59"/>
    </row>
    <row r="1703" spans="69:69" x14ac:dyDescent="0.2">
      <c r="BQ1703" s="59"/>
    </row>
    <row r="1704" spans="69:69" x14ac:dyDescent="0.2">
      <c r="BQ1704" s="59"/>
    </row>
    <row r="1705" spans="69:69" x14ac:dyDescent="0.2">
      <c r="BQ1705" s="59"/>
    </row>
    <row r="1706" spans="69:69" x14ac:dyDescent="0.2">
      <c r="BQ1706" s="59"/>
    </row>
    <row r="1707" spans="69:69" x14ac:dyDescent="0.2">
      <c r="BQ1707" s="59"/>
    </row>
    <row r="1708" spans="69:69" x14ac:dyDescent="0.2">
      <c r="BQ1708" s="59"/>
    </row>
    <row r="1709" spans="69:69" x14ac:dyDescent="0.2">
      <c r="BQ1709" s="59"/>
    </row>
    <row r="1710" spans="69:69" x14ac:dyDescent="0.2">
      <c r="BQ1710" s="59"/>
    </row>
    <row r="1711" spans="69:69" x14ac:dyDescent="0.2">
      <c r="BQ1711" s="59"/>
    </row>
    <row r="1712" spans="69:69" x14ac:dyDescent="0.2">
      <c r="BQ1712" s="59"/>
    </row>
    <row r="1713" spans="69:69" x14ac:dyDescent="0.2">
      <c r="BQ1713" s="59"/>
    </row>
    <row r="1714" spans="69:69" x14ac:dyDescent="0.2">
      <c r="BQ1714" s="59"/>
    </row>
    <row r="1715" spans="69:69" x14ac:dyDescent="0.2">
      <c r="BQ1715" s="59"/>
    </row>
    <row r="1716" spans="69:69" x14ac:dyDescent="0.2">
      <c r="BQ1716" s="59"/>
    </row>
    <row r="1717" spans="69:69" x14ac:dyDescent="0.2">
      <c r="BQ1717" s="59"/>
    </row>
    <row r="1718" spans="69:69" x14ac:dyDescent="0.2">
      <c r="BQ1718" s="59"/>
    </row>
    <row r="1719" spans="69:69" x14ac:dyDescent="0.2">
      <c r="BQ1719" s="59"/>
    </row>
    <row r="1720" spans="69:69" x14ac:dyDescent="0.2">
      <c r="BQ1720" s="59"/>
    </row>
    <row r="1721" spans="69:69" x14ac:dyDescent="0.2">
      <c r="BQ1721" s="59"/>
    </row>
    <row r="1722" spans="69:69" x14ac:dyDescent="0.2">
      <c r="BQ1722" s="59"/>
    </row>
    <row r="1723" spans="69:69" x14ac:dyDescent="0.2">
      <c r="BQ1723" s="59"/>
    </row>
    <row r="1724" spans="69:69" x14ac:dyDescent="0.2">
      <c r="BQ1724" s="59"/>
    </row>
    <row r="1725" spans="69:69" x14ac:dyDescent="0.2">
      <c r="BQ1725" s="59"/>
    </row>
    <row r="1726" spans="69:69" x14ac:dyDescent="0.2">
      <c r="BQ1726" s="59"/>
    </row>
    <row r="1727" spans="69:69" x14ac:dyDescent="0.2">
      <c r="BQ1727" s="59"/>
    </row>
    <row r="1728" spans="69:69" x14ac:dyDescent="0.2">
      <c r="BQ1728" s="59"/>
    </row>
    <row r="1729" spans="69:69" x14ac:dyDescent="0.2">
      <c r="BQ1729" s="59"/>
    </row>
    <row r="1730" spans="69:69" x14ac:dyDescent="0.2">
      <c r="BQ1730" s="59"/>
    </row>
    <row r="1731" spans="69:69" x14ac:dyDescent="0.2">
      <c r="BQ1731" s="59"/>
    </row>
    <row r="1732" spans="69:69" x14ac:dyDescent="0.2">
      <c r="BQ1732" s="59"/>
    </row>
    <row r="1733" spans="69:69" x14ac:dyDescent="0.2">
      <c r="BQ1733" s="59"/>
    </row>
    <row r="1734" spans="69:69" x14ac:dyDescent="0.2">
      <c r="BQ1734" s="59"/>
    </row>
    <row r="1735" spans="69:69" x14ac:dyDescent="0.2">
      <c r="BQ1735" s="59"/>
    </row>
    <row r="1736" spans="69:69" x14ac:dyDescent="0.2">
      <c r="BQ1736" s="59"/>
    </row>
    <row r="1737" spans="69:69" x14ac:dyDescent="0.2">
      <c r="BQ1737" s="59"/>
    </row>
    <row r="1738" spans="69:69" x14ac:dyDescent="0.2">
      <c r="BQ1738" s="59"/>
    </row>
    <row r="1739" spans="69:69" x14ac:dyDescent="0.2">
      <c r="BQ1739" s="59"/>
    </row>
    <row r="1740" spans="69:69" x14ac:dyDescent="0.2">
      <c r="BQ1740" s="59"/>
    </row>
    <row r="1741" spans="69:69" x14ac:dyDescent="0.2">
      <c r="BQ1741" s="59"/>
    </row>
    <row r="1742" spans="69:69" x14ac:dyDescent="0.2">
      <c r="BQ1742" s="59"/>
    </row>
    <row r="1743" spans="69:69" x14ac:dyDescent="0.2">
      <c r="BQ1743" s="59"/>
    </row>
    <row r="1744" spans="69:69" x14ac:dyDescent="0.2">
      <c r="BQ1744" s="59"/>
    </row>
    <row r="1745" spans="69:69" x14ac:dyDescent="0.2">
      <c r="BQ1745" s="59"/>
    </row>
    <row r="1746" spans="69:69" x14ac:dyDescent="0.2">
      <c r="BQ1746" s="59"/>
    </row>
    <row r="1747" spans="69:69" x14ac:dyDescent="0.2">
      <c r="BQ1747" s="59"/>
    </row>
    <row r="1748" spans="69:69" x14ac:dyDescent="0.2">
      <c r="BQ1748" s="59"/>
    </row>
    <row r="1749" spans="69:69" x14ac:dyDescent="0.2">
      <c r="BQ1749" s="59"/>
    </row>
    <row r="1750" spans="69:69" x14ac:dyDescent="0.2">
      <c r="BQ1750" s="59"/>
    </row>
    <row r="1751" spans="69:69" x14ac:dyDescent="0.2">
      <c r="BQ1751" s="59"/>
    </row>
    <row r="1752" spans="69:69" x14ac:dyDescent="0.2">
      <c r="BQ1752" s="59"/>
    </row>
    <row r="1753" spans="69:69" x14ac:dyDescent="0.2">
      <c r="BQ1753" s="59"/>
    </row>
    <row r="1754" spans="69:69" x14ac:dyDescent="0.2">
      <c r="BQ1754" s="59"/>
    </row>
    <row r="1755" spans="69:69" x14ac:dyDescent="0.2">
      <c r="BQ1755" s="59"/>
    </row>
    <row r="1756" spans="69:69" x14ac:dyDescent="0.2">
      <c r="BQ1756" s="59"/>
    </row>
    <row r="1757" spans="69:69" x14ac:dyDescent="0.2">
      <c r="BQ1757" s="59"/>
    </row>
    <row r="1758" spans="69:69" x14ac:dyDescent="0.2">
      <c r="BQ1758" s="59"/>
    </row>
    <row r="1759" spans="69:69" x14ac:dyDescent="0.2">
      <c r="BQ1759" s="59"/>
    </row>
    <row r="1760" spans="69:69" x14ac:dyDescent="0.2">
      <c r="BQ1760" s="59"/>
    </row>
    <row r="1761" spans="69:69" x14ac:dyDescent="0.2">
      <c r="BQ1761" s="59"/>
    </row>
    <row r="1762" spans="69:69" x14ac:dyDescent="0.2">
      <c r="BQ1762" s="59"/>
    </row>
    <row r="1763" spans="69:69" x14ac:dyDescent="0.2">
      <c r="BQ1763" s="59"/>
    </row>
    <row r="1764" spans="69:69" x14ac:dyDescent="0.2">
      <c r="BQ1764" s="59"/>
    </row>
    <row r="1765" spans="69:69" x14ac:dyDescent="0.2">
      <c r="BQ1765" s="59"/>
    </row>
    <row r="1766" spans="69:69" x14ac:dyDescent="0.2">
      <c r="BQ1766" s="59"/>
    </row>
    <row r="1767" spans="69:69" x14ac:dyDescent="0.2">
      <c r="BQ1767" s="59"/>
    </row>
    <row r="1768" spans="69:69" x14ac:dyDescent="0.2">
      <c r="BQ1768" s="59"/>
    </row>
    <row r="1769" spans="69:69" x14ac:dyDescent="0.2">
      <c r="BQ1769" s="59"/>
    </row>
    <row r="1770" spans="69:69" x14ac:dyDescent="0.2">
      <c r="BQ1770" s="59"/>
    </row>
    <row r="1771" spans="69:69" x14ac:dyDescent="0.2">
      <c r="BQ1771" s="59"/>
    </row>
    <row r="1772" spans="69:69" x14ac:dyDescent="0.2">
      <c r="BQ1772" s="59"/>
    </row>
    <row r="1773" spans="69:69" x14ac:dyDescent="0.2">
      <c r="BQ1773" s="59"/>
    </row>
    <row r="1774" spans="69:69" x14ac:dyDescent="0.2">
      <c r="BQ1774" s="59"/>
    </row>
    <row r="1775" spans="69:69" x14ac:dyDescent="0.2">
      <c r="BQ1775" s="59"/>
    </row>
    <row r="1776" spans="69:69" x14ac:dyDescent="0.2">
      <c r="BQ1776" s="59"/>
    </row>
    <row r="1777" spans="69:69" x14ac:dyDescent="0.2">
      <c r="BQ1777" s="59"/>
    </row>
    <row r="1778" spans="69:69" x14ac:dyDescent="0.2">
      <c r="BQ1778" s="59"/>
    </row>
    <row r="1779" spans="69:69" x14ac:dyDescent="0.2">
      <c r="BQ1779" s="59"/>
    </row>
    <row r="1780" spans="69:69" x14ac:dyDescent="0.2">
      <c r="BQ1780" s="59"/>
    </row>
    <row r="1781" spans="69:69" x14ac:dyDescent="0.2">
      <c r="BQ1781" s="59"/>
    </row>
    <row r="1782" spans="69:69" x14ac:dyDescent="0.2">
      <c r="BQ1782" s="59"/>
    </row>
    <row r="1783" spans="69:69" x14ac:dyDescent="0.2">
      <c r="BQ1783" s="59"/>
    </row>
    <row r="1784" spans="69:69" x14ac:dyDescent="0.2">
      <c r="BQ1784" s="59"/>
    </row>
    <row r="1785" spans="69:69" x14ac:dyDescent="0.2">
      <c r="BQ1785" s="59"/>
    </row>
    <row r="1786" spans="69:69" x14ac:dyDescent="0.2">
      <c r="BQ1786" s="59"/>
    </row>
    <row r="1787" spans="69:69" x14ac:dyDescent="0.2">
      <c r="BQ1787" s="59"/>
    </row>
    <row r="1788" spans="69:69" x14ac:dyDescent="0.2">
      <c r="BQ1788" s="59"/>
    </row>
    <row r="1789" spans="69:69" x14ac:dyDescent="0.2">
      <c r="BQ1789" s="59"/>
    </row>
    <row r="1790" spans="69:69" x14ac:dyDescent="0.2">
      <c r="BQ1790" s="59"/>
    </row>
    <row r="1791" spans="69:69" x14ac:dyDescent="0.2">
      <c r="BQ1791" s="59"/>
    </row>
    <row r="1792" spans="69:69" x14ac:dyDescent="0.2">
      <c r="BQ1792" s="59"/>
    </row>
    <row r="1793" spans="69:69" x14ac:dyDescent="0.2">
      <c r="BQ1793" s="59"/>
    </row>
    <row r="1794" spans="69:69" x14ac:dyDescent="0.2">
      <c r="BQ1794" s="59"/>
    </row>
    <row r="1795" spans="69:69" x14ac:dyDescent="0.2">
      <c r="BQ1795" s="59"/>
    </row>
    <row r="1796" spans="69:69" x14ac:dyDescent="0.2">
      <c r="BQ1796" s="59"/>
    </row>
    <row r="1797" spans="69:69" x14ac:dyDescent="0.2">
      <c r="BQ1797" s="59"/>
    </row>
    <row r="1798" spans="69:69" x14ac:dyDescent="0.2">
      <c r="BQ1798" s="59"/>
    </row>
    <row r="1799" spans="69:69" x14ac:dyDescent="0.2">
      <c r="BQ1799" s="59"/>
    </row>
    <row r="1800" spans="69:69" x14ac:dyDescent="0.2">
      <c r="BQ1800" s="59"/>
    </row>
    <row r="1801" spans="69:69" x14ac:dyDescent="0.2">
      <c r="BQ1801" s="59"/>
    </row>
    <row r="1802" spans="69:69" x14ac:dyDescent="0.2">
      <c r="BQ1802" s="59"/>
    </row>
    <row r="1803" spans="69:69" x14ac:dyDescent="0.2">
      <c r="BQ1803" s="59"/>
    </row>
    <row r="1804" spans="69:69" x14ac:dyDescent="0.2">
      <c r="BQ1804" s="59"/>
    </row>
    <row r="1805" spans="69:69" x14ac:dyDescent="0.2">
      <c r="BQ1805" s="59"/>
    </row>
    <row r="1806" spans="69:69" x14ac:dyDescent="0.2">
      <c r="BQ1806" s="59"/>
    </row>
    <row r="1807" spans="69:69" x14ac:dyDescent="0.2">
      <c r="BQ1807" s="59"/>
    </row>
    <row r="1808" spans="69:69" x14ac:dyDescent="0.2">
      <c r="BQ1808" s="59"/>
    </row>
    <row r="1809" spans="69:69" x14ac:dyDescent="0.2">
      <c r="BQ1809" s="59"/>
    </row>
    <row r="1810" spans="69:69" x14ac:dyDescent="0.2">
      <c r="BQ1810" s="59"/>
    </row>
    <row r="1811" spans="69:69" x14ac:dyDescent="0.2">
      <c r="BQ1811" s="59"/>
    </row>
    <row r="1812" spans="69:69" x14ac:dyDescent="0.2">
      <c r="BQ1812" s="59"/>
    </row>
    <row r="1813" spans="69:69" x14ac:dyDescent="0.2">
      <c r="BQ1813" s="59"/>
    </row>
    <row r="1814" spans="69:69" x14ac:dyDescent="0.2">
      <c r="BQ1814" s="59"/>
    </row>
    <row r="1815" spans="69:69" x14ac:dyDescent="0.2">
      <c r="BQ1815" s="59"/>
    </row>
    <row r="1816" spans="69:69" x14ac:dyDescent="0.2">
      <c r="BQ1816" s="59"/>
    </row>
    <row r="1817" spans="69:69" x14ac:dyDescent="0.2">
      <c r="BQ1817" s="59"/>
    </row>
    <row r="1818" spans="69:69" x14ac:dyDescent="0.2">
      <c r="BQ1818" s="59"/>
    </row>
    <row r="1819" spans="69:69" x14ac:dyDescent="0.2">
      <c r="BQ1819" s="59"/>
    </row>
    <row r="1820" spans="69:69" x14ac:dyDescent="0.2">
      <c r="BQ1820" s="59"/>
    </row>
    <row r="1821" spans="69:69" x14ac:dyDescent="0.2">
      <c r="BQ1821" s="59"/>
    </row>
    <row r="1822" spans="69:69" x14ac:dyDescent="0.2">
      <c r="BQ1822" s="59"/>
    </row>
    <row r="1823" spans="69:69" x14ac:dyDescent="0.2">
      <c r="BQ1823" s="59"/>
    </row>
    <row r="1824" spans="69:69" x14ac:dyDescent="0.2">
      <c r="BQ1824" s="59"/>
    </row>
    <row r="1825" spans="69:69" x14ac:dyDescent="0.2">
      <c r="BQ1825" s="59"/>
    </row>
    <row r="1826" spans="69:69" x14ac:dyDescent="0.2">
      <c r="BQ1826" s="59"/>
    </row>
    <row r="1827" spans="69:69" x14ac:dyDescent="0.2">
      <c r="BQ1827" s="59"/>
    </row>
    <row r="1828" spans="69:69" x14ac:dyDescent="0.2">
      <c r="BQ1828" s="59"/>
    </row>
    <row r="1829" spans="69:69" x14ac:dyDescent="0.2">
      <c r="BQ1829" s="59"/>
    </row>
    <row r="1830" spans="69:69" x14ac:dyDescent="0.2">
      <c r="BQ1830" s="59"/>
    </row>
    <row r="1831" spans="69:69" x14ac:dyDescent="0.2">
      <c r="BQ1831" s="59"/>
    </row>
    <row r="1832" spans="69:69" x14ac:dyDescent="0.2">
      <c r="BQ1832" s="59"/>
    </row>
    <row r="1833" spans="69:69" x14ac:dyDescent="0.2">
      <c r="BQ1833" s="59"/>
    </row>
    <row r="1834" spans="69:69" x14ac:dyDescent="0.2">
      <c r="BQ1834" s="59"/>
    </row>
    <row r="1835" spans="69:69" x14ac:dyDescent="0.2">
      <c r="BQ1835" s="59"/>
    </row>
    <row r="1836" spans="69:69" x14ac:dyDescent="0.2">
      <c r="BQ1836" s="59"/>
    </row>
    <row r="1837" spans="69:69" x14ac:dyDescent="0.2">
      <c r="BQ1837" s="59"/>
    </row>
    <row r="1838" spans="69:69" x14ac:dyDescent="0.2">
      <c r="BQ1838" s="59"/>
    </row>
    <row r="1839" spans="69:69" x14ac:dyDescent="0.2">
      <c r="BQ1839" s="59"/>
    </row>
    <row r="1840" spans="69:69" x14ac:dyDescent="0.2">
      <c r="BQ1840" s="59"/>
    </row>
    <row r="1841" spans="69:69" x14ac:dyDescent="0.2">
      <c r="BQ1841" s="59"/>
    </row>
    <row r="1842" spans="69:69" x14ac:dyDescent="0.2">
      <c r="BQ1842" s="59"/>
    </row>
    <row r="1843" spans="69:69" x14ac:dyDescent="0.2">
      <c r="BQ1843" s="59"/>
    </row>
    <row r="1844" spans="69:69" x14ac:dyDescent="0.2">
      <c r="BQ1844" s="59"/>
    </row>
    <row r="1845" spans="69:69" x14ac:dyDescent="0.2">
      <c r="BQ1845" s="59"/>
    </row>
    <row r="1846" spans="69:69" x14ac:dyDescent="0.2">
      <c r="BQ1846" s="59"/>
    </row>
    <row r="1847" spans="69:69" x14ac:dyDescent="0.2">
      <c r="BQ1847" s="59"/>
    </row>
    <row r="1848" spans="69:69" x14ac:dyDescent="0.2">
      <c r="BQ1848" s="59"/>
    </row>
    <row r="1849" spans="69:69" x14ac:dyDescent="0.2">
      <c r="BQ1849" s="59"/>
    </row>
    <row r="1850" spans="69:69" x14ac:dyDescent="0.2">
      <c r="BQ1850" s="59"/>
    </row>
    <row r="1851" spans="69:69" x14ac:dyDescent="0.2">
      <c r="BQ1851" s="59"/>
    </row>
    <row r="1852" spans="69:69" x14ac:dyDescent="0.2">
      <c r="BQ1852" s="59"/>
    </row>
    <row r="1853" spans="69:69" x14ac:dyDescent="0.2">
      <c r="BQ1853" s="59"/>
    </row>
    <row r="1854" spans="69:69" x14ac:dyDescent="0.2">
      <c r="BQ1854" s="59"/>
    </row>
    <row r="1855" spans="69:69" x14ac:dyDescent="0.2">
      <c r="BQ1855" s="59"/>
    </row>
    <row r="1856" spans="69:69" x14ac:dyDescent="0.2">
      <c r="BQ1856" s="59"/>
    </row>
    <row r="1857" spans="69:69" x14ac:dyDescent="0.2">
      <c r="BQ1857" s="59"/>
    </row>
    <row r="1858" spans="69:69" x14ac:dyDescent="0.2">
      <c r="BQ1858" s="59"/>
    </row>
    <row r="1859" spans="69:69" x14ac:dyDescent="0.2">
      <c r="BQ1859" s="59"/>
    </row>
    <row r="1860" spans="69:69" x14ac:dyDescent="0.2">
      <c r="BQ1860" s="59"/>
    </row>
    <row r="1861" spans="69:69" x14ac:dyDescent="0.2">
      <c r="BQ1861" s="59"/>
    </row>
    <row r="1862" spans="69:69" x14ac:dyDescent="0.2">
      <c r="BQ1862" s="59"/>
    </row>
    <row r="1863" spans="69:69" x14ac:dyDescent="0.2">
      <c r="BQ1863" s="59"/>
    </row>
    <row r="1864" spans="69:69" x14ac:dyDescent="0.2">
      <c r="BQ1864" s="59"/>
    </row>
    <row r="1865" spans="69:69" x14ac:dyDescent="0.2">
      <c r="BQ1865" s="59"/>
    </row>
    <row r="1866" spans="69:69" x14ac:dyDescent="0.2">
      <c r="BQ1866" s="59"/>
    </row>
    <row r="1867" spans="69:69" x14ac:dyDescent="0.2">
      <c r="BQ1867" s="59"/>
    </row>
    <row r="1868" spans="69:69" x14ac:dyDescent="0.2">
      <c r="BQ1868" s="59"/>
    </row>
    <row r="1869" spans="69:69" x14ac:dyDescent="0.2">
      <c r="BQ1869" s="59"/>
    </row>
    <row r="1870" spans="69:69" x14ac:dyDescent="0.2">
      <c r="BQ1870" s="59"/>
    </row>
    <row r="1871" spans="69:69" x14ac:dyDescent="0.2">
      <c r="BQ1871" s="59"/>
    </row>
    <row r="1872" spans="69:69" x14ac:dyDescent="0.2">
      <c r="BQ1872" s="59"/>
    </row>
    <row r="1873" spans="69:69" x14ac:dyDescent="0.2">
      <c r="BQ1873" s="59"/>
    </row>
    <row r="1874" spans="69:69" x14ac:dyDescent="0.2">
      <c r="BQ1874" s="59"/>
    </row>
    <row r="1875" spans="69:69" x14ac:dyDescent="0.2">
      <c r="BQ1875" s="59"/>
    </row>
    <row r="1876" spans="69:69" x14ac:dyDescent="0.2">
      <c r="BQ1876" s="59"/>
    </row>
    <row r="1877" spans="69:69" x14ac:dyDescent="0.2">
      <c r="BQ1877" s="59"/>
    </row>
    <row r="1878" spans="69:69" x14ac:dyDescent="0.2">
      <c r="BQ1878" s="59"/>
    </row>
    <row r="1879" spans="69:69" x14ac:dyDescent="0.2">
      <c r="BQ1879" s="59"/>
    </row>
    <row r="1880" spans="69:69" x14ac:dyDescent="0.2">
      <c r="BQ1880" s="59"/>
    </row>
    <row r="1881" spans="69:69" x14ac:dyDescent="0.2">
      <c r="BQ1881" s="59"/>
    </row>
    <row r="1882" spans="69:69" x14ac:dyDescent="0.2">
      <c r="BQ1882" s="59"/>
    </row>
    <row r="1883" spans="69:69" x14ac:dyDescent="0.2">
      <c r="BQ1883" s="59"/>
    </row>
    <row r="1884" spans="69:69" x14ac:dyDescent="0.2">
      <c r="BQ1884" s="59"/>
    </row>
    <row r="1885" spans="69:69" x14ac:dyDescent="0.2">
      <c r="BQ1885" s="59"/>
    </row>
    <row r="1886" spans="69:69" x14ac:dyDescent="0.2">
      <c r="BQ1886" s="59"/>
    </row>
    <row r="1887" spans="69:69" x14ac:dyDescent="0.2">
      <c r="BQ1887" s="59"/>
    </row>
    <row r="1888" spans="69:69" x14ac:dyDescent="0.2">
      <c r="BQ1888" s="59"/>
    </row>
    <row r="1889" spans="69:69" x14ac:dyDescent="0.2">
      <c r="BQ1889" s="59"/>
    </row>
    <row r="1890" spans="69:69" x14ac:dyDescent="0.2">
      <c r="BQ1890" s="59"/>
    </row>
    <row r="1891" spans="69:69" x14ac:dyDescent="0.2">
      <c r="BQ1891" s="59"/>
    </row>
    <row r="1892" spans="69:69" x14ac:dyDescent="0.2">
      <c r="BQ1892" s="59"/>
    </row>
    <row r="1893" spans="69:69" x14ac:dyDescent="0.2">
      <c r="BQ1893" s="59"/>
    </row>
    <row r="1894" spans="69:69" x14ac:dyDescent="0.2">
      <c r="BQ1894" s="59"/>
    </row>
    <row r="1895" spans="69:69" x14ac:dyDescent="0.2">
      <c r="BQ1895" s="59"/>
    </row>
    <row r="1896" spans="69:69" x14ac:dyDescent="0.2">
      <c r="BQ1896" s="59"/>
    </row>
    <row r="1897" spans="69:69" x14ac:dyDescent="0.2">
      <c r="BQ1897" s="59"/>
    </row>
    <row r="1898" spans="69:69" x14ac:dyDescent="0.2">
      <c r="BQ1898" s="59"/>
    </row>
    <row r="1899" spans="69:69" x14ac:dyDescent="0.2">
      <c r="BQ1899" s="59"/>
    </row>
    <row r="1900" spans="69:69" x14ac:dyDescent="0.2">
      <c r="BQ1900" s="59"/>
    </row>
    <row r="1901" spans="69:69" x14ac:dyDescent="0.2">
      <c r="BQ1901" s="59"/>
    </row>
    <row r="1902" spans="69:69" x14ac:dyDescent="0.2">
      <c r="BQ1902" s="59"/>
    </row>
    <row r="1903" spans="69:69" x14ac:dyDescent="0.2">
      <c r="BQ1903" s="59"/>
    </row>
    <row r="1904" spans="69:69" x14ac:dyDescent="0.2">
      <c r="BQ1904" s="59"/>
    </row>
    <row r="1905" spans="69:69" x14ac:dyDescent="0.2">
      <c r="BQ1905" s="59"/>
    </row>
    <row r="1906" spans="69:69" x14ac:dyDescent="0.2">
      <c r="BQ1906" s="59"/>
    </row>
    <row r="1907" spans="69:69" x14ac:dyDescent="0.2">
      <c r="BQ1907" s="59"/>
    </row>
    <row r="1908" spans="69:69" x14ac:dyDescent="0.2">
      <c r="BQ1908" s="59"/>
    </row>
    <row r="1909" spans="69:69" x14ac:dyDescent="0.2">
      <c r="BQ1909" s="59"/>
    </row>
    <row r="1910" spans="69:69" x14ac:dyDescent="0.2">
      <c r="BQ1910" s="59"/>
    </row>
    <row r="1911" spans="69:69" x14ac:dyDescent="0.2">
      <c r="BQ1911" s="59"/>
    </row>
    <row r="1912" spans="69:69" x14ac:dyDescent="0.2">
      <c r="BQ1912" s="59"/>
    </row>
    <row r="1913" spans="69:69" x14ac:dyDescent="0.2">
      <c r="BQ1913" s="59"/>
    </row>
    <row r="1914" spans="69:69" x14ac:dyDescent="0.2">
      <c r="BQ1914" s="59"/>
    </row>
    <row r="1915" spans="69:69" x14ac:dyDescent="0.2">
      <c r="BQ1915" s="59"/>
    </row>
    <row r="1916" spans="69:69" x14ac:dyDescent="0.2">
      <c r="BQ1916" s="59"/>
    </row>
    <row r="1917" spans="69:69" x14ac:dyDescent="0.2">
      <c r="BQ1917" s="59"/>
    </row>
    <row r="1918" spans="69:69" x14ac:dyDescent="0.2">
      <c r="BQ1918" s="59"/>
    </row>
    <row r="1919" spans="69:69" x14ac:dyDescent="0.2">
      <c r="BQ1919" s="59"/>
    </row>
    <row r="1920" spans="69:69" x14ac:dyDescent="0.2">
      <c r="BQ1920" s="59"/>
    </row>
    <row r="1921" spans="69:69" x14ac:dyDescent="0.2">
      <c r="BQ1921" s="59"/>
    </row>
    <row r="1922" spans="69:69" x14ac:dyDescent="0.2">
      <c r="BQ1922" s="59"/>
    </row>
    <row r="1923" spans="69:69" x14ac:dyDescent="0.2">
      <c r="BQ1923" s="59"/>
    </row>
    <row r="1924" spans="69:69" x14ac:dyDescent="0.2">
      <c r="BQ1924" s="59"/>
    </row>
    <row r="1925" spans="69:69" x14ac:dyDescent="0.2">
      <c r="BQ1925" s="59"/>
    </row>
    <row r="1926" spans="69:69" x14ac:dyDescent="0.2">
      <c r="BQ1926" s="59"/>
    </row>
    <row r="1927" spans="69:69" x14ac:dyDescent="0.2">
      <c r="BQ1927" s="59"/>
    </row>
    <row r="1928" spans="69:69" x14ac:dyDescent="0.2">
      <c r="BQ1928" s="59"/>
    </row>
    <row r="1929" spans="69:69" x14ac:dyDescent="0.2">
      <c r="BQ1929" s="59"/>
    </row>
    <row r="1930" spans="69:69" x14ac:dyDescent="0.2">
      <c r="BQ1930" s="59"/>
    </row>
    <row r="1931" spans="69:69" x14ac:dyDescent="0.2">
      <c r="BQ1931" s="59"/>
    </row>
    <row r="1932" spans="69:69" x14ac:dyDescent="0.2">
      <c r="BQ1932" s="59"/>
    </row>
    <row r="1933" spans="69:69" x14ac:dyDescent="0.2">
      <c r="BQ1933" s="59"/>
    </row>
    <row r="1934" spans="69:69" x14ac:dyDescent="0.2">
      <c r="BQ1934" s="59"/>
    </row>
    <row r="1935" spans="69:69" x14ac:dyDescent="0.2">
      <c r="BQ1935" s="59"/>
    </row>
    <row r="1936" spans="69:69" x14ac:dyDescent="0.2">
      <c r="BQ1936" s="59"/>
    </row>
    <row r="1937" spans="69:69" x14ac:dyDescent="0.2">
      <c r="BQ1937" s="59"/>
    </row>
    <row r="1938" spans="69:69" x14ac:dyDescent="0.2">
      <c r="BQ1938" s="59"/>
    </row>
    <row r="1939" spans="69:69" x14ac:dyDescent="0.2">
      <c r="BQ1939" s="59"/>
    </row>
    <row r="1940" spans="69:69" x14ac:dyDescent="0.2">
      <c r="BQ1940" s="59"/>
    </row>
    <row r="1941" spans="69:69" x14ac:dyDescent="0.2">
      <c r="BQ1941" s="59"/>
    </row>
    <row r="1942" spans="69:69" x14ac:dyDescent="0.2">
      <c r="BQ1942" s="59"/>
    </row>
    <row r="1943" spans="69:69" x14ac:dyDescent="0.2">
      <c r="BQ1943" s="59"/>
    </row>
    <row r="1944" spans="69:69" x14ac:dyDescent="0.2">
      <c r="BQ1944" s="59"/>
    </row>
    <row r="1945" spans="69:69" x14ac:dyDescent="0.2">
      <c r="BQ1945" s="59"/>
    </row>
    <row r="1946" spans="69:69" x14ac:dyDescent="0.2">
      <c r="BQ1946" s="59"/>
    </row>
    <row r="1947" spans="69:69" x14ac:dyDescent="0.2">
      <c r="BQ1947" s="59"/>
    </row>
    <row r="1948" spans="69:69" x14ac:dyDescent="0.2">
      <c r="BQ1948" s="59"/>
    </row>
    <row r="1949" spans="69:69" x14ac:dyDescent="0.2">
      <c r="BQ1949" s="59"/>
    </row>
    <row r="1950" spans="69:69" x14ac:dyDescent="0.2">
      <c r="BQ1950" s="59"/>
    </row>
    <row r="1951" spans="69:69" x14ac:dyDescent="0.2">
      <c r="BQ1951" s="59"/>
    </row>
    <row r="1952" spans="69:69" x14ac:dyDescent="0.2">
      <c r="BQ1952" s="59"/>
    </row>
    <row r="1953" spans="69:69" x14ac:dyDescent="0.2">
      <c r="BQ1953" s="59"/>
    </row>
    <row r="1954" spans="69:69" x14ac:dyDescent="0.2">
      <c r="BQ1954" s="59"/>
    </row>
    <row r="1955" spans="69:69" x14ac:dyDescent="0.2">
      <c r="BQ1955" s="59"/>
    </row>
    <row r="1956" spans="69:69" x14ac:dyDescent="0.2">
      <c r="BQ1956" s="59"/>
    </row>
    <row r="1957" spans="69:69" x14ac:dyDescent="0.2">
      <c r="BQ1957" s="59"/>
    </row>
    <row r="1958" spans="69:69" x14ac:dyDescent="0.2">
      <c r="BQ1958" s="59"/>
    </row>
    <row r="1959" spans="69:69" x14ac:dyDescent="0.2">
      <c r="BQ1959" s="59"/>
    </row>
    <row r="1960" spans="69:69" x14ac:dyDescent="0.2">
      <c r="BQ1960" s="59"/>
    </row>
    <row r="1961" spans="69:69" x14ac:dyDescent="0.2">
      <c r="BQ1961" s="59"/>
    </row>
    <row r="1962" spans="69:69" x14ac:dyDescent="0.2">
      <c r="BQ1962" s="59"/>
    </row>
    <row r="1963" spans="69:69" x14ac:dyDescent="0.2">
      <c r="BQ1963" s="59"/>
    </row>
    <row r="1964" spans="69:69" x14ac:dyDescent="0.2">
      <c r="BQ1964" s="59"/>
    </row>
    <row r="1965" spans="69:69" x14ac:dyDescent="0.2">
      <c r="BQ1965" s="59"/>
    </row>
    <row r="1966" spans="69:69" x14ac:dyDescent="0.2">
      <c r="BQ1966" s="59"/>
    </row>
    <row r="1967" spans="69:69" x14ac:dyDescent="0.2">
      <c r="BQ1967" s="59"/>
    </row>
    <row r="1968" spans="69:69" x14ac:dyDescent="0.2">
      <c r="BQ1968" s="59"/>
    </row>
    <row r="1969" spans="69:69" x14ac:dyDescent="0.2">
      <c r="BQ1969" s="59"/>
    </row>
    <row r="1970" spans="69:69" x14ac:dyDescent="0.2">
      <c r="BQ1970" s="59"/>
    </row>
    <row r="1971" spans="69:69" x14ac:dyDescent="0.2">
      <c r="BQ1971" s="59"/>
    </row>
    <row r="1972" spans="69:69" x14ac:dyDescent="0.2">
      <c r="BQ1972" s="59"/>
    </row>
    <row r="1973" spans="69:69" x14ac:dyDescent="0.2">
      <c r="BQ1973" s="59"/>
    </row>
    <row r="1974" spans="69:69" x14ac:dyDescent="0.2">
      <c r="BQ1974" s="59"/>
    </row>
    <row r="1975" spans="69:69" x14ac:dyDescent="0.2">
      <c r="BQ1975" s="59"/>
    </row>
    <row r="1976" spans="69:69" x14ac:dyDescent="0.2">
      <c r="BQ1976" s="59"/>
    </row>
    <row r="1977" spans="69:69" x14ac:dyDescent="0.2">
      <c r="BQ1977" s="59"/>
    </row>
    <row r="1978" spans="69:69" x14ac:dyDescent="0.2">
      <c r="BQ1978" s="59"/>
    </row>
    <row r="1979" spans="69:69" x14ac:dyDescent="0.2">
      <c r="BQ1979" s="59"/>
    </row>
    <row r="1980" spans="69:69" x14ac:dyDescent="0.2">
      <c r="BQ1980" s="59"/>
    </row>
    <row r="1981" spans="69:69" x14ac:dyDescent="0.2">
      <c r="BQ1981" s="59"/>
    </row>
    <row r="1982" spans="69:69" x14ac:dyDescent="0.2">
      <c r="BQ1982" s="59"/>
    </row>
    <row r="1983" spans="69:69" x14ac:dyDescent="0.2">
      <c r="BQ1983" s="59"/>
    </row>
    <row r="1984" spans="69:69" x14ac:dyDescent="0.2">
      <c r="BQ1984" s="59"/>
    </row>
    <row r="1985" spans="69:69" x14ac:dyDescent="0.2">
      <c r="BQ1985" s="59"/>
    </row>
    <row r="1986" spans="69:69" x14ac:dyDescent="0.2">
      <c r="BQ1986" s="59"/>
    </row>
    <row r="1987" spans="69:69" x14ac:dyDescent="0.2">
      <c r="BQ1987" s="59"/>
    </row>
    <row r="1988" spans="69:69" x14ac:dyDescent="0.2">
      <c r="BQ1988" s="59"/>
    </row>
    <row r="1989" spans="69:69" x14ac:dyDescent="0.2">
      <c r="BQ1989" s="59"/>
    </row>
    <row r="1990" spans="69:69" x14ac:dyDescent="0.2">
      <c r="BQ1990" s="59"/>
    </row>
    <row r="1991" spans="69:69" x14ac:dyDescent="0.2">
      <c r="BQ1991" s="59"/>
    </row>
    <row r="1992" spans="69:69" x14ac:dyDescent="0.2">
      <c r="BQ1992" s="59"/>
    </row>
    <row r="1993" spans="69:69" x14ac:dyDescent="0.2">
      <c r="BQ1993" s="59"/>
    </row>
    <row r="1994" spans="69:69" x14ac:dyDescent="0.2">
      <c r="BQ1994" s="59"/>
    </row>
    <row r="1995" spans="69:69" x14ac:dyDescent="0.2">
      <c r="BQ1995" s="59"/>
    </row>
    <row r="1996" spans="69:69" x14ac:dyDescent="0.2">
      <c r="BQ1996" s="59"/>
    </row>
    <row r="1997" spans="69:69" x14ac:dyDescent="0.2">
      <c r="BQ1997" s="59"/>
    </row>
    <row r="1998" spans="69:69" x14ac:dyDescent="0.2">
      <c r="BQ1998" s="59"/>
    </row>
    <row r="1999" spans="69:69" x14ac:dyDescent="0.2">
      <c r="BQ1999" s="59"/>
    </row>
    <row r="2000" spans="69:69" x14ac:dyDescent="0.2">
      <c r="BQ2000" s="59"/>
    </row>
    <row r="2001" spans="69:69" x14ac:dyDescent="0.2">
      <c r="BQ2001" s="59"/>
    </row>
    <row r="2002" spans="69:69" x14ac:dyDescent="0.2">
      <c r="BQ2002" s="59"/>
    </row>
    <row r="2003" spans="69:69" x14ac:dyDescent="0.2">
      <c r="BQ2003" s="59"/>
    </row>
    <row r="2004" spans="69:69" x14ac:dyDescent="0.2">
      <c r="BQ2004" s="59"/>
    </row>
    <row r="2005" spans="69:69" x14ac:dyDescent="0.2">
      <c r="BQ2005" s="59"/>
    </row>
    <row r="2006" spans="69:69" x14ac:dyDescent="0.2">
      <c r="BQ2006" s="59"/>
    </row>
    <row r="2007" spans="69:69" x14ac:dyDescent="0.2">
      <c r="BQ2007" s="59"/>
    </row>
    <row r="2008" spans="69:69" x14ac:dyDescent="0.2">
      <c r="BQ2008" s="59"/>
    </row>
    <row r="2009" spans="69:69" x14ac:dyDescent="0.2">
      <c r="BQ2009" s="59"/>
    </row>
    <row r="2010" spans="69:69" x14ac:dyDescent="0.2">
      <c r="BQ2010" s="59"/>
    </row>
    <row r="2011" spans="69:69" x14ac:dyDescent="0.2">
      <c r="BQ2011" s="59"/>
    </row>
    <row r="2012" spans="69:69" x14ac:dyDescent="0.2">
      <c r="BQ2012" s="59"/>
    </row>
    <row r="2013" spans="69:69" x14ac:dyDescent="0.2">
      <c r="BQ2013" s="59"/>
    </row>
    <row r="2014" spans="69:69" x14ac:dyDescent="0.2">
      <c r="BQ2014" s="59"/>
    </row>
    <row r="2015" spans="69:69" x14ac:dyDescent="0.2">
      <c r="BQ2015" s="59"/>
    </row>
    <row r="2016" spans="69:69" x14ac:dyDescent="0.2">
      <c r="BQ2016" s="59"/>
    </row>
    <row r="2017" spans="69:69" x14ac:dyDescent="0.2">
      <c r="BQ2017" s="59"/>
    </row>
    <row r="2018" spans="69:69" x14ac:dyDescent="0.2">
      <c r="BQ2018" s="59"/>
    </row>
    <row r="2019" spans="69:69" x14ac:dyDescent="0.2">
      <c r="BQ2019" s="59"/>
    </row>
    <row r="2020" spans="69:69" x14ac:dyDescent="0.2">
      <c r="BQ2020" s="59"/>
    </row>
    <row r="2021" spans="69:69" x14ac:dyDescent="0.2">
      <c r="BQ2021" s="59"/>
    </row>
    <row r="2022" spans="69:69" x14ac:dyDescent="0.2">
      <c r="BQ2022" s="59"/>
    </row>
    <row r="2023" spans="69:69" x14ac:dyDescent="0.2">
      <c r="BQ2023" s="59"/>
    </row>
    <row r="2024" spans="69:69" x14ac:dyDescent="0.2">
      <c r="BQ2024" s="59"/>
    </row>
    <row r="2025" spans="69:69" x14ac:dyDescent="0.2">
      <c r="BQ2025" s="59"/>
    </row>
    <row r="2026" spans="69:69" x14ac:dyDescent="0.2">
      <c r="BQ2026" s="59"/>
    </row>
    <row r="2027" spans="69:69" x14ac:dyDescent="0.2">
      <c r="BQ2027" s="59"/>
    </row>
    <row r="2028" spans="69:69" x14ac:dyDescent="0.2">
      <c r="BQ2028" s="59"/>
    </row>
    <row r="2029" spans="69:69" x14ac:dyDescent="0.2">
      <c r="BQ2029" s="59"/>
    </row>
    <row r="2030" spans="69:69" x14ac:dyDescent="0.2">
      <c r="BQ2030" s="59"/>
    </row>
    <row r="2031" spans="69:69" x14ac:dyDescent="0.2">
      <c r="BQ2031" s="59"/>
    </row>
    <row r="2032" spans="69:69" x14ac:dyDescent="0.2">
      <c r="BQ2032" s="59"/>
    </row>
    <row r="2033" spans="69:69" x14ac:dyDescent="0.2">
      <c r="BQ2033" s="59"/>
    </row>
    <row r="2034" spans="69:69" x14ac:dyDescent="0.2">
      <c r="BQ2034" s="59"/>
    </row>
    <row r="2035" spans="69:69" x14ac:dyDescent="0.2">
      <c r="BQ2035" s="59"/>
    </row>
    <row r="2036" spans="69:69" x14ac:dyDescent="0.2">
      <c r="BQ2036" s="59"/>
    </row>
    <row r="2037" spans="69:69" x14ac:dyDescent="0.2">
      <c r="BQ2037" s="59"/>
    </row>
    <row r="2038" spans="69:69" x14ac:dyDescent="0.2">
      <c r="BQ2038" s="59"/>
    </row>
    <row r="2039" spans="69:69" x14ac:dyDescent="0.2">
      <c r="BQ2039" s="59"/>
    </row>
    <row r="2040" spans="69:69" x14ac:dyDescent="0.2">
      <c r="BQ2040" s="59"/>
    </row>
    <row r="2041" spans="69:69" x14ac:dyDescent="0.2">
      <c r="BQ2041" s="59"/>
    </row>
    <row r="2042" spans="69:69" x14ac:dyDescent="0.2">
      <c r="BQ2042" s="59"/>
    </row>
    <row r="2043" spans="69:69" x14ac:dyDescent="0.2">
      <c r="BQ2043" s="59"/>
    </row>
    <row r="2044" spans="69:69" x14ac:dyDescent="0.2">
      <c r="BQ2044" s="59"/>
    </row>
    <row r="2045" spans="69:69" x14ac:dyDescent="0.2">
      <c r="BQ2045" s="59"/>
    </row>
    <row r="2046" spans="69:69" x14ac:dyDescent="0.2">
      <c r="BQ2046" s="59"/>
    </row>
    <row r="2047" spans="69:69" x14ac:dyDescent="0.2">
      <c r="BQ2047" s="59"/>
    </row>
    <row r="2048" spans="69:69" x14ac:dyDescent="0.2">
      <c r="BQ2048" s="59"/>
    </row>
    <row r="2049" spans="69:69" x14ac:dyDescent="0.2">
      <c r="BQ2049" s="59"/>
    </row>
    <row r="2050" spans="69:69" x14ac:dyDescent="0.2">
      <c r="BQ2050" s="59"/>
    </row>
    <row r="2051" spans="69:69" x14ac:dyDescent="0.2">
      <c r="BQ2051" s="59"/>
    </row>
    <row r="2052" spans="69:69" x14ac:dyDescent="0.2">
      <c r="BQ2052" s="59"/>
    </row>
    <row r="2053" spans="69:69" x14ac:dyDescent="0.2">
      <c r="BQ2053" s="59"/>
    </row>
    <row r="2054" spans="69:69" x14ac:dyDescent="0.2">
      <c r="BQ2054" s="59"/>
    </row>
    <row r="2055" spans="69:69" x14ac:dyDescent="0.2">
      <c r="BQ2055" s="59"/>
    </row>
    <row r="2056" spans="69:69" x14ac:dyDescent="0.2">
      <c r="BQ2056" s="59"/>
    </row>
    <row r="2057" spans="69:69" x14ac:dyDescent="0.2">
      <c r="BQ2057" s="59"/>
    </row>
    <row r="2058" spans="69:69" x14ac:dyDescent="0.2">
      <c r="BQ2058" s="59"/>
    </row>
    <row r="2059" spans="69:69" x14ac:dyDescent="0.2">
      <c r="BQ2059" s="59"/>
    </row>
    <row r="2060" spans="69:69" x14ac:dyDescent="0.2">
      <c r="BQ2060" s="59"/>
    </row>
    <row r="2061" spans="69:69" x14ac:dyDescent="0.2">
      <c r="BQ2061" s="59"/>
    </row>
    <row r="2062" spans="69:69" x14ac:dyDescent="0.2">
      <c r="BQ2062" s="59"/>
    </row>
    <row r="2063" spans="69:69" x14ac:dyDescent="0.2">
      <c r="BQ2063" s="59"/>
    </row>
    <row r="2064" spans="69:69" x14ac:dyDescent="0.2">
      <c r="BQ2064" s="59"/>
    </row>
    <row r="2065" spans="69:69" x14ac:dyDescent="0.2">
      <c r="BQ2065" s="59"/>
    </row>
    <row r="2066" spans="69:69" x14ac:dyDescent="0.2">
      <c r="BQ2066" s="59"/>
    </row>
    <row r="2067" spans="69:69" x14ac:dyDescent="0.2">
      <c r="BQ2067" s="59"/>
    </row>
    <row r="2068" spans="69:69" x14ac:dyDescent="0.2">
      <c r="BQ2068" s="59"/>
    </row>
    <row r="2069" spans="69:69" x14ac:dyDescent="0.2">
      <c r="BQ2069" s="59"/>
    </row>
    <row r="2070" spans="69:69" x14ac:dyDescent="0.2">
      <c r="BQ2070" s="59"/>
    </row>
    <row r="2071" spans="69:69" x14ac:dyDescent="0.2">
      <c r="BQ2071" s="59"/>
    </row>
    <row r="2072" spans="69:69" x14ac:dyDescent="0.2">
      <c r="BQ2072" s="59"/>
    </row>
    <row r="2073" spans="69:69" x14ac:dyDescent="0.2">
      <c r="BQ2073" s="59"/>
    </row>
    <row r="2074" spans="69:69" x14ac:dyDescent="0.2">
      <c r="BQ2074" s="59"/>
    </row>
    <row r="2075" spans="69:69" x14ac:dyDescent="0.2">
      <c r="BQ2075" s="59"/>
    </row>
    <row r="2076" spans="69:69" x14ac:dyDescent="0.2">
      <c r="BQ2076" s="59"/>
    </row>
    <row r="2077" spans="69:69" x14ac:dyDescent="0.2">
      <c r="BQ2077" s="59"/>
    </row>
    <row r="2078" spans="69:69" x14ac:dyDescent="0.2">
      <c r="BQ2078" s="59"/>
    </row>
    <row r="2079" spans="69:69" x14ac:dyDescent="0.2">
      <c r="BQ2079" s="59"/>
    </row>
    <row r="2080" spans="69:69" x14ac:dyDescent="0.2">
      <c r="BQ2080" s="59"/>
    </row>
    <row r="2081" spans="69:69" x14ac:dyDescent="0.2">
      <c r="BQ2081" s="59"/>
    </row>
    <row r="2082" spans="69:69" x14ac:dyDescent="0.2">
      <c r="BQ2082" s="59"/>
    </row>
    <row r="2083" spans="69:69" x14ac:dyDescent="0.2">
      <c r="BQ2083" s="59"/>
    </row>
    <row r="2084" spans="69:69" x14ac:dyDescent="0.2">
      <c r="BQ2084" s="59"/>
    </row>
    <row r="2085" spans="69:69" x14ac:dyDescent="0.2">
      <c r="BQ2085" s="59"/>
    </row>
    <row r="2086" spans="69:69" x14ac:dyDescent="0.2">
      <c r="BQ2086" s="59"/>
    </row>
    <row r="2087" spans="69:69" x14ac:dyDescent="0.2">
      <c r="BQ2087" s="59"/>
    </row>
    <row r="2088" spans="69:69" x14ac:dyDescent="0.2">
      <c r="BQ2088" s="59"/>
    </row>
    <row r="2089" spans="69:69" x14ac:dyDescent="0.2">
      <c r="BQ2089" s="59"/>
    </row>
    <row r="2090" spans="69:69" x14ac:dyDescent="0.2">
      <c r="BQ2090" s="59"/>
    </row>
    <row r="2091" spans="69:69" x14ac:dyDescent="0.2">
      <c r="BQ2091" s="59"/>
    </row>
    <row r="2092" spans="69:69" x14ac:dyDescent="0.2">
      <c r="BQ2092" s="59"/>
    </row>
    <row r="2093" spans="69:69" x14ac:dyDescent="0.2">
      <c r="BQ2093" s="59"/>
    </row>
    <row r="2094" spans="69:69" x14ac:dyDescent="0.2">
      <c r="BQ2094" s="59"/>
    </row>
    <row r="2095" spans="69:69" x14ac:dyDescent="0.2">
      <c r="BQ2095" s="59"/>
    </row>
    <row r="2096" spans="69:69" x14ac:dyDescent="0.2">
      <c r="BQ2096" s="59"/>
    </row>
    <row r="2097" spans="69:69" x14ac:dyDescent="0.2">
      <c r="BQ2097" s="59"/>
    </row>
    <row r="2098" spans="69:69" x14ac:dyDescent="0.2">
      <c r="BQ2098" s="59"/>
    </row>
    <row r="2099" spans="69:69" x14ac:dyDescent="0.2">
      <c r="BQ2099" s="59"/>
    </row>
    <row r="2100" spans="69:69" x14ac:dyDescent="0.2">
      <c r="BQ2100" s="59"/>
    </row>
    <row r="2101" spans="69:69" x14ac:dyDescent="0.2">
      <c r="BQ2101" s="59"/>
    </row>
    <row r="2102" spans="69:69" x14ac:dyDescent="0.2">
      <c r="BQ2102" s="59"/>
    </row>
    <row r="2103" spans="69:69" x14ac:dyDescent="0.2">
      <c r="BQ2103" s="59"/>
    </row>
    <row r="2104" spans="69:69" x14ac:dyDescent="0.2">
      <c r="BQ2104" s="59"/>
    </row>
    <row r="2105" spans="69:69" x14ac:dyDescent="0.2">
      <c r="BQ2105" s="59"/>
    </row>
    <row r="2106" spans="69:69" x14ac:dyDescent="0.2">
      <c r="BQ2106" s="59"/>
    </row>
    <row r="2107" spans="69:69" x14ac:dyDescent="0.2">
      <c r="BQ2107" s="59"/>
    </row>
    <row r="2108" spans="69:69" x14ac:dyDescent="0.2">
      <c r="BQ2108" s="59"/>
    </row>
    <row r="2109" spans="69:69" x14ac:dyDescent="0.2">
      <c r="BQ2109" s="59"/>
    </row>
    <row r="2110" spans="69:69" x14ac:dyDescent="0.2">
      <c r="BQ2110" s="59"/>
    </row>
    <row r="2111" spans="69:69" x14ac:dyDescent="0.2">
      <c r="BQ2111" s="59"/>
    </row>
    <row r="2112" spans="69:69" x14ac:dyDescent="0.2">
      <c r="BQ2112" s="59"/>
    </row>
    <row r="2113" spans="69:69" x14ac:dyDescent="0.2">
      <c r="BQ2113" s="59"/>
    </row>
    <row r="2114" spans="69:69" x14ac:dyDescent="0.2">
      <c r="BQ2114" s="59"/>
    </row>
    <row r="2115" spans="69:69" x14ac:dyDescent="0.2">
      <c r="BQ2115" s="59"/>
    </row>
    <row r="2116" spans="69:69" x14ac:dyDescent="0.2">
      <c r="BQ2116" s="59"/>
    </row>
    <row r="2117" spans="69:69" x14ac:dyDescent="0.2">
      <c r="BQ2117" s="59"/>
    </row>
    <row r="2118" spans="69:69" x14ac:dyDescent="0.2">
      <c r="BQ2118" s="59"/>
    </row>
    <row r="2119" spans="69:69" x14ac:dyDescent="0.2">
      <c r="BQ2119" s="59"/>
    </row>
    <row r="2120" spans="69:69" x14ac:dyDescent="0.2">
      <c r="BQ2120" s="59"/>
    </row>
    <row r="2121" spans="69:69" x14ac:dyDescent="0.2">
      <c r="BQ2121" s="59"/>
    </row>
    <row r="2122" spans="69:69" x14ac:dyDescent="0.2">
      <c r="BQ2122" s="59"/>
    </row>
    <row r="2123" spans="69:69" x14ac:dyDescent="0.2">
      <c r="BQ2123" s="59"/>
    </row>
    <row r="2124" spans="69:69" x14ac:dyDescent="0.2">
      <c r="BQ2124" s="59"/>
    </row>
    <row r="2125" spans="69:69" x14ac:dyDescent="0.2">
      <c r="BQ2125" s="59"/>
    </row>
    <row r="2126" spans="69:69" x14ac:dyDescent="0.2">
      <c r="BQ2126" s="59"/>
    </row>
    <row r="2127" spans="69:69" x14ac:dyDescent="0.2">
      <c r="BQ2127" s="59"/>
    </row>
    <row r="2128" spans="69:69" x14ac:dyDescent="0.2">
      <c r="BQ2128" s="59"/>
    </row>
    <row r="2129" spans="69:69" x14ac:dyDescent="0.2">
      <c r="BQ2129" s="59"/>
    </row>
    <row r="2130" spans="69:69" x14ac:dyDescent="0.2">
      <c r="BQ2130" s="59"/>
    </row>
    <row r="2131" spans="69:69" x14ac:dyDescent="0.2">
      <c r="BQ2131" s="59"/>
    </row>
    <row r="2132" spans="69:69" x14ac:dyDescent="0.2">
      <c r="BQ2132" s="59"/>
    </row>
    <row r="2133" spans="69:69" x14ac:dyDescent="0.2">
      <c r="BQ2133" s="59"/>
    </row>
    <row r="2134" spans="69:69" x14ac:dyDescent="0.2">
      <c r="BQ2134" s="59"/>
    </row>
    <row r="2135" spans="69:69" x14ac:dyDescent="0.2">
      <c r="BQ2135" s="59"/>
    </row>
    <row r="2136" spans="69:69" x14ac:dyDescent="0.2">
      <c r="BQ2136" s="59"/>
    </row>
    <row r="2137" spans="69:69" x14ac:dyDescent="0.2">
      <c r="BQ2137" s="59"/>
    </row>
    <row r="2138" spans="69:69" x14ac:dyDescent="0.2">
      <c r="BQ2138" s="59"/>
    </row>
    <row r="2139" spans="69:69" x14ac:dyDescent="0.2">
      <c r="BQ2139" s="59"/>
    </row>
    <row r="2140" spans="69:69" x14ac:dyDescent="0.2">
      <c r="BQ2140" s="59"/>
    </row>
    <row r="2141" spans="69:69" x14ac:dyDescent="0.2">
      <c r="BQ2141" s="59"/>
    </row>
    <row r="2142" spans="69:69" x14ac:dyDescent="0.2">
      <c r="BQ2142" s="59"/>
    </row>
    <row r="2143" spans="69:69" x14ac:dyDescent="0.2">
      <c r="BQ2143" s="59"/>
    </row>
    <row r="2144" spans="69:69" x14ac:dyDescent="0.2">
      <c r="BQ2144" s="59"/>
    </row>
    <row r="2145" spans="69:69" x14ac:dyDescent="0.2">
      <c r="BQ2145" s="59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Cfg</vt:lpstr>
      <vt:lpstr>Data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M BIE BIYOGHE Marie SCH</cp:lastModifiedBy>
  <dcterms:created xsi:type="dcterms:W3CDTF">2015-05-13T13:15:15Z</dcterms:created>
  <dcterms:modified xsi:type="dcterms:W3CDTF">2021-05-06T15:00:00Z</dcterms:modified>
</cp:coreProperties>
</file>