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k\Documents\FRANCK\EXCEL\MACROS\GESTION ABSENCES\"/>
    </mc:Choice>
  </mc:AlternateContent>
  <xr:revisionPtr revIDLastSave="0" documentId="13_ncr:1_{C18C4754-713D-4DBD-9283-7F69B3706E76}" xr6:coauthVersionLast="45" xr6:coauthVersionMax="45" xr10:uidLastSave="{00000000-0000-0000-0000-000000000000}"/>
  <bookViews>
    <workbookView xWindow="-120" yWindow="-120" windowWidth="20730" windowHeight="11160" tabRatio="672" xr2:uid="{00000000-000D-0000-FFFF-FFFF00000000}"/>
  </bookViews>
  <sheets>
    <sheet name="mois" sheetId="6" r:id="rId1"/>
    <sheet name="BD" sheetId="7" r:id="rId2"/>
    <sheet name="recap" sheetId="10" r:id="rId3"/>
    <sheet name="data" sheetId="9" r:id="rId4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5" i="9" l="1"/>
  <c r="H4" i="9"/>
  <c r="H3" i="9"/>
  <c r="H2" i="9"/>
  <c r="H1" i="9"/>
  <c r="A3" i="9"/>
  <c r="AF1" i="10" l="1"/>
  <c r="AF2" i="10" s="1"/>
  <c r="AE1" i="10"/>
  <c r="AD1" i="10"/>
  <c r="AC1" i="10"/>
  <c r="AB1" i="10"/>
  <c r="AA1" i="10"/>
  <c r="Z1" i="10"/>
  <c r="Y1" i="10"/>
  <c r="X1" i="10"/>
  <c r="W1" i="10"/>
  <c r="V1" i="10"/>
  <c r="U1" i="10"/>
  <c r="T1" i="10"/>
  <c r="S1" i="10"/>
  <c r="R1" i="10"/>
  <c r="Q1" i="10"/>
  <c r="P1" i="10"/>
  <c r="O1" i="10"/>
  <c r="N1" i="10"/>
  <c r="M1" i="10"/>
  <c r="L1" i="10"/>
  <c r="K1" i="10"/>
  <c r="J1" i="10"/>
  <c r="I1" i="10"/>
  <c r="H1" i="10"/>
  <c r="G1" i="10"/>
  <c r="F1" i="10"/>
  <c r="D1" i="10"/>
  <c r="E1" i="10"/>
  <c r="C1" i="10"/>
  <c r="AF9" i="10" l="1"/>
  <c r="AF5" i="10"/>
  <c r="AF7" i="10"/>
  <c r="AF3" i="10"/>
  <c r="AF8" i="10"/>
  <c r="AF6" i="10"/>
  <c r="AF4" i="10"/>
  <c r="H8" i="9"/>
  <c r="H9" i="9"/>
  <c r="H10" i="9"/>
  <c r="H11" i="9"/>
  <c r="H6" i="9"/>
  <c r="H7" i="9"/>
  <c r="D12" i="10" l="1"/>
  <c r="D2" i="9" l="1"/>
  <c r="E2" i="9" s="1"/>
  <c r="D3" i="9"/>
  <c r="D4" i="9"/>
  <c r="D5" i="9"/>
  <c r="D1" i="9"/>
  <c r="D7" i="9"/>
  <c r="D8" i="9"/>
  <c r="D9" i="9"/>
  <c r="D10" i="9"/>
  <c r="D11" i="9"/>
  <c r="D12" i="9"/>
  <c r="D6" i="9"/>
  <c r="O2" i="10" l="1"/>
  <c r="P2" i="10"/>
  <c r="Q2" i="10"/>
  <c r="R2" i="10"/>
  <c r="S2" i="10"/>
  <c r="T2" i="10"/>
  <c r="U2" i="10"/>
  <c r="V2" i="10"/>
  <c r="W2" i="10"/>
  <c r="X2" i="10"/>
  <c r="Y2" i="10"/>
  <c r="Z2" i="10"/>
  <c r="AA2" i="10"/>
  <c r="AB2" i="10"/>
  <c r="AC2" i="10"/>
  <c r="AD2" i="10"/>
  <c r="AE2" i="10"/>
  <c r="O3" i="10"/>
  <c r="P3" i="10"/>
  <c r="Q3" i="10"/>
  <c r="R3" i="10"/>
  <c r="S3" i="10"/>
  <c r="T3" i="10"/>
  <c r="U3" i="10"/>
  <c r="V3" i="10"/>
  <c r="W3" i="10"/>
  <c r="X3" i="10"/>
  <c r="Y3" i="10"/>
  <c r="Z3" i="10"/>
  <c r="AA3" i="10"/>
  <c r="AB3" i="10"/>
  <c r="AC3" i="10"/>
  <c r="AD3" i="10"/>
  <c r="AE3" i="10"/>
  <c r="O4" i="10"/>
  <c r="P4" i="10"/>
  <c r="Q4" i="10"/>
  <c r="R4" i="10"/>
  <c r="S4" i="10"/>
  <c r="T4" i="10"/>
  <c r="U4" i="10"/>
  <c r="V4" i="10"/>
  <c r="W4" i="10"/>
  <c r="X4" i="10"/>
  <c r="Y4" i="10"/>
  <c r="Z4" i="10"/>
  <c r="AA4" i="10"/>
  <c r="AB4" i="10"/>
  <c r="AC4" i="10"/>
  <c r="AD4" i="10"/>
  <c r="AE4" i="10"/>
  <c r="O5" i="10"/>
  <c r="P5" i="10"/>
  <c r="Q5" i="10"/>
  <c r="R5" i="10"/>
  <c r="S5" i="10"/>
  <c r="T5" i="10"/>
  <c r="U5" i="10"/>
  <c r="V5" i="10"/>
  <c r="W5" i="10"/>
  <c r="X5" i="10"/>
  <c r="Y5" i="10"/>
  <c r="Z5" i="10"/>
  <c r="AA5" i="10"/>
  <c r="AB5" i="10"/>
  <c r="AC5" i="10"/>
  <c r="AD5" i="10"/>
  <c r="AE5" i="10"/>
  <c r="O6" i="10"/>
  <c r="P6" i="10"/>
  <c r="Q6" i="10"/>
  <c r="R6" i="10"/>
  <c r="S6" i="10"/>
  <c r="T6" i="10"/>
  <c r="U6" i="10"/>
  <c r="V6" i="10"/>
  <c r="W6" i="10"/>
  <c r="X6" i="10"/>
  <c r="Y6" i="10"/>
  <c r="Z6" i="10"/>
  <c r="AA6" i="10"/>
  <c r="AB6" i="10"/>
  <c r="AC6" i="10"/>
  <c r="AD6" i="10"/>
  <c r="AE6" i="10"/>
  <c r="O7" i="10"/>
  <c r="P7" i="10"/>
  <c r="Q7" i="10"/>
  <c r="R7" i="10"/>
  <c r="S7" i="10"/>
  <c r="T7" i="10"/>
  <c r="U7" i="10"/>
  <c r="V7" i="10"/>
  <c r="W7" i="10"/>
  <c r="X7" i="10"/>
  <c r="Y7" i="10"/>
  <c r="Z7" i="10"/>
  <c r="AA7" i="10"/>
  <c r="AB7" i="10"/>
  <c r="AC7" i="10"/>
  <c r="AD7" i="10"/>
  <c r="AE7" i="10"/>
  <c r="O8" i="10"/>
  <c r="P8" i="10"/>
  <c r="Q8" i="10"/>
  <c r="R8" i="10"/>
  <c r="S8" i="10"/>
  <c r="T8" i="10"/>
  <c r="U8" i="10"/>
  <c r="V8" i="10"/>
  <c r="W8" i="10"/>
  <c r="X8" i="10"/>
  <c r="Y8" i="10"/>
  <c r="Z8" i="10"/>
  <c r="AA8" i="10"/>
  <c r="AB8" i="10"/>
  <c r="AC8" i="10"/>
  <c r="AD8" i="10"/>
  <c r="AE8" i="10"/>
  <c r="O9" i="10"/>
  <c r="P9" i="10"/>
  <c r="Q9" i="10"/>
  <c r="R9" i="10"/>
  <c r="S9" i="10"/>
  <c r="T9" i="10"/>
  <c r="U9" i="10"/>
  <c r="V9" i="10"/>
  <c r="W9" i="10"/>
  <c r="X9" i="10"/>
  <c r="Y9" i="10"/>
  <c r="Z9" i="10"/>
  <c r="AA9" i="10"/>
  <c r="AB9" i="10"/>
  <c r="AC9" i="10"/>
  <c r="AD9" i="10"/>
  <c r="AE9" i="10"/>
  <c r="E3" i="10" l="1"/>
  <c r="F3" i="10"/>
  <c r="G3" i="10"/>
  <c r="H3" i="10"/>
  <c r="I3" i="10"/>
  <c r="J3" i="10"/>
  <c r="K3" i="10"/>
  <c r="L3" i="10"/>
  <c r="M3" i="10"/>
  <c r="N3" i="10"/>
  <c r="E4" i="10"/>
  <c r="F4" i="10"/>
  <c r="G4" i="10"/>
  <c r="H4" i="10"/>
  <c r="I4" i="10"/>
  <c r="J4" i="10"/>
  <c r="K4" i="10"/>
  <c r="L4" i="10"/>
  <c r="M4" i="10"/>
  <c r="N4" i="10"/>
  <c r="E5" i="10"/>
  <c r="F5" i="10"/>
  <c r="G5" i="10"/>
  <c r="H5" i="10"/>
  <c r="I5" i="10"/>
  <c r="J5" i="10"/>
  <c r="K5" i="10"/>
  <c r="L5" i="10"/>
  <c r="M5" i="10"/>
  <c r="N5" i="10"/>
  <c r="E6" i="10"/>
  <c r="F6" i="10"/>
  <c r="G6" i="10"/>
  <c r="H6" i="10"/>
  <c r="I6" i="10"/>
  <c r="J6" i="10"/>
  <c r="K6" i="10"/>
  <c r="L6" i="10"/>
  <c r="M6" i="10"/>
  <c r="N6" i="10"/>
  <c r="E7" i="10"/>
  <c r="F7" i="10"/>
  <c r="G7" i="10"/>
  <c r="H7" i="10"/>
  <c r="I7" i="10"/>
  <c r="J7" i="10"/>
  <c r="K7" i="10"/>
  <c r="L7" i="10"/>
  <c r="M7" i="10"/>
  <c r="N7" i="10"/>
  <c r="E8" i="10"/>
  <c r="F8" i="10"/>
  <c r="G8" i="10"/>
  <c r="H8" i="10"/>
  <c r="I8" i="10"/>
  <c r="J8" i="10"/>
  <c r="K8" i="10"/>
  <c r="L8" i="10"/>
  <c r="M8" i="10"/>
  <c r="N8" i="10"/>
  <c r="E9" i="10"/>
  <c r="F9" i="10"/>
  <c r="G9" i="10"/>
  <c r="H9" i="10"/>
  <c r="I9" i="10"/>
  <c r="J9" i="10"/>
  <c r="K9" i="10"/>
  <c r="L9" i="10"/>
  <c r="M9" i="10"/>
  <c r="N9" i="10"/>
  <c r="E2" i="10"/>
  <c r="F2" i="10"/>
  <c r="G2" i="10"/>
  <c r="J13" i="10" l="1"/>
  <c r="N13" i="10"/>
  <c r="F13" i="10"/>
  <c r="J14" i="10"/>
  <c r="N14" i="10"/>
  <c r="F14" i="10"/>
  <c r="J15" i="10"/>
  <c r="N15" i="10"/>
  <c r="F15" i="10"/>
  <c r="J16" i="10"/>
  <c r="N16" i="10"/>
  <c r="F16" i="10"/>
  <c r="J17" i="10"/>
  <c r="N17" i="10"/>
  <c r="F17" i="10"/>
  <c r="J18" i="10"/>
  <c r="N18" i="10"/>
  <c r="F18" i="10"/>
  <c r="J19" i="10"/>
  <c r="N19" i="10"/>
  <c r="F19" i="10"/>
  <c r="D13" i="10"/>
  <c r="H13" i="10"/>
  <c r="H14" i="10"/>
  <c r="D15" i="10"/>
  <c r="L16" i="10"/>
  <c r="H16" i="10"/>
  <c r="H17" i="10"/>
  <c r="D18" i="10"/>
  <c r="D19" i="10"/>
  <c r="M13" i="10"/>
  <c r="I13" i="10"/>
  <c r="E14" i="10"/>
  <c r="M15" i="10"/>
  <c r="M16" i="10"/>
  <c r="I16" i="10"/>
  <c r="E17" i="10"/>
  <c r="M18" i="10"/>
  <c r="M19" i="10"/>
  <c r="I19" i="10"/>
  <c r="K13" i="10"/>
  <c r="C13" i="10"/>
  <c r="G13" i="10"/>
  <c r="K14" i="10"/>
  <c r="C14" i="10"/>
  <c r="G14" i="10"/>
  <c r="K15" i="10"/>
  <c r="C15" i="10"/>
  <c r="G15" i="10"/>
  <c r="K16" i="10"/>
  <c r="C16" i="10"/>
  <c r="G16" i="10"/>
  <c r="K17" i="10"/>
  <c r="C17" i="10"/>
  <c r="G17" i="10"/>
  <c r="K18" i="10"/>
  <c r="C18" i="10"/>
  <c r="G18" i="10"/>
  <c r="K19" i="10"/>
  <c r="C19" i="10"/>
  <c r="G19" i="10"/>
  <c r="L13" i="10"/>
  <c r="L14" i="10"/>
  <c r="D14" i="10"/>
  <c r="L15" i="10"/>
  <c r="H15" i="10"/>
  <c r="D16" i="10"/>
  <c r="L17" i="10"/>
  <c r="D17" i="10"/>
  <c r="L18" i="10"/>
  <c r="H18" i="10"/>
  <c r="L19" i="10"/>
  <c r="H19" i="10"/>
  <c r="E13" i="10"/>
  <c r="M14" i="10"/>
  <c r="I14" i="10"/>
  <c r="E15" i="10"/>
  <c r="I15" i="10"/>
  <c r="E16" i="10"/>
  <c r="M17" i="10"/>
  <c r="I17" i="10"/>
  <c r="E18" i="10"/>
  <c r="I18" i="10"/>
  <c r="E19" i="10"/>
  <c r="L12" i="10"/>
  <c r="K12" i="10"/>
  <c r="G12" i="10"/>
  <c r="C12" i="10"/>
  <c r="J12" i="10"/>
  <c r="F12" i="10"/>
  <c r="N12" i="10"/>
  <c r="I12" i="10"/>
  <c r="E12" i="10"/>
  <c r="M12" i="10"/>
  <c r="H12" i="10"/>
  <c r="D3" i="10"/>
  <c r="D4" i="10"/>
  <c r="D5" i="10"/>
  <c r="D6" i="10"/>
  <c r="D7" i="10"/>
  <c r="D8" i="10"/>
  <c r="D9" i="10"/>
  <c r="N2" i="10"/>
  <c r="D2" i="10"/>
  <c r="H2" i="10"/>
  <c r="I2" i="10"/>
  <c r="J2" i="10"/>
  <c r="K2" i="10"/>
  <c r="L2" i="10"/>
  <c r="M2" i="10"/>
  <c r="C3" i="10"/>
  <c r="C4" i="10"/>
  <c r="C5" i="10"/>
  <c r="C6" i="10"/>
  <c r="C7" i="10"/>
  <c r="C8" i="10"/>
  <c r="C9" i="10"/>
  <c r="C2" i="10"/>
  <c r="O12" i="10" l="1"/>
  <c r="O19" i="10"/>
  <c r="O15" i="10"/>
  <c r="O16" i="10"/>
  <c r="O17" i="10"/>
  <c r="O13" i="10"/>
  <c r="O18" i="10"/>
  <c r="O14" i="10"/>
  <c r="O10" i="10"/>
  <c r="E20" i="10"/>
  <c r="D20" i="10"/>
  <c r="I20" i="10"/>
  <c r="C20" i="10"/>
  <c r="H20" i="10"/>
  <c r="G20" i="10"/>
  <c r="F20" i="10"/>
  <c r="N20" i="10"/>
  <c r="N22" i="10" s="1"/>
  <c r="J20" i="10"/>
  <c r="M20" i="10"/>
  <c r="M22" i="10" s="1"/>
  <c r="K20" i="10"/>
  <c r="L20" i="10"/>
  <c r="O20" i="10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franck</author>
  </authors>
  <commentList>
    <comment ref="A1" authorId="0" shapeId="0" xr:uid="{6C412A63-9570-4D3D-B5DA-8D29159AA170}">
      <text>
        <r>
          <rPr>
            <b/>
            <sz val="9"/>
            <color indexed="81"/>
            <rFont val="Tahoma"/>
            <family val="2"/>
          </rPr>
          <t>Annee en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" authorId="0" shapeId="0" xr:uid="{00000000-0006-0000-0400-000004000000}">
      <text>
        <r>
          <rPr>
            <b/>
            <sz val="9"/>
            <color indexed="81"/>
            <rFont val="Tahoma"/>
            <family val="2"/>
          </rPr>
          <t xml:space="preserve"> prochaine année bisextile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" authorId="0" shapeId="0" xr:uid="{4DB6C967-C13D-4A36-A6A7-44F9B3FCA004}">
      <text>
        <r>
          <rPr>
            <b/>
            <sz val="9"/>
            <color indexed="81"/>
            <rFont val="Tahoma"/>
            <family val="2"/>
          </rPr>
          <t>jour variable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" authorId="0" shapeId="0" xr:uid="{7000CFF8-3567-4B2B-8CF2-FEE0576F1DB7}">
      <text>
        <r>
          <rPr>
            <b/>
            <sz val="9"/>
            <color indexed="81"/>
            <rFont val="Tahoma"/>
            <family val="2"/>
          </rPr>
          <t>correspondance weekday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5" authorId="0" shapeId="0" xr:uid="{9C4413F9-E273-4B7D-9DA0-052B3311DA92}">
      <text>
        <r>
          <rPr>
            <b/>
            <sz val="9"/>
            <color indexed="81"/>
            <rFont val="Tahoma"/>
            <family val="2"/>
          </rPr>
          <t>jour variable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6" authorId="0" shapeId="0" xr:uid="{33663065-E25E-4F75-99B2-4C5260FB85EB}">
      <text>
        <r>
          <rPr>
            <b/>
            <sz val="9"/>
            <color indexed="81"/>
            <rFont val="Tahoma"/>
            <family val="2"/>
          </rPr>
          <t>jour variable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6" authorId="0" shapeId="0" xr:uid="{9576EF67-37AE-4AB9-95E3-A100E62C20D8}">
      <text>
        <r>
          <rPr>
            <b/>
            <sz val="9"/>
            <color indexed="81"/>
            <rFont val="Tahoma"/>
            <family val="2"/>
          </rPr>
          <t>jours fériés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3" authorId="0" shapeId="0" xr:uid="{C4542ECB-B0F0-4C93-9978-9899711656D4}">
      <text>
        <r>
          <rPr>
            <b/>
            <sz val="9"/>
            <color indexed="81"/>
            <rFont val="Tahoma"/>
            <family val="2"/>
          </rPr>
          <t>code</t>
        </r>
      </text>
    </comment>
    <comment ref="B13" authorId="0" shapeId="0" xr:uid="{9EC4B533-2FAA-47C8-8F87-F8FC734FAD90}">
      <text>
        <r>
          <rPr>
            <b/>
            <sz val="9"/>
            <color indexed="81"/>
            <rFont val="Tahoma"/>
            <family val="2"/>
          </rPr>
          <t>prénom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 xr:uid="{8F39758B-E8C9-46A6-A9D3-5214C30A2BC9}">
      <text>
        <r>
          <rPr>
            <b/>
            <sz val="9"/>
            <color indexed="81"/>
            <rFont val="Tahoma"/>
            <family val="2"/>
          </rPr>
          <t>nom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" authorId="0" shapeId="0" xr:uid="{56D3628D-B087-4E2D-9CEB-83B39F68ED08}">
      <text>
        <r>
          <rPr>
            <b/>
            <sz val="9"/>
            <color indexed="81"/>
            <rFont val="Tahoma"/>
            <family val="2"/>
          </rPr>
          <t>solde congés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" authorId="0" shapeId="0" xr:uid="{539F6FA7-5AD9-46D3-A89D-408CF421CC21}">
      <text>
        <r>
          <rPr>
            <b/>
            <sz val="9"/>
            <color indexed="81"/>
            <rFont val="Tahoma"/>
            <family val="2"/>
          </rPr>
          <t>solde RTT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<sst xmlns="http://schemas.openxmlformats.org/spreadsheetml/2006/main" count="418" uniqueCount="113">
  <si>
    <t>fête nationale</t>
  </si>
  <si>
    <t>assomption</t>
  </si>
  <si>
    <t>toussaint</t>
  </si>
  <si>
    <t>RTT</t>
  </si>
  <si>
    <t>Pâques</t>
  </si>
  <si>
    <t>fête du travail</t>
  </si>
  <si>
    <t>noël</t>
  </si>
  <si>
    <t>jour de l'an</t>
  </si>
  <si>
    <t>victoire 1945</t>
  </si>
  <si>
    <t>ascenscion</t>
  </si>
  <si>
    <t>pentecôte/solidarité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</si>
  <si>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</si>
  <si>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</si>
  <si>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</si>
  <si>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</si>
  <si>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</si>
  <si>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</si>
  <si>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</si>
  <si>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</si>
  <si>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</si>
  <si>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</si>
  <si>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</si>
  <si>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</si>
  <si>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armistice 1918</t>
  </si>
  <si>
    <t>Types</t>
  </si>
  <si>
    <t>Code</t>
  </si>
  <si>
    <t>Congé Payé</t>
  </si>
  <si>
    <t>CP</t>
  </si>
  <si>
    <t>CSS</t>
  </si>
  <si>
    <t>Formation</t>
  </si>
  <si>
    <t>F</t>
  </si>
  <si>
    <t>Arrêt maladie</t>
  </si>
  <si>
    <t>AM</t>
  </si>
  <si>
    <t>EV</t>
  </si>
  <si>
    <t>Maternité</t>
  </si>
  <si>
    <t>M</t>
  </si>
  <si>
    <t>Paternité</t>
  </si>
  <si>
    <t>P</t>
  </si>
  <si>
    <t>mois</t>
  </si>
  <si>
    <t>Mois</t>
  </si>
  <si>
    <t>total</t>
  </si>
  <si>
    <t>Congé sans solde</t>
  </si>
  <si>
    <t>T</t>
  </si>
  <si>
    <t>L</t>
  </si>
  <si>
    <t>R</t>
  </si>
  <si>
    <t>S</t>
  </si>
  <si>
    <t>Congés Payés</t>
  </si>
  <si>
    <t>Evenement Familial</t>
  </si>
  <si>
    <t>B</t>
  </si>
  <si>
    <t>C</t>
  </si>
  <si>
    <t>E</t>
  </si>
  <si>
    <t>G</t>
  </si>
  <si>
    <t>J</t>
  </si>
  <si>
    <t>K</t>
  </si>
  <si>
    <t>A</t>
  </si>
  <si>
    <t>D</t>
  </si>
  <si>
    <t>LEILA</t>
  </si>
  <si>
    <t>MARCO</t>
  </si>
  <si>
    <t>MATHIEU</t>
  </si>
  <si>
    <t>MICHEL</t>
  </si>
  <si>
    <t>MURIEL</t>
  </si>
  <si>
    <t>PASCAL</t>
  </si>
  <si>
    <t>PATRICE</t>
  </si>
  <si>
    <t>PATRICIA</t>
  </si>
  <si>
    <t>PHILIPPE</t>
  </si>
  <si>
    <t>ROBERT</t>
  </si>
  <si>
    <t>ROSIE</t>
  </si>
  <si>
    <t>SABINE</t>
  </si>
  <si>
    <t>SACHA</t>
  </si>
  <si>
    <t>SANDRA</t>
  </si>
  <si>
    <t>SUZIE</t>
  </si>
  <si>
    <t>TANGUY</t>
  </si>
  <si>
    <t>EMMANUEL</t>
  </si>
  <si>
    <t>BERNARD</t>
  </si>
  <si>
    <t>BRUCE</t>
  </si>
  <si>
    <t>ERIC</t>
  </si>
  <si>
    <t>FABRICE</t>
  </si>
  <si>
    <t>FRANCIS</t>
  </si>
  <si>
    <t>U</t>
  </si>
  <si>
    <t>GASTON</t>
  </si>
  <si>
    <t>GEORGES</t>
  </si>
  <si>
    <t>GÉRARD</t>
  </si>
  <si>
    <t>HECTOR</t>
  </si>
  <si>
    <t>JEAN</t>
  </si>
  <si>
    <t>KARL</t>
  </si>
  <si>
    <t>KENETTA</t>
  </si>
  <si>
    <t>MARCELLE</t>
  </si>
  <si>
    <t>O</t>
  </si>
  <si>
    <t>Y</t>
  </si>
  <si>
    <t>I</t>
  </si>
  <si>
    <t>Q</t>
  </si>
  <si>
    <t>V</t>
  </si>
  <si>
    <t>Lundi</t>
  </si>
  <si>
    <t>Mardi</t>
  </si>
  <si>
    <t>Mercredi</t>
  </si>
  <si>
    <t>Jeudi</t>
  </si>
  <si>
    <t>Vendredi</t>
  </si>
  <si>
    <t>Samedi</t>
  </si>
  <si>
    <t>Dimanche</t>
  </si>
  <si>
    <t>Nom</t>
  </si>
  <si>
    <t>Prénom</t>
  </si>
  <si>
    <t>Date début</t>
  </si>
  <si>
    <t>Duree</t>
  </si>
  <si>
    <t>Type</t>
  </si>
  <si>
    <t>Option</t>
  </si>
  <si>
    <t>Date fin</t>
  </si>
  <si>
    <t>ok</t>
  </si>
  <si>
    <t>Arrêt Maladie</t>
  </si>
  <si>
    <t>CB</t>
  </si>
  <si>
    <t>1/2CP</t>
  </si>
  <si>
    <t>PP</t>
  </si>
  <si>
    <t>OP</t>
  </si>
  <si>
    <t>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</si>
</sst>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ddd\ dd"/>
    <numFmt numFmtId="166" formatCode="[$-F800]dddd\,\ mmmm\ dd\,\ yyyy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rgb="FFFFFFFF"/>
      <name val="Calibri"/>
      <family val="2"/>
    </font>
    <font>
      <sz val="20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color theme="1" tint="4.9989318521683403E-2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E0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49BFD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65"/>
        <bgColor indexed="64"/>
      </patternFill>
    </fill>
  </fills>
  <borders count="6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1" fillId="0" borderId="0" xfId="0" applyFont="1"/>
    <xf numFmtId="0" fontId="2" fillId="0" borderId="0" xfId="0" applyFont="1"/>
    <xf numFmtId="0" fontId="0" fillId="0" borderId="7" xfId="0" applyBorder="1"/>
    <xf numFmtId="0" fontId="0" fillId="0" borderId="8" xfId="0" applyBorder="1"/>
    <xf numFmtId="0" fontId="0" fillId="0" borderId="2" xfId="0" applyBorder="1"/>
    <xf numFmtId="0" fontId="0" fillId="4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4" borderId="0" xfId="0" applyFill="1" applyBorder="1" applyAlignment="1">
      <alignment horizontal="center" vertical="center"/>
    </xf>
    <xf numFmtId="0" fontId="9" fillId="9" borderId="0" xfId="0" applyFont="1" applyFill="1" applyAlignment="1">
      <alignment horizontal="center" wrapText="1"/>
    </xf>
    <xf numFmtId="0" fontId="9" fillId="9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10" fillId="11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14" fontId="6" fillId="0" borderId="0" xfId="0" applyNumberFormat="1" applyFont="1" applyFill="1" applyBorder="1"/>
    <xf numFmtId="14" fontId="0" fillId="0" borderId="0" xfId="0" quotePrefix="1" applyNumberFormat="1"/>
    <xf numFmtId="14" fontId="2" fillId="0" borderId="0" xfId="0" applyNumberFormat="1" applyFont="1"/>
    <xf numFmtId="164" fontId="0" fillId="0" borderId="10" xfId="0" applyNumberFormat="1" applyBorder="1" applyAlignment="1">
      <alignment horizontal="center"/>
    </xf>
    <xf numFmtId="0" fontId="0" fillId="4" borderId="0" xfId="0" applyFill="1" applyBorder="1" applyAlignment="1">
      <alignment vertical="center"/>
    </xf>
    <xf numFmtId="0" fontId="0" fillId="4" borderId="0" xfId="0" applyFill="1" applyBorder="1"/>
    <xf numFmtId="164" fontId="0" fillId="0" borderId="10" xfId="0" applyNumberFormat="1" applyFont="1" applyBorder="1" applyAlignment="1">
      <alignment horizontal="center"/>
    </xf>
    <xf numFmtId="0" fontId="11" fillId="8" borderId="0" xfId="0" applyFont="1" applyFill="1" applyAlignment="1">
      <alignment horizontal="center" vertical="center"/>
    </xf>
    <xf numFmtId="0" fontId="5" fillId="0" borderId="0" xfId="0" applyFont="1" applyFill="1" applyBorder="1"/>
    <xf numFmtId="0" fontId="0" fillId="15" borderId="0" xfId="0" applyFill="1" applyAlignment="1">
      <alignment horizontal="center" vertical="center"/>
    </xf>
    <xf numFmtId="164" fontId="12" fillId="0" borderId="0" xfId="0" applyNumberFormat="1" applyFont="1" applyAlignment="1">
      <alignment horizontal="center"/>
    </xf>
    <xf numFmtId="0" fontId="11" fillId="13" borderId="0" xfId="0" applyFont="1" applyFill="1" applyAlignment="1">
      <alignment horizontal="center" vertical="center"/>
    </xf>
    <xf numFmtId="0" fontId="11" fillId="16" borderId="0" xfId="0" applyFont="1" applyFill="1" applyAlignment="1">
      <alignment horizontal="center"/>
    </xf>
    <xf numFmtId="0" fontId="0" fillId="9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13" fillId="0" borderId="0" xfId="0" applyFont="1" applyFill="1" applyBorder="1"/>
    <xf numFmtId="0" fontId="0" fillId="4" borderId="15" xfId="0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11" fillId="8" borderId="3" xfId="0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9" fillId="4" borderId="0" xfId="0" applyFont="1" applyFill="1" applyBorder="1" applyAlignment="1">
      <alignment horizontal="center" wrapText="1"/>
    </xf>
    <xf numFmtId="0" fontId="9" fillId="4" borderId="0" xfId="0" applyFont="1" applyFill="1" applyBorder="1" applyAlignment="1">
      <alignment horizontal="center"/>
    </xf>
    <xf numFmtId="0" fontId="12" fillId="0" borderId="0" xfId="0" applyFont="1" applyAlignment="1">
      <alignment horizontal="center"/>
    </xf>
    <xf numFmtId="0" fontId="0" fillId="17" borderId="0" xfId="0" applyFill="1"/>
    <xf numFmtId="0" fontId="0" fillId="4" borderId="5" xfId="0" applyFill="1" applyBorder="1" applyAlignment="1">
      <alignment horizontal="center"/>
    </xf>
    <xf numFmtId="0" fontId="0" fillId="0" borderId="1" xfId="0" applyBorder="1"/>
    <xf numFmtId="0" fontId="0" fillId="4" borderId="7" xfId="0" applyFill="1" applyBorder="1" applyAlignment="1">
      <alignment horizontal="center"/>
    </xf>
    <xf numFmtId="0" fontId="0" fillId="0" borderId="21" xfId="0" applyBorder="1"/>
    <xf numFmtId="0" fontId="0" fillId="4" borderId="8" xfId="0" applyFill="1" applyBorder="1" applyAlignment="1">
      <alignment horizontal="center"/>
    </xf>
    <xf numFmtId="0" fontId="0" fillId="0" borderId="22" xfId="0" applyBorder="1"/>
    <xf numFmtId="0" fontId="0" fillId="4" borderId="24" xfId="0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3" borderId="25" xfId="0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0" fillId="4" borderId="33" xfId="0" applyFill="1" applyBorder="1" applyAlignment="1">
      <alignment horizontal="center"/>
    </xf>
    <xf numFmtId="0" fontId="0" fillId="4" borderId="30" xfId="0" applyFill="1" applyBorder="1" applyAlignment="1">
      <alignment horizontal="center"/>
    </xf>
    <xf numFmtId="0" fontId="0" fillId="4" borderId="32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0" borderId="0" xfId="0" applyFill="1" applyBorder="1" applyAlignment="1">
      <alignment vertical="center"/>
    </xf>
    <xf numFmtId="0" fontId="0" fillId="0" borderId="17" xfId="0" applyFill="1" applyBorder="1" applyAlignment="1">
      <alignment vertical="center"/>
    </xf>
    <xf numFmtId="0" fontId="0" fillId="0" borderId="9" xfId="0" applyFill="1" applyBorder="1" applyAlignment="1">
      <alignment vertical="center"/>
    </xf>
    <xf numFmtId="0" fontId="0" fillId="0" borderId="0" xfId="0" applyFill="1" applyBorder="1"/>
    <xf numFmtId="0" fontId="0" fillId="0" borderId="17" xfId="0" applyFill="1" applyBorder="1"/>
    <xf numFmtId="0" fontId="0" fillId="0" borderId="9" xfId="0" applyFill="1" applyBorder="1"/>
    <xf numFmtId="0" fontId="0" fillId="0" borderId="16" xfId="0" applyFill="1" applyBorder="1"/>
    <xf numFmtId="0" fontId="0" fillId="0" borderId="11" xfId="0" applyFill="1" applyBorder="1"/>
    <xf numFmtId="0" fontId="0" fillId="0" borderId="18" xfId="0" applyFill="1" applyBorder="1"/>
    <xf numFmtId="0" fontId="0" fillId="0" borderId="12" xfId="0" applyFill="1" applyBorder="1"/>
    <xf numFmtId="0" fontId="0" fillId="0" borderId="19" xfId="0" applyFill="1" applyBorder="1"/>
    <xf numFmtId="0" fontId="0" fillId="0" borderId="13" xfId="0" applyFill="1" applyBorder="1"/>
    <xf numFmtId="0" fontId="0" fillId="0" borderId="15" xfId="0" applyFill="1" applyBorder="1"/>
    <xf numFmtId="0" fontId="0" fillId="0" borderId="14" xfId="0" applyFill="1" applyBorder="1"/>
    <xf numFmtId="0" fontId="0" fillId="3" borderId="30" xfId="0" applyFill="1" applyBorder="1" applyAlignment="1">
      <alignment horizontal="center"/>
    </xf>
    <xf numFmtId="0" fontId="0" fillId="3" borderId="31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0" fillId="0" borderId="23" xfId="0" applyBorder="1"/>
    <xf numFmtId="166" fontId="5" fillId="0" borderId="7" xfId="0" applyNumberFormat="1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14" fontId="0" fillId="17" borderId="7" xfId="0" applyNumberFormat="1" applyFill="1" applyBorder="1"/>
    <xf numFmtId="14" fontId="0" fillId="0" borderId="1" xfId="0" applyNumberFormat="1" applyFill="1" applyBorder="1"/>
    <xf numFmtId="14" fontId="0" fillId="0" borderId="23" xfId="0" applyNumberFormat="1" applyFill="1" applyBorder="1"/>
    <xf numFmtId="14" fontId="0" fillId="0" borderId="0" xfId="0" applyNumberFormat="1" applyFill="1" applyBorder="1"/>
    <xf numFmtId="0" fontId="0" fillId="5" borderId="3" xfId="0" applyFill="1" applyBorder="1"/>
    <xf numFmtId="14" fontId="0" fillId="5" borderId="4" xfId="0" applyNumberFormat="1" applyFill="1" applyBorder="1"/>
    <xf numFmtId="0" fontId="0" fillId="5" borderId="32" xfId="0" applyFill="1" applyBorder="1" applyAlignment="1">
      <alignment horizontal="center"/>
    </xf>
    <xf numFmtId="0" fontId="0" fillId="17" borderId="34" xfId="0" applyFill="1" applyBorder="1"/>
    <xf numFmtId="164" fontId="0" fillId="0" borderId="0" xfId="0" applyNumberFormat="1"/>
    <xf numFmtId="0" fontId="0" fillId="18" borderId="10" xfId="0" applyFont="1" applyFill="1" applyBorder="1" applyAlignment="1">
      <alignment horizontal="center"/>
    </xf>
    <xf numFmtId="0" fontId="0" fillId="18" borderId="10" xfId="0" applyFill="1" applyBorder="1" applyAlignment="1">
      <alignment horizontal="center"/>
    </xf>
    <xf numFmtId="0" fontId="0" fillId="18" borderId="0" xfId="0" applyFill="1"/>
    <xf numFmtId="0" fontId="0" fillId="17" borderId="10" xfId="0" applyFill="1" applyBorder="1" applyAlignment="1">
      <alignment horizontal="center"/>
    </xf>
    <xf numFmtId="166" fontId="5" fillId="17" borderId="5" xfId="0" applyNumberFormat="1" applyFont="1" applyFill="1" applyBorder="1" applyAlignment="1">
      <alignment horizontal="center"/>
    </xf>
    <xf numFmtId="166" fontId="5" fillId="17" borderId="7" xfId="0" applyNumberFormat="1" applyFont="1" applyFill="1" applyBorder="1" applyAlignment="1">
      <alignment horizontal="center"/>
    </xf>
    <xf numFmtId="166" fontId="5" fillId="17" borderId="8" xfId="0" applyNumberFormat="1" applyFont="1" applyFill="1" applyBorder="1" applyAlignment="1">
      <alignment horizontal="center"/>
    </xf>
    <xf numFmtId="164" fontId="12" fillId="0" borderId="10" xfId="0" applyNumberFormat="1" applyFont="1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Fill="1"/>
    <xf numFmtId="164" fontId="2" fillId="0" borderId="10" xfId="0" applyNumberFormat="1" applyFont="1" applyBorder="1" applyAlignment="1">
      <alignment horizontal="center"/>
    </xf>
    <xf numFmtId="0" fontId="7" fillId="6" borderId="0" xfId="0" applyFont="1" applyFill="1" applyAlignment="1">
      <alignment horizontal="center" vertical="center"/>
    </xf>
    <xf numFmtId="14" fontId="7" fillId="6" borderId="0" xfId="0" applyNumberFormat="1" applyFont="1" applyFill="1" applyAlignment="1">
      <alignment horizontal="center" vertical="center"/>
    </xf>
    <xf numFmtId="14" fontId="0" fillId="0" borderId="0" xfId="0" applyNumberFormat="1"/>
    <xf numFmtId="0" fontId="0" fillId="6" borderId="36" xfId="0" applyFill="1" applyBorder="1" applyAlignment="1">
      <alignment horizontal="center" vertical="center" textRotation="90"/>
    </xf>
    <xf numFmtId="0" fontId="0" fillId="4" borderId="0" xfId="0" applyFill="1" applyBorder="1" applyAlignment="1">
      <alignment horizontal="center" vertical="center" textRotation="90"/>
    </xf>
    <xf numFmtId="0" fontId="0" fillId="6" borderId="36" xfId="0" applyFill="1" applyBorder="1" applyAlignment="1">
      <alignment horizontal="center" textRotation="90"/>
    </xf>
    <xf numFmtId="0" fontId="0" fillId="4" borderId="0" xfId="0" applyFill="1" applyBorder="1" applyAlignment="1">
      <alignment horizontal="center" textRotation="90"/>
    </xf>
    <xf numFmtId="14" fontId="0" fillId="0" borderId="35" xfId="0" applyNumberFormat="1" applyFill="1" applyBorder="1"/>
    <xf numFmtId="166" fontId="5" fillId="0" borderId="8" xfId="0" applyNumberFormat="1" applyFont="1" applyBorder="1" applyAlignment="1">
      <alignment horizontal="center"/>
    </xf>
    <xf numFmtId="0" fontId="0" fillId="3" borderId="38" xfId="0" applyFill="1" applyBorder="1" applyAlignment="1">
      <alignment horizontal="center"/>
    </xf>
    <xf numFmtId="0" fontId="0" fillId="4" borderId="39" xfId="0" applyFill="1" applyBorder="1" applyAlignment="1">
      <alignment horizontal="center"/>
    </xf>
    <xf numFmtId="0" fontId="0" fillId="4" borderId="40" xfId="0" applyFill="1" applyBorder="1" applyAlignment="1">
      <alignment horizontal="center"/>
    </xf>
    <xf numFmtId="0" fontId="0" fillId="3" borderId="40" xfId="0" applyFill="1" applyBorder="1" applyAlignment="1">
      <alignment horizontal="center"/>
    </xf>
    <xf numFmtId="0" fontId="8" fillId="6" borderId="41" xfId="0" applyFont="1" applyFill="1" applyBorder="1" applyAlignment="1">
      <alignment horizontal="center" vertical="center"/>
    </xf>
    <xf numFmtId="0" fontId="8" fillId="6" borderId="42" xfId="0" applyFont="1" applyFill="1" applyBorder="1" applyAlignment="1">
      <alignment horizontal="center"/>
    </xf>
    <xf numFmtId="165" fontId="0" fillId="3" borderId="44" xfId="0" applyNumberFormat="1" applyFill="1" applyBorder="1" applyAlignment="1">
      <alignment horizontal="center"/>
    </xf>
    <xf numFmtId="165" fontId="0" fillId="4" borderId="45" xfId="0" applyNumberFormat="1" applyFill="1" applyBorder="1" applyAlignment="1">
      <alignment horizontal="center"/>
    </xf>
    <xf numFmtId="165" fontId="0" fillId="4" borderId="46" xfId="0" applyNumberFormat="1" applyFill="1" applyBorder="1" applyAlignment="1">
      <alignment horizontal="center"/>
    </xf>
    <xf numFmtId="165" fontId="0" fillId="3" borderId="46" xfId="0" applyNumberFormat="1" applyFill="1" applyBorder="1" applyAlignment="1">
      <alignment horizontal="center"/>
    </xf>
    <xf numFmtId="165" fontId="0" fillId="3" borderId="47" xfId="0" applyNumberFormat="1" applyFill="1" applyBorder="1" applyAlignment="1">
      <alignment horizontal="center"/>
    </xf>
    <xf numFmtId="165" fontId="0" fillId="4" borderId="48" xfId="0" applyNumberFormat="1" applyFill="1" applyBorder="1" applyAlignment="1">
      <alignment horizontal="center"/>
    </xf>
    <xf numFmtId="165" fontId="0" fillId="4" borderId="49" xfId="0" applyNumberFormat="1" applyFill="1" applyBorder="1" applyAlignment="1">
      <alignment horizontal="center"/>
    </xf>
    <xf numFmtId="0" fontId="0" fillId="6" borderId="50" xfId="0" applyFill="1" applyBorder="1" applyAlignment="1">
      <alignment horizontal="center" vertical="center" textRotation="90"/>
    </xf>
    <xf numFmtId="0" fontId="0" fillId="6" borderId="51" xfId="0" applyFill="1" applyBorder="1" applyAlignment="1">
      <alignment horizontal="center" textRotation="90"/>
    </xf>
    <xf numFmtId="0" fontId="0" fillId="3" borderId="53" xfId="0" applyFill="1" applyBorder="1" applyAlignment="1">
      <alignment horizontal="center"/>
    </xf>
    <xf numFmtId="0" fontId="0" fillId="4" borderId="54" xfId="0" applyFill="1" applyBorder="1" applyAlignment="1">
      <alignment horizontal="center"/>
    </xf>
    <xf numFmtId="0" fontId="0" fillId="4" borderId="55" xfId="0" applyFill="1" applyBorder="1" applyAlignment="1">
      <alignment horizontal="center"/>
    </xf>
    <xf numFmtId="0" fontId="0" fillId="3" borderId="55" xfId="0" applyFill="1" applyBorder="1" applyAlignment="1">
      <alignment horizontal="center"/>
    </xf>
    <xf numFmtId="0" fontId="0" fillId="4" borderId="55" xfId="0" applyFont="1" applyFill="1" applyBorder="1" applyAlignment="1">
      <alignment horizontal="center"/>
    </xf>
    <xf numFmtId="0" fontId="0" fillId="3" borderId="58" xfId="0" applyFill="1" applyBorder="1" applyAlignment="1">
      <alignment horizontal="center"/>
    </xf>
    <xf numFmtId="0" fontId="0" fillId="4" borderId="59" xfId="0" applyFill="1" applyBorder="1" applyAlignment="1">
      <alignment horizontal="center"/>
    </xf>
    <xf numFmtId="0" fontId="0" fillId="4" borderId="60" xfId="0" applyFill="1" applyBorder="1" applyAlignment="1">
      <alignment horizontal="center"/>
    </xf>
    <xf numFmtId="0" fontId="0" fillId="3" borderId="60" xfId="0" applyFill="1" applyBorder="1" applyAlignment="1">
      <alignment horizontal="center"/>
    </xf>
    <xf numFmtId="0" fontId="0" fillId="6" borderId="56" xfId="0" applyFill="1" applyBorder="1" applyAlignment="1">
      <alignment horizontal="center" vertical="center" textRotation="90"/>
    </xf>
    <xf numFmtId="0" fontId="0" fillId="6" borderId="56" xfId="0" applyFill="1" applyBorder="1" applyAlignment="1">
      <alignment horizontal="center" textRotation="90"/>
    </xf>
    <xf numFmtId="0" fontId="0" fillId="3" borderId="55" xfId="0" applyFont="1" applyFill="1" applyBorder="1" applyAlignment="1">
      <alignment horizontal="center"/>
    </xf>
    <xf numFmtId="0" fontId="0" fillId="3" borderId="53" xfId="0" applyFont="1" applyFill="1" applyBorder="1" applyAlignment="1">
      <alignment horizontal="center"/>
    </xf>
    <xf numFmtId="0" fontId="0" fillId="4" borderId="54" xfId="0" applyFont="1" applyFill="1" applyBorder="1" applyAlignment="1">
      <alignment horizontal="center"/>
    </xf>
    <xf numFmtId="165" fontId="0" fillId="4" borderId="61" xfId="0" applyNumberFormat="1" applyFill="1" applyBorder="1" applyAlignment="1">
      <alignment horizontal="center"/>
    </xf>
    <xf numFmtId="0" fontId="0" fillId="4" borderId="62" xfId="0" applyFill="1" applyBorder="1" applyAlignment="1">
      <alignment horizontal="center"/>
    </xf>
    <xf numFmtId="0" fontId="0" fillId="4" borderId="63" xfId="0" applyFill="1" applyBorder="1" applyAlignment="1">
      <alignment horizontal="center"/>
    </xf>
    <xf numFmtId="0" fontId="0" fillId="4" borderId="64" xfId="0" applyFill="1" applyBorder="1" applyAlignment="1">
      <alignment horizontal="center"/>
    </xf>
    <xf numFmtId="0" fontId="0" fillId="0" borderId="35" xfId="0" applyBorder="1"/>
    <xf numFmtId="0" fontId="0" fillId="5" borderId="57" xfId="0" applyFill="1" applyBorder="1" applyAlignment="1">
      <alignment horizontal="center"/>
    </xf>
    <xf numFmtId="0" fontId="0" fillId="5" borderId="37" xfId="0" applyFill="1" applyBorder="1" applyAlignment="1">
      <alignment horizontal="center"/>
    </xf>
    <xf numFmtId="165" fontId="0" fillId="5" borderId="43" xfId="0" applyNumberFormat="1" applyFill="1" applyBorder="1" applyAlignment="1">
      <alignment horizontal="center"/>
    </xf>
    <xf numFmtId="0" fontId="0" fillId="5" borderId="52" xfId="0" applyFill="1" applyBorder="1" applyAlignment="1">
      <alignment horizontal="center"/>
    </xf>
  </cellXfs>
  <cellStyles count="1">
    <cellStyle name="Normal" xfId="0" builtinId="0"/>
  </cellStyles>
  <dxfs count="67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  <color rgb="FF49BFD7"/>
      <color rgb="FFFFFFCC"/>
      <color rgb="FFCCECFF"/>
      <color rgb="FF00CCFF"/>
      <color rgb="FFCCCCFF"/>
      <color rgb="FF66CCFF"/>
      <color rgb="FFFFCC99"/>
      <color rgb="FFFFCC66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1</xdr:row>
          <xdr:rowOff>76200</xdr:rowOff>
        </xdr:from>
        <xdr:to>
          <xdr:col>0</xdr:col>
          <xdr:colOff>942975</xdr:colOff>
          <xdr:row>1</xdr:row>
          <xdr:rowOff>352425</xdr:rowOff>
        </xdr:to>
        <xdr:sp macro="" textlink="">
          <xdr:nvSpPr>
            <xdr:cNvPr id="7171" name="SpinButton_mois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0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26</xdr:col>
      <xdr:colOff>85725</xdr:colOff>
      <xdr:row>0</xdr:row>
      <xdr:rowOff>190500</xdr:rowOff>
    </xdr:from>
    <xdr:to>
      <xdr:col>29</xdr:col>
      <xdr:colOff>344475</xdr:colOff>
      <xdr:row>1</xdr:row>
      <xdr:rowOff>476250</xdr:rowOff>
    </xdr:to>
    <xdr:sp macro="[0]!ouvrir_absences" textlink="">
      <xdr:nvSpPr>
        <xdr:cNvPr id="10" name="Bouton_bascule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0267950" y="190500"/>
          <a:ext cx="1325550" cy="609600"/>
        </a:xfrm>
        <a:prstGeom prst="roundRect">
          <a:avLst/>
        </a:prstGeom>
        <a:solidFill>
          <a:srgbClr val="0070C0"/>
        </a:solidFill>
        <a:ln w="28575">
          <a:solidFill>
            <a:srgbClr val="00B0F0"/>
          </a:solidFill>
        </a:ln>
        <a:effectLst/>
        <a:scene3d>
          <a:camera prst="orthographicFront">
            <a:rot lat="0" lon="0" rev="0"/>
          </a:camera>
          <a:lightRig rig="chilly" dir="t"/>
        </a:scene3d>
        <a:sp3d prstMaterial="dkEdge">
          <a:bevelT w="241300" h="50800" prst="artDeco"/>
          <a:extrusionClr>
            <a:schemeClr val="tx1"/>
          </a:extrusion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 i="0" u="none">
              <a:ln w="3175">
                <a:noFill/>
              </a:ln>
              <a:solidFill>
                <a:schemeClr val="bg1"/>
              </a:solidFill>
              <a:effectLst>
                <a:innerShdw blurRad="63500" dist="50800" dir="2700000">
                  <a:prstClr val="black">
                    <a:alpha val="50000"/>
                  </a:prstClr>
                </a:innerShdw>
              </a:effectLst>
              <a:latin typeface="Arial Black" panose="020B0A04020102020204" pitchFamily="34" charset="0"/>
            </a:rPr>
            <a:t>Enregistrer une absence</a:t>
          </a:r>
        </a:p>
      </xdr:txBody>
    </xdr:sp>
    <xdr:clientData/>
  </xdr:twoCellAnchor>
  <xdr:twoCellAnchor>
    <xdr:from>
      <xdr:col>23</xdr:col>
      <xdr:colOff>266699</xdr:colOff>
      <xdr:row>0</xdr:row>
      <xdr:rowOff>200025</xdr:rowOff>
    </xdr:from>
    <xdr:to>
      <xdr:col>25</xdr:col>
      <xdr:colOff>295274</xdr:colOff>
      <xdr:row>1</xdr:row>
      <xdr:rowOff>457200</xdr:rowOff>
    </xdr:to>
    <xdr:sp macro="[0]!sold_nom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363074" y="200025"/>
          <a:ext cx="752475" cy="581025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Nombre par nom</a:t>
          </a:r>
        </a:p>
      </xdr:txBody>
    </xdr:sp>
    <xdr:clientData/>
  </xdr:twoCellAnchor>
  <xdr:twoCellAnchor>
    <xdr:from>
      <xdr:col>30</xdr:col>
      <xdr:colOff>66675</xdr:colOff>
      <xdr:row>0</xdr:row>
      <xdr:rowOff>152399</xdr:rowOff>
    </xdr:from>
    <xdr:to>
      <xdr:col>31</xdr:col>
      <xdr:colOff>476250</xdr:colOff>
      <xdr:row>1</xdr:row>
      <xdr:rowOff>523875</xdr:rowOff>
    </xdr:to>
    <xdr:sp macro="[0]!total_abs_mo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1696700" y="152399"/>
          <a:ext cx="781050" cy="695326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total absences mois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9</xdr:row>
      <xdr:rowOff>95250</xdr:rowOff>
    </xdr:from>
    <xdr:to>
      <xdr:col>0</xdr:col>
      <xdr:colOff>1285875</xdr:colOff>
      <xdr:row>10</xdr:row>
      <xdr:rowOff>190500</xdr:rowOff>
    </xdr:to>
    <xdr:sp macro="[0]!sold_nom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95251" y="1981200"/>
          <a:ext cx="1190624" cy="28575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Nombre par nom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542925</xdr:colOff>
          <xdr:row>15</xdr:row>
          <xdr:rowOff>161925</xdr:rowOff>
        </xdr:from>
        <xdr:to>
          <xdr:col>6</xdr:col>
          <xdr:colOff>209550</xdr:colOff>
          <xdr:row>19</xdr:row>
          <xdr:rowOff>47625</xdr:rowOff>
        </xdr:to>
        <xdr:sp macro="" textlink="">
          <xdr:nvSpPr>
            <xdr:cNvPr id="14345" name="Button 9" hidden="1">
              <a:extLst>
                <a:ext uri="{63B3BB69-23CF-44E3-9099-C40C66FF867C}">
                  <a14:compatExt spid="_x0000_s14345"/>
                </a:ext>
                <a:ext uri="{FF2B5EF4-FFF2-40B4-BE49-F238E27FC236}">
                  <a16:creationId xmlns:a16="http://schemas.microsoft.com/office/drawing/2014/main" id="{00000000-0008-0000-0300-00000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1-Enregistrer une absence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504825</xdr:colOff>
          <xdr:row>16</xdr:row>
          <xdr:rowOff>28575</xdr:rowOff>
        </xdr:from>
        <xdr:to>
          <xdr:col>13</xdr:col>
          <xdr:colOff>1104900</xdr:colOff>
          <xdr:row>18</xdr:row>
          <xdr:rowOff>95250</xdr:rowOff>
        </xdr:to>
        <xdr:sp macro="" textlink="">
          <xdr:nvSpPr>
            <xdr:cNvPr id="14347" name="Button 11" hidden="1">
              <a:extLst>
                <a:ext uri="{63B3BB69-23CF-44E3-9099-C40C66FF867C}">
                  <a14:compatExt spid="_x0000_s14347"/>
                </a:ext>
                <a:ext uri="{FF2B5EF4-FFF2-40B4-BE49-F238E27FC236}">
                  <a16:creationId xmlns:a16="http://schemas.microsoft.com/office/drawing/2014/main" id="{00000000-0008-0000-0300-00000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3-générer les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1123950</xdr:colOff>
          <xdr:row>15</xdr:row>
          <xdr:rowOff>161925</xdr:rowOff>
        </xdr:from>
        <xdr:to>
          <xdr:col>11</xdr:col>
          <xdr:colOff>371475</xdr:colOff>
          <xdr:row>19</xdr:row>
          <xdr:rowOff>47625</xdr:rowOff>
        </xdr:to>
        <xdr:sp macro="" textlink="">
          <xdr:nvSpPr>
            <xdr:cNvPr id="14348" name="Button 12" hidden="1">
              <a:extLst>
                <a:ext uri="{63B3BB69-23CF-44E3-9099-C40C66FF867C}">
                  <a14:compatExt spid="_x0000_s14348"/>
                </a:ext>
                <a:ext uri="{FF2B5EF4-FFF2-40B4-BE49-F238E27FC236}">
                  <a16:creationId xmlns:a16="http://schemas.microsoft.com/office/drawing/2014/main" id="{00000000-0008-0000-0300-00000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2-modifier/annuler une absence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(ou double clic cellule correspondante)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omments" Target="../comments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CD36"/>
  <sheetViews>
    <sheetView showGridLines="0" tabSelected="1" workbookViewId="0">
      <pane xSplit="1" ySplit="2" topLeftCell="B18" activePane="bottomRight" state="frozen"/>
      <selection pane="topRight" activeCell="B1" sqref="B1"/>
      <selection pane="bottomLeft" activeCell="A3" sqref="A3"/>
      <selection pane="bottomRight" activeCell="I23" sqref="I23"/>
    </sheetView>
  </sheetViews>
  <sheetFormatPr baseColWidth="10" defaultRowHeight="15" x14ac:dyDescent="0.25"/>
  <cols>
    <col min="1" max="1" width="17" style="9" customWidth="1"/>
    <col min="2" max="28" width="5.42578125" style="9" customWidth="1"/>
    <col min="29" max="29" width="5.140625" style="9" customWidth="1"/>
    <col min="30" max="30" width="5.7109375" style="9" customWidth="1"/>
    <col min="31" max="31" width="5.5703125" style="9" customWidth="1"/>
    <col min="32" max="55" width="11.42578125" style="9"/>
    <col min="56" max="16384" width="11.42578125" style="65"/>
  </cols>
  <sheetData>
    <row r="1" spans="1:82" s="62" customFormat="1" ht="25.5" customHeight="1" x14ac:dyDescent="0.25">
      <c r="A1" s="119">
        <v>2020</v>
      </c>
      <c r="B1" s="128" t="s">
        <v>108</v>
      </c>
      <c r="C1" s="128" t="s">
        <v>112</v>
      </c>
      <c r="D1" s="139" t="s">
        <v>110</v>
      </c>
      <c r="E1" s="109" t="s">
        <v>111</v>
      </c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25"/>
      <c r="BE1" s="25"/>
      <c r="BF1" s="25"/>
      <c r="BG1" s="25"/>
      <c r="BH1" s="25"/>
      <c r="BI1" s="25"/>
      <c r="BJ1" s="25"/>
      <c r="BK1" s="25"/>
      <c r="BL1" s="25"/>
      <c r="BM1" s="25"/>
      <c r="BN1" s="25"/>
      <c r="BO1" s="25"/>
      <c r="BP1" s="25"/>
      <c r="BQ1" s="25"/>
      <c r="BR1" s="25"/>
      <c r="BS1" s="25"/>
      <c r="BT1" s="25"/>
      <c r="BU1" s="25"/>
      <c r="BV1" s="25"/>
      <c r="BW1" s="25"/>
      <c r="BX1" s="25"/>
      <c r="BY1" s="25"/>
      <c r="BZ1" s="25"/>
      <c r="CA1" s="25"/>
      <c r="CB1" s="25"/>
      <c r="CC1" s="63"/>
      <c r="CD1" s="64"/>
    </row>
    <row r="2" spans="1:82" ht="51" customHeight="1" x14ac:dyDescent="0.4">
      <c r="A2" s="120" t="s">
        <v>11</v>
      </c>
      <c r="B2" s="129" t="s">
        <v>74</v>
      </c>
      <c r="C2" s="129" t="s">
        <v>58</v>
      </c>
      <c r="D2" s="140" t="s">
        <v>61</v>
      </c>
      <c r="E2" s="111" t="s">
        <v>62</v>
      </c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66"/>
      <c r="CD2" s="67"/>
    </row>
    <row r="3" spans="1:82" ht="14.25" customHeight="1" x14ac:dyDescent="0.25">
      <c r="A3" s="151">
        <v>43831</v>
      </c>
      <c r="B3" s="152"/>
      <c r="C3" s="152"/>
      <c r="D3" s="149"/>
      <c r="E3" s="150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26"/>
      <c r="BE3" s="26"/>
      <c r="BF3" s="26"/>
      <c r="BG3" s="26"/>
      <c r="BH3" s="26"/>
      <c r="BI3" s="26"/>
      <c r="BJ3" s="26"/>
      <c r="BK3" s="26"/>
      <c r="BL3" s="26"/>
      <c r="BM3" s="26"/>
      <c r="BN3" s="26"/>
      <c r="BO3" s="26"/>
      <c r="BP3" s="26"/>
      <c r="BQ3" s="26"/>
      <c r="BR3" s="26"/>
      <c r="BS3" s="26"/>
      <c r="BT3" s="26"/>
      <c r="BU3" s="26"/>
      <c r="BV3" s="26"/>
      <c r="BW3" s="26"/>
      <c r="BX3" s="26"/>
      <c r="BY3" s="26"/>
      <c r="BZ3" s="26"/>
      <c r="CA3" s="26"/>
      <c r="CB3" s="26"/>
      <c r="CC3" s="68"/>
      <c r="CD3" s="69"/>
    </row>
    <row r="4" spans="1:82" ht="12.75" customHeight="1" x14ac:dyDescent="0.25">
      <c r="A4" s="127">
        <v>43832</v>
      </c>
      <c r="B4" s="132"/>
      <c r="C4" s="132"/>
      <c r="D4" s="137"/>
      <c r="E4" s="117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58"/>
      <c r="AX4" s="52"/>
      <c r="AY4" s="52"/>
      <c r="AZ4" s="52"/>
      <c r="BA4" s="52"/>
      <c r="BB4" s="52"/>
      <c r="BC4" s="52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70"/>
      <c r="CD4" s="71"/>
    </row>
    <row r="5" spans="1:82" ht="12.75" customHeight="1" x14ac:dyDescent="0.25">
      <c r="A5" s="127">
        <v>43833</v>
      </c>
      <c r="B5" s="132"/>
      <c r="C5" s="132"/>
      <c r="D5" s="137"/>
      <c r="E5" s="117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59"/>
      <c r="AX5" s="53"/>
      <c r="AY5" s="53"/>
      <c r="AZ5" s="53"/>
      <c r="BA5" s="53"/>
      <c r="BB5" s="53"/>
      <c r="BC5" s="53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70"/>
      <c r="CD5" s="71"/>
    </row>
    <row r="6" spans="1:82" ht="12.75" customHeight="1" x14ac:dyDescent="0.25">
      <c r="A6" s="124">
        <v>43834</v>
      </c>
      <c r="B6" s="133"/>
      <c r="C6" s="133"/>
      <c r="D6" s="138"/>
      <c r="E6" s="11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76"/>
      <c r="AX6" s="54"/>
      <c r="AY6" s="54"/>
      <c r="AZ6" s="54"/>
      <c r="BA6" s="54"/>
      <c r="BB6" s="54"/>
      <c r="BC6" s="54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70"/>
      <c r="CD6" s="71"/>
    </row>
    <row r="7" spans="1:82" ht="12.75" customHeight="1" x14ac:dyDescent="0.25">
      <c r="A7" s="125">
        <v>43835</v>
      </c>
      <c r="B7" s="130"/>
      <c r="C7" s="130"/>
      <c r="D7" s="135"/>
      <c r="E7" s="115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77"/>
      <c r="AX7" s="55"/>
      <c r="AY7" s="55"/>
      <c r="AZ7" s="55"/>
      <c r="BA7" s="55"/>
      <c r="BB7" s="55"/>
      <c r="BC7" s="55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70"/>
      <c r="CD7" s="71"/>
    </row>
    <row r="8" spans="1:82" ht="12.75" customHeight="1" x14ac:dyDescent="0.25">
      <c r="A8" s="126">
        <v>43836</v>
      </c>
      <c r="B8" s="131"/>
      <c r="C8" s="131"/>
      <c r="D8" s="136"/>
      <c r="E8" s="116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60"/>
      <c r="AX8" s="56"/>
      <c r="AY8" s="56"/>
      <c r="AZ8" s="56"/>
      <c r="BA8" s="56"/>
      <c r="BB8" s="56"/>
      <c r="BC8" s="5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72"/>
      <c r="CD8" s="73"/>
    </row>
    <row r="9" spans="1:82" ht="12.75" customHeight="1" x14ac:dyDescent="0.25">
      <c r="A9" s="123">
        <v>43837</v>
      </c>
      <c r="B9" s="132"/>
      <c r="C9" s="132"/>
      <c r="D9" s="137"/>
      <c r="E9" s="117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59"/>
      <c r="AX9" s="53"/>
      <c r="AY9" s="53"/>
      <c r="AZ9" s="53"/>
      <c r="BA9" s="53"/>
      <c r="BB9" s="53"/>
      <c r="BC9" s="53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74"/>
      <c r="CD9" s="75"/>
    </row>
    <row r="10" spans="1:82" ht="12.75" customHeight="1" x14ac:dyDescent="0.25">
      <c r="A10" s="123">
        <v>43838</v>
      </c>
      <c r="B10" s="132"/>
      <c r="C10" s="132"/>
      <c r="D10" s="137"/>
      <c r="E10" s="117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59"/>
      <c r="AX10" s="53"/>
      <c r="AY10" s="53"/>
      <c r="AZ10" s="53"/>
      <c r="BA10" s="53"/>
      <c r="BB10" s="53"/>
      <c r="BC10" s="53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70"/>
      <c r="CD10" s="71"/>
    </row>
    <row r="11" spans="1:82" ht="12.75" customHeight="1" x14ac:dyDescent="0.25">
      <c r="A11" s="123">
        <v>43839</v>
      </c>
      <c r="B11" s="132"/>
      <c r="C11" s="132"/>
      <c r="D11" s="137"/>
      <c r="E11" s="117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59"/>
      <c r="AX11" s="53"/>
      <c r="AY11" s="53"/>
      <c r="AZ11" s="53"/>
      <c r="BA11" s="53"/>
      <c r="BB11" s="53"/>
      <c r="BC11" s="53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70"/>
      <c r="CD11" s="71"/>
    </row>
    <row r="12" spans="1:82" ht="12.75" customHeight="1" x14ac:dyDescent="0.25">
      <c r="A12" s="123">
        <v>43840</v>
      </c>
      <c r="B12" s="132"/>
      <c r="C12" s="132"/>
      <c r="D12" s="137"/>
      <c r="E12" s="117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59"/>
      <c r="AX12" s="53"/>
      <c r="AY12" s="53"/>
      <c r="AZ12" s="53"/>
      <c r="BA12" s="53"/>
      <c r="BB12" s="53"/>
      <c r="BC12" s="53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70"/>
      <c r="CD12" s="71"/>
    </row>
    <row r="13" spans="1:82" ht="12.75" customHeight="1" x14ac:dyDescent="0.25">
      <c r="A13" s="124">
        <v>43841</v>
      </c>
      <c r="B13" s="133"/>
      <c r="C13" s="141"/>
      <c r="D13" s="138"/>
      <c r="E13" s="11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76"/>
      <c r="AX13" s="54"/>
      <c r="AY13" s="54"/>
      <c r="AZ13" s="54"/>
      <c r="BA13" s="54"/>
      <c r="BB13" s="54"/>
      <c r="BC13" s="54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70"/>
      <c r="CD13" s="71"/>
    </row>
    <row r="14" spans="1:82" ht="12.75" customHeight="1" x14ac:dyDescent="0.25">
      <c r="A14" s="125">
        <v>43842</v>
      </c>
      <c r="B14" s="130"/>
      <c r="C14" s="142"/>
      <c r="D14" s="135"/>
      <c r="E14" s="115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77"/>
      <c r="AX14" s="55"/>
      <c r="AY14" s="55"/>
      <c r="AZ14" s="55"/>
      <c r="BA14" s="55"/>
      <c r="BB14" s="55"/>
      <c r="BC14" s="55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70"/>
      <c r="CD14" s="71"/>
    </row>
    <row r="15" spans="1:82" ht="12.75" customHeight="1" x14ac:dyDescent="0.25">
      <c r="A15" s="126">
        <v>43843</v>
      </c>
      <c r="B15" s="131"/>
      <c r="C15" s="143"/>
      <c r="D15" s="136" t="s">
        <v>27</v>
      </c>
      <c r="E15" s="116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92"/>
      <c r="AX15" s="78"/>
      <c r="AY15" s="78"/>
      <c r="AZ15" s="78"/>
      <c r="BA15" s="78"/>
      <c r="BB15" s="78"/>
      <c r="BC15" s="78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  <c r="BV15" s="26"/>
      <c r="BW15" s="26"/>
      <c r="BX15" s="26"/>
      <c r="BY15" s="26"/>
      <c r="BZ15" s="26"/>
      <c r="CA15" s="26"/>
      <c r="CB15" s="26"/>
      <c r="CC15" s="72"/>
      <c r="CD15" s="73"/>
    </row>
    <row r="16" spans="1:82" ht="12.75" customHeight="1" x14ac:dyDescent="0.25">
      <c r="A16" s="123">
        <v>43844</v>
      </c>
      <c r="B16" s="132"/>
      <c r="C16" s="134"/>
      <c r="D16" s="137" t="s">
        <v>27</v>
      </c>
      <c r="E16" s="117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59"/>
      <c r="AX16" s="53"/>
      <c r="AY16" s="53"/>
      <c r="AZ16" s="53"/>
      <c r="BA16" s="53"/>
      <c r="BB16" s="53"/>
      <c r="BC16" s="53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6"/>
      <c r="CA16" s="26"/>
      <c r="CB16" s="26"/>
      <c r="CC16" s="74"/>
      <c r="CD16" s="75"/>
    </row>
    <row r="17" spans="1:82" ht="12.75" customHeight="1" x14ac:dyDescent="0.25">
      <c r="A17" s="123">
        <v>43845</v>
      </c>
      <c r="B17" s="132"/>
      <c r="C17" s="132"/>
      <c r="D17" s="137" t="s">
        <v>27</v>
      </c>
      <c r="E17" s="117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59"/>
      <c r="AX17" s="53"/>
      <c r="AY17" s="53"/>
      <c r="AZ17" s="53"/>
      <c r="BA17" s="53"/>
      <c r="BB17" s="53"/>
      <c r="BC17" s="53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70"/>
      <c r="CD17" s="71"/>
    </row>
    <row r="18" spans="1:82" ht="12.75" customHeight="1" x14ac:dyDescent="0.25">
      <c r="A18" s="123">
        <v>43846</v>
      </c>
      <c r="B18" s="132" t="s">
        <v>27</v>
      </c>
      <c r="C18" s="132"/>
      <c r="D18" s="137" t="s">
        <v>27</v>
      </c>
      <c r="E18" s="117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59"/>
      <c r="AX18" s="53"/>
      <c r="AY18" s="53"/>
      <c r="AZ18" s="53"/>
      <c r="BA18" s="53"/>
      <c r="BB18" s="53"/>
      <c r="BC18" s="53"/>
      <c r="BD18" s="26"/>
      <c r="BE18" s="26"/>
      <c r="BF18" s="26"/>
      <c r="BG18" s="26"/>
      <c r="BH18" s="26"/>
      <c r="BI18" s="26"/>
      <c r="BJ18" s="26"/>
      <c r="BK18" s="26"/>
      <c r="BL18" s="26"/>
      <c r="BM18" s="26"/>
      <c r="BN18" s="26"/>
      <c r="BO18" s="26"/>
      <c r="BP18" s="26"/>
      <c r="BQ18" s="26"/>
      <c r="BR18" s="26"/>
      <c r="BS18" s="26"/>
      <c r="BT18" s="26"/>
      <c r="BU18" s="26"/>
      <c r="BV18" s="26"/>
      <c r="BW18" s="26"/>
      <c r="BX18" s="26"/>
      <c r="BY18" s="26"/>
      <c r="BZ18" s="26"/>
      <c r="CA18" s="26"/>
      <c r="CB18" s="26"/>
      <c r="CC18" s="70"/>
      <c r="CD18" s="71"/>
    </row>
    <row r="19" spans="1:82" ht="12.75" customHeight="1" x14ac:dyDescent="0.25">
      <c r="A19" s="123">
        <v>43847</v>
      </c>
      <c r="B19" s="132" t="s">
        <v>27</v>
      </c>
      <c r="C19" s="132"/>
      <c r="D19" s="137" t="s">
        <v>27</v>
      </c>
      <c r="E19" s="117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59"/>
      <c r="AX19" s="53"/>
      <c r="AY19" s="53"/>
      <c r="AZ19" s="53"/>
      <c r="BA19" s="53"/>
      <c r="BB19" s="53"/>
      <c r="BC19" s="53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  <c r="CB19" s="26"/>
      <c r="CC19" s="70"/>
      <c r="CD19" s="71"/>
    </row>
    <row r="20" spans="1:82" ht="12.75" customHeight="1" x14ac:dyDescent="0.25">
      <c r="A20" s="124">
        <v>43848</v>
      </c>
      <c r="B20" s="133"/>
      <c r="C20" s="133"/>
      <c r="D20" s="138"/>
      <c r="E20" s="11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76"/>
      <c r="AX20" s="54"/>
      <c r="AY20" s="54"/>
      <c r="AZ20" s="54"/>
      <c r="BA20" s="54"/>
      <c r="BB20" s="54"/>
      <c r="BC20" s="54"/>
      <c r="BD20" s="26"/>
      <c r="BE20" s="26"/>
      <c r="BF20" s="26"/>
      <c r="BG20" s="26"/>
      <c r="BH20" s="26"/>
      <c r="BI20" s="26"/>
      <c r="BJ20" s="26"/>
      <c r="BK20" s="26"/>
      <c r="BL20" s="26"/>
      <c r="BM20" s="26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26"/>
      <c r="CB20" s="26"/>
      <c r="CC20" s="70"/>
      <c r="CD20" s="71"/>
    </row>
    <row r="21" spans="1:82" ht="12.75" customHeight="1" x14ac:dyDescent="0.25">
      <c r="A21" s="125">
        <v>43849</v>
      </c>
      <c r="B21" s="130"/>
      <c r="C21" s="130"/>
      <c r="D21" s="135"/>
      <c r="E21" s="115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77"/>
      <c r="AX21" s="55"/>
      <c r="AY21" s="55"/>
      <c r="AZ21" s="55"/>
      <c r="BA21" s="55"/>
      <c r="BB21" s="55"/>
      <c r="BC21" s="55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26"/>
      <c r="BT21" s="26"/>
      <c r="BU21" s="26"/>
      <c r="BV21" s="26"/>
      <c r="BW21" s="26"/>
      <c r="BX21" s="26"/>
      <c r="BY21" s="26"/>
      <c r="BZ21" s="26"/>
      <c r="CA21" s="26"/>
      <c r="CB21" s="26"/>
      <c r="CC21" s="70"/>
      <c r="CD21" s="71"/>
    </row>
    <row r="22" spans="1:82" ht="12.75" customHeight="1" x14ac:dyDescent="0.25">
      <c r="A22" s="126">
        <v>43850</v>
      </c>
      <c r="B22" s="131" t="s">
        <v>27</v>
      </c>
      <c r="C22" s="131"/>
      <c r="D22" s="136"/>
      <c r="E22" s="116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60"/>
      <c r="AX22" s="56"/>
      <c r="AY22" s="56"/>
      <c r="AZ22" s="56"/>
      <c r="BA22" s="56"/>
      <c r="BB22" s="56"/>
      <c r="BC22" s="5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  <c r="BS22" s="26"/>
      <c r="BT22" s="26"/>
      <c r="BU22" s="26"/>
      <c r="BV22" s="26"/>
      <c r="BW22" s="26"/>
      <c r="BX22" s="26"/>
      <c r="BY22" s="26"/>
      <c r="BZ22" s="26"/>
      <c r="CA22" s="26"/>
      <c r="CB22" s="26"/>
      <c r="CC22" s="72"/>
      <c r="CD22" s="73"/>
    </row>
    <row r="23" spans="1:82" ht="12.75" customHeight="1" x14ac:dyDescent="0.25">
      <c r="A23" s="123">
        <v>43851</v>
      </c>
      <c r="B23" s="132" t="s">
        <v>27</v>
      </c>
      <c r="C23" s="132" t="s">
        <v>27</v>
      </c>
      <c r="D23" s="137"/>
      <c r="E23" s="117" t="s">
        <v>109</v>
      </c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59"/>
      <c r="AX23" s="53"/>
      <c r="AY23" s="53"/>
      <c r="AZ23" s="53"/>
      <c r="BA23" s="53"/>
      <c r="BB23" s="53"/>
      <c r="BC23" s="53"/>
      <c r="BD23" s="26"/>
      <c r="BE23" s="26"/>
      <c r="BF23" s="26"/>
      <c r="BG23" s="26"/>
      <c r="BH23" s="26"/>
      <c r="BI23" s="26"/>
      <c r="BJ23" s="26"/>
      <c r="BK23" s="26"/>
      <c r="BL23" s="26"/>
      <c r="BM23" s="26"/>
      <c r="BN23" s="26"/>
      <c r="BO23" s="26"/>
      <c r="BP23" s="26"/>
      <c r="BQ23" s="26"/>
      <c r="BR23" s="26"/>
      <c r="BS23" s="26"/>
      <c r="BT23" s="26"/>
      <c r="BU23" s="26"/>
      <c r="BV23" s="26"/>
      <c r="BW23" s="26"/>
      <c r="BX23" s="26"/>
      <c r="BY23" s="26"/>
      <c r="BZ23" s="26"/>
      <c r="CA23" s="26"/>
      <c r="CB23" s="26"/>
      <c r="CC23" s="74"/>
      <c r="CD23" s="75"/>
    </row>
    <row r="24" spans="1:82" ht="12.75" customHeight="1" x14ac:dyDescent="0.25">
      <c r="A24" s="123">
        <v>43852</v>
      </c>
      <c r="B24" s="132" t="s">
        <v>27</v>
      </c>
      <c r="C24" s="132" t="s">
        <v>27</v>
      </c>
      <c r="D24" s="137"/>
      <c r="E24" s="117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59"/>
      <c r="AX24" s="53"/>
      <c r="AY24" s="53"/>
      <c r="AZ24" s="53"/>
      <c r="BA24" s="53"/>
      <c r="BB24" s="53"/>
      <c r="BC24" s="53"/>
      <c r="BD24" s="26"/>
      <c r="BE24" s="26"/>
      <c r="BF24" s="26"/>
      <c r="BG24" s="26"/>
      <c r="BH24" s="26"/>
      <c r="BI24" s="26"/>
      <c r="BJ24" s="26"/>
      <c r="BK24" s="26"/>
      <c r="BL24" s="26"/>
      <c r="BM24" s="26"/>
      <c r="BN24" s="26"/>
      <c r="BO24" s="26"/>
      <c r="BP24" s="26"/>
      <c r="BQ24" s="26"/>
      <c r="BR24" s="26"/>
      <c r="BS24" s="26"/>
      <c r="BT24" s="26"/>
      <c r="BU24" s="26"/>
      <c r="BV24" s="26"/>
      <c r="BW24" s="26"/>
      <c r="BX24" s="26"/>
      <c r="BY24" s="26"/>
      <c r="BZ24" s="26"/>
      <c r="CA24" s="26"/>
      <c r="CB24" s="26"/>
      <c r="CC24" s="70"/>
      <c r="CD24" s="71"/>
    </row>
    <row r="25" spans="1:82" ht="12.75" customHeight="1" x14ac:dyDescent="0.25">
      <c r="A25" s="123">
        <v>43853</v>
      </c>
      <c r="B25" s="132" t="s">
        <v>27</v>
      </c>
      <c r="C25" s="132" t="s">
        <v>27</v>
      </c>
      <c r="D25" s="137"/>
      <c r="E25" s="117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59"/>
      <c r="AX25" s="53"/>
      <c r="AY25" s="53"/>
      <c r="AZ25" s="53"/>
      <c r="BA25" s="53"/>
      <c r="BB25" s="53"/>
      <c r="BC25" s="53"/>
      <c r="BD25" s="26"/>
      <c r="BE25" s="26"/>
      <c r="BF25" s="26"/>
      <c r="BG25" s="26"/>
      <c r="BH25" s="26"/>
      <c r="BI25" s="26"/>
      <c r="BJ25" s="26"/>
      <c r="BK25" s="26"/>
      <c r="BL25" s="26"/>
      <c r="BM25" s="26"/>
      <c r="BN25" s="26"/>
      <c r="BO25" s="26"/>
      <c r="BP25" s="26"/>
      <c r="BQ25" s="26"/>
      <c r="BR25" s="26"/>
      <c r="BS25" s="26"/>
      <c r="BT25" s="26"/>
      <c r="BU25" s="26"/>
      <c r="BV25" s="26"/>
      <c r="BW25" s="26"/>
      <c r="BX25" s="26"/>
      <c r="BY25" s="26"/>
      <c r="BZ25" s="26"/>
      <c r="CA25" s="26"/>
      <c r="CB25" s="26"/>
      <c r="CC25" s="70"/>
      <c r="CD25" s="71"/>
    </row>
    <row r="26" spans="1:82" ht="12.75" customHeight="1" x14ac:dyDescent="0.25">
      <c r="A26" s="123">
        <v>43854</v>
      </c>
      <c r="B26" s="132" t="s">
        <v>27</v>
      </c>
      <c r="C26" s="132"/>
      <c r="D26" s="137"/>
      <c r="E26" s="117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59"/>
      <c r="AX26" s="53"/>
      <c r="AY26" s="53"/>
      <c r="AZ26" s="53"/>
      <c r="BA26" s="53"/>
      <c r="BB26" s="53"/>
      <c r="BC26" s="53"/>
      <c r="BD26" s="26"/>
      <c r="BE26" s="26"/>
      <c r="BF26" s="26"/>
      <c r="BG26" s="26"/>
      <c r="BH26" s="26"/>
      <c r="BI26" s="26"/>
      <c r="BJ26" s="26"/>
      <c r="BK26" s="26"/>
      <c r="BL26" s="26"/>
      <c r="BM26" s="26"/>
      <c r="BN26" s="26"/>
      <c r="BO26" s="26"/>
      <c r="BP26" s="26"/>
      <c r="BQ26" s="26"/>
      <c r="BR26" s="26"/>
      <c r="BS26" s="26"/>
      <c r="BT26" s="26"/>
      <c r="BU26" s="26"/>
      <c r="BV26" s="26"/>
      <c r="BW26" s="26"/>
      <c r="BX26" s="26"/>
      <c r="BY26" s="26"/>
      <c r="BZ26" s="26"/>
      <c r="CA26" s="26"/>
      <c r="CB26" s="26"/>
      <c r="CC26" s="70"/>
      <c r="CD26" s="71"/>
    </row>
    <row r="27" spans="1:82" ht="12.75" customHeight="1" x14ac:dyDescent="0.25">
      <c r="A27" s="124">
        <v>43855</v>
      </c>
      <c r="B27" s="133"/>
      <c r="C27" s="133"/>
      <c r="D27" s="138"/>
      <c r="E27" s="11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76"/>
      <c r="AX27" s="54"/>
      <c r="AY27" s="54"/>
      <c r="AZ27" s="54"/>
      <c r="BA27" s="54"/>
      <c r="BB27" s="54"/>
      <c r="BC27" s="54"/>
      <c r="BD27" s="26"/>
      <c r="BE27" s="26"/>
      <c r="BF27" s="26"/>
      <c r="BG27" s="26"/>
      <c r="BH27" s="26"/>
      <c r="BI27" s="26"/>
      <c r="BJ27" s="26"/>
      <c r="BK27" s="26"/>
      <c r="BL27" s="26"/>
      <c r="BM27" s="26"/>
      <c r="BN27" s="26"/>
      <c r="BO27" s="26"/>
      <c r="BP27" s="26"/>
      <c r="BQ27" s="26"/>
      <c r="BR27" s="26"/>
      <c r="BS27" s="26"/>
      <c r="BT27" s="26"/>
      <c r="BU27" s="26"/>
      <c r="BV27" s="26"/>
      <c r="BW27" s="26"/>
      <c r="BX27" s="26"/>
      <c r="BY27" s="26"/>
      <c r="BZ27" s="26"/>
      <c r="CA27" s="26"/>
      <c r="CB27" s="26"/>
      <c r="CC27" s="70"/>
      <c r="CD27" s="71"/>
    </row>
    <row r="28" spans="1:82" ht="12.75" customHeight="1" x14ac:dyDescent="0.25">
      <c r="A28" s="121">
        <v>43856</v>
      </c>
      <c r="B28" s="130"/>
      <c r="C28" s="130"/>
      <c r="D28" s="135"/>
      <c r="E28" s="115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77"/>
      <c r="AX28" s="55"/>
      <c r="AY28" s="55"/>
      <c r="AZ28" s="55"/>
      <c r="BA28" s="55"/>
      <c r="BB28" s="55"/>
      <c r="BC28" s="55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6"/>
      <c r="BW28" s="26"/>
      <c r="BX28" s="26"/>
      <c r="BY28" s="26"/>
      <c r="BZ28" s="26"/>
      <c r="CA28" s="26"/>
      <c r="CB28" s="26"/>
      <c r="CC28" s="70"/>
      <c r="CD28" s="71"/>
    </row>
    <row r="29" spans="1:82" ht="12.75" customHeight="1" x14ac:dyDescent="0.25">
      <c r="A29" s="122">
        <v>43857</v>
      </c>
      <c r="B29" s="131" t="s">
        <v>27</v>
      </c>
      <c r="C29" s="131"/>
      <c r="D29" s="136"/>
      <c r="E29" s="116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60"/>
      <c r="AX29" s="56"/>
      <c r="AY29" s="56"/>
      <c r="AZ29" s="56"/>
      <c r="BA29" s="56"/>
      <c r="BB29" s="56"/>
      <c r="BC29" s="56"/>
      <c r="BD29" s="26"/>
      <c r="BE29" s="26"/>
      <c r="BF29" s="26"/>
      <c r="BG29" s="26"/>
      <c r="BH29" s="26"/>
      <c r="BI29" s="26"/>
      <c r="BJ29" s="26"/>
      <c r="BK29" s="26"/>
      <c r="BL29" s="26"/>
      <c r="BM29" s="26"/>
      <c r="BN29" s="26"/>
      <c r="BO29" s="26"/>
      <c r="BP29" s="26"/>
      <c r="BQ29" s="26"/>
      <c r="BR29" s="26"/>
      <c r="BS29" s="26"/>
      <c r="BT29" s="26"/>
      <c r="BU29" s="26"/>
      <c r="BV29" s="26"/>
      <c r="BW29" s="26"/>
      <c r="BX29" s="26"/>
      <c r="BY29" s="26"/>
      <c r="BZ29" s="26"/>
      <c r="CA29" s="26"/>
      <c r="CB29" s="26"/>
      <c r="CC29" s="72"/>
      <c r="CD29" s="73"/>
    </row>
    <row r="30" spans="1:82" ht="12.75" customHeight="1" x14ac:dyDescent="0.25">
      <c r="A30" s="127">
        <v>43858</v>
      </c>
      <c r="B30" s="132" t="s">
        <v>27</v>
      </c>
      <c r="C30" s="132"/>
      <c r="D30" s="137"/>
      <c r="E30" s="117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59"/>
      <c r="AX30" s="53"/>
      <c r="AY30" s="53"/>
      <c r="AZ30" s="53"/>
      <c r="BA30" s="53"/>
      <c r="BB30" s="53"/>
      <c r="BC30" s="53"/>
      <c r="BD30" s="26"/>
      <c r="BE30" s="26"/>
      <c r="BF30" s="26"/>
      <c r="BG30" s="26"/>
      <c r="BH30" s="26"/>
      <c r="BI30" s="26"/>
      <c r="BJ30" s="26"/>
      <c r="BK30" s="26"/>
      <c r="BL30" s="26"/>
      <c r="BM30" s="26"/>
      <c r="BN30" s="26"/>
      <c r="BO30" s="26"/>
      <c r="BP30" s="26"/>
      <c r="BQ30" s="26"/>
      <c r="BR30" s="26"/>
      <c r="BS30" s="26"/>
      <c r="BT30" s="26"/>
      <c r="BU30" s="26"/>
      <c r="BV30" s="26"/>
      <c r="BW30" s="26"/>
      <c r="BX30" s="26"/>
      <c r="BY30" s="26"/>
      <c r="BZ30" s="26"/>
      <c r="CA30" s="26"/>
      <c r="CB30" s="26"/>
      <c r="CC30" s="74"/>
      <c r="CD30" s="75"/>
    </row>
    <row r="31" spans="1:82" ht="12.75" customHeight="1" x14ac:dyDescent="0.25">
      <c r="A31" s="127">
        <v>43859</v>
      </c>
      <c r="B31" s="132" t="s">
        <v>27</v>
      </c>
      <c r="C31" s="132"/>
      <c r="D31" s="137"/>
      <c r="E31" s="117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59"/>
      <c r="AX31" s="53"/>
      <c r="AY31" s="53"/>
      <c r="AZ31" s="53"/>
      <c r="BA31" s="53"/>
      <c r="BB31" s="53"/>
      <c r="BC31" s="53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70"/>
      <c r="CD31" s="71"/>
    </row>
    <row r="32" spans="1:82" ht="12.75" customHeight="1" x14ac:dyDescent="0.25">
      <c r="A32" s="127">
        <v>43860</v>
      </c>
      <c r="B32" s="132" t="s">
        <v>27</v>
      </c>
      <c r="C32" s="132"/>
      <c r="D32" s="137"/>
      <c r="E32" s="117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61"/>
      <c r="AX32" s="57"/>
      <c r="AY32" s="57"/>
      <c r="AZ32" s="57"/>
      <c r="BA32" s="57"/>
      <c r="BB32" s="57"/>
      <c r="BC32" s="57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70"/>
      <c r="CD32" s="71"/>
    </row>
    <row r="33" spans="1:58" x14ac:dyDescent="0.25">
      <c r="A33" s="144">
        <v>43861</v>
      </c>
      <c r="B33" s="145" t="s">
        <v>27</v>
      </c>
      <c r="C33" s="145"/>
      <c r="D33" s="146"/>
      <c r="E33" s="147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26"/>
      <c r="BE33" s="26"/>
      <c r="BF33" s="26"/>
    </row>
    <row r="34" spans="1:58" x14ac:dyDescent="0.25">
      <c r="A34" s="42"/>
      <c r="B34" s="43"/>
      <c r="C34" s="8"/>
      <c r="D34" s="8"/>
      <c r="E34" s="8"/>
      <c r="F34" s="8"/>
      <c r="G34" s="8"/>
      <c r="H34" s="43"/>
      <c r="I34" s="8"/>
      <c r="J34" s="43"/>
      <c r="K34" s="8"/>
      <c r="L34" s="43"/>
      <c r="M34" s="8"/>
      <c r="N34" s="43"/>
      <c r="O34" s="8"/>
      <c r="P34" s="43"/>
      <c r="Q34" s="8"/>
      <c r="R34" s="43"/>
      <c r="S34" s="8"/>
      <c r="T34" s="43"/>
      <c r="U34" s="8"/>
      <c r="V34" s="43"/>
      <c r="W34" s="8"/>
      <c r="X34" s="43"/>
      <c r="Y34" s="8"/>
      <c r="Z34" s="43"/>
      <c r="AA34" s="8"/>
      <c r="AB34" s="43"/>
      <c r="AC34" s="8"/>
      <c r="AD34" s="43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</row>
    <row r="35" spans="1:58" x14ac:dyDescent="0.25">
      <c r="A35" s="10"/>
      <c r="B35" s="10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</row>
    <row r="36" spans="1:58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</row>
  </sheetData>
  <conditionalFormatting sqref="A3:A33">
    <cfRule type="timePeriod" dxfId="66" priority="80" timePeriod="today">
      <formula>FLOOR(A3,1)=TODAY()</formula>
    </cfRule>
  </conditionalFormatting>
  <conditionalFormatting sqref="C33:F34">
    <cfRule type="cellIs" dxfId="65" priority="10" operator="equal">
      <formula>"EV"</formula>
    </cfRule>
    <cfRule type="cellIs" dxfId="64" priority="11" operator="equal">
      <formula>"RTT"</formula>
    </cfRule>
    <cfRule type="cellIs" dxfId="63" priority="12" operator="equal">
      <formula>"M"</formula>
    </cfRule>
    <cfRule type="cellIs" dxfId="62" priority="13" operator="equal">
      <formula>"CSS"</formula>
    </cfRule>
    <cfRule type="cellIs" dxfId="61" priority="14" operator="equal">
      <formula>"P"</formula>
    </cfRule>
    <cfRule type="cellIs" dxfId="60" priority="15" operator="equal">
      <formula>"AM"</formula>
    </cfRule>
    <cfRule type="cellIs" dxfId="59" priority="16" operator="equal">
      <formula>"F"</formula>
    </cfRule>
    <cfRule type="cellIs" dxfId="58" priority="17" operator="equal">
      <formula>"1/2CP"</formula>
    </cfRule>
    <cfRule type="cellIs" dxfId="57" priority="18" operator="equal">
      <formula>"CP"</formula>
    </cfRule>
  </conditionalFormatting>
  <conditionalFormatting sqref="A1:AE33">
    <cfRule type="cellIs" dxfId="56" priority="19" operator="equal">
      <formula>"EV"</formula>
    </cfRule>
    <cfRule type="cellIs" dxfId="55" priority="20" operator="equal">
      <formula>"RTT"</formula>
    </cfRule>
    <cfRule type="cellIs" dxfId="54" priority="21" operator="equal">
      <formula>"M"</formula>
    </cfRule>
    <cfRule type="cellIs" dxfId="53" priority="22" operator="equal">
      <formula>"CSS"</formula>
    </cfRule>
    <cfRule type="cellIs" dxfId="52" priority="23" operator="equal">
      <formula>"P"</formula>
    </cfRule>
    <cfRule type="cellIs" dxfId="51" priority="24" operator="equal">
      <formula>"AM"</formula>
    </cfRule>
    <cfRule type="cellIs" dxfId="50" priority="25" operator="equal">
      <formula>"F"</formula>
    </cfRule>
    <cfRule type="cellIs" dxfId="49" priority="26" operator="equal">
      <formula>"1/2CP"</formula>
    </cfRule>
    <cfRule type="cellIs" dxfId="48" priority="27" operator="equal">
      <formula>"CP"</formula>
    </cfRule>
  </conditionalFormatting>
  <pageMargins left="0.7" right="0.7" top="0.75" bottom="0.75" header="0.3" footer="0.3"/>
  <pageSetup paperSize="9" orientation="portrait" verticalDpi="4294967295" r:id="rId1"/>
  <drawing r:id="rId2"/>
  <legacyDrawing r:id="rId3"/>
  <controls>
    <mc:AlternateContent xmlns:mc="http://schemas.openxmlformats.org/markup-compatibility/2006">
      <mc:Choice Requires="x14">
        <control shapeId="7171" r:id="rId4" name="SpinButton_mois">
          <controlPr defaultSize="0" autoLine="0" r:id="rId5">
            <anchor moveWithCells="1">
              <from>
                <xdr:col>0</xdr:col>
                <xdr:colOff>152400</xdr:colOff>
                <xdr:row>1</xdr:row>
                <xdr:rowOff>76200</xdr:rowOff>
              </from>
              <to>
                <xdr:col>0</xdr:col>
                <xdr:colOff>942975</xdr:colOff>
                <xdr:row>1</xdr:row>
                <xdr:rowOff>352425</xdr:rowOff>
              </to>
            </anchor>
          </controlPr>
        </control>
      </mc:Choice>
      <mc:Fallback>
        <control shapeId="7171" r:id="rId4" name="SpinButton_moi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7">
    <tabColor rgb="FFFF0000"/>
  </sheetPr>
  <dimension ref="A1:K76"/>
  <sheetViews>
    <sheetView showGridLines="0" workbookViewId="0">
      <pane ySplit="1" topLeftCell="A62" activePane="bottomLeft" state="frozen"/>
      <selection pane="bottomLeft" activeCell="A66" sqref="A66:XFD66"/>
    </sheetView>
  </sheetViews>
  <sheetFormatPr baseColWidth="10" defaultRowHeight="15" x14ac:dyDescent="0.25"/>
  <cols>
    <col min="1" max="1" width="10.85546875" style="4" customWidth="1"/>
    <col min="2" max="2" width="13.85546875" style="4" customWidth="1"/>
    <col min="3" max="3" width="12.7109375" style="4" customWidth="1"/>
    <col min="4" max="5" width="10.7109375" style="4" customWidth="1"/>
    <col min="6" max="6" width="11" style="4" customWidth="1"/>
    <col min="7" max="7" width="12.140625" style="35" customWidth="1"/>
    <col min="8" max="8" width="9.85546875" style="35" customWidth="1"/>
    <col min="9" max="9" width="8.7109375" style="35" customWidth="1"/>
  </cols>
  <sheetData>
    <row r="1" spans="1:11" ht="37.5" customHeight="1" x14ac:dyDescent="0.25">
      <c r="A1" s="106" t="s">
        <v>25</v>
      </c>
      <c r="B1" s="106" t="s">
        <v>100</v>
      </c>
      <c r="C1" s="106" t="s">
        <v>99</v>
      </c>
      <c r="D1" s="106" t="s">
        <v>101</v>
      </c>
      <c r="E1" s="107" t="s">
        <v>105</v>
      </c>
      <c r="F1" s="106" t="s">
        <v>104</v>
      </c>
      <c r="G1" s="106" t="s">
        <v>102</v>
      </c>
      <c r="H1" s="106" t="s">
        <v>103</v>
      </c>
      <c r="I1" s="106" t="s">
        <v>39</v>
      </c>
    </row>
    <row r="2" spans="1:11" x14ac:dyDescent="0.25">
      <c r="A2" s="4">
        <v>7032</v>
      </c>
      <c r="B2" s="4" t="s">
        <v>49</v>
      </c>
      <c r="C2" s="4" t="s">
        <v>74</v>
      </c>
      <c r="D2" s="23">
        <v>43846</v>
      </c>
      <c r="E2" s="23">
        <v>43846</v>
      </c>
      <c r="G2" s="35">
        <v>1</v>
      </c>
      <c r="H2" s="35" t="s">
        <v>27</v>
      </c>
      <c r="I2" s="35">
        <v>1</v>
      </c>
      <c r="J2" s="108"/>
      <c r="K2" s="108"/>
    </row>
    <row r="3" spans="1:11" x14ac:dyDescent="0.25">
      <c r="A3" s="4">
        <v>7032</v>
      </c>
      <c r="B3" s="4" t="s">
        <v>49</v>
      </c>
      <c r="C3" s="4" t="s">
        <v>74</v>
      </c>
      <c r="D3" s="23">
        <v>43847</v>
      </c>
      <c r="E3" s="23">
        <v>43851</v>
      </c>
      <c r="G3" s="35">
        <v>3</v>
      </c>
      <c r="H3" s="35" t="s">
        <v>27</v>
      </c>
      <c r="I3" s="35">
        <v>1</v>
      </c>
      <c r="J3" s="108"/>
      <c r="K3" s="108"/>
    </row>
    <row r="4" spans="1:11" x14ac:dyDescent="0.25">
      <c r="A4" s="4">
        <v>7032</v>
      </c>
      <c r="B4" s="4" t="s">
        <v>49</v>
      </c>
      <c r="C4" s="4" t="s">
        <v>74</v>
      </c>
      <c r="D4" s="23">
        <v>43998</v>
      </c>
      <c r="E4" s="23">
        <v>44004</v>
      </c>
      <c r="G4" s="35">
        <v>5</v>
      </c>
      <c r="H4" s="35" t="s">
        <v>27</v>
      </c>
      <c r="I4" s="35">
        <v>6</v>
      </c>
      <c r="J4" s="108"/>
      <c r="K4" s="108"/>
    </row>
    <row r="5" spans="1:11" x14ac:dyDescent="0.25">
      <c r="A5" s="4">
        <v>7032</v>
      </c>
      <c r="B5" s="4" t="s">
        <v>49</v>
      </c>
      <c r="C5" s="4" t="s">
        <v>74</v>
      </c>
      <c r="D5" s="23">
        <v>44050</v>
      </c>
      <c r="E5" s="23">
        <v>44050</v>
      </c>
      <c r="G5" s="35">
        <v>0.5</v>
      </c>
      <c r="H5" s="35" t="s">
        <v>27</v>
      </c>
      <c r="I5" s="35">
        <v>8</v>
      </c>
      <c r="J5" s="108"/>
      <c r="K5" s="108"/>
    </row>
    <row r="6" spans="1:11" x14ac:dyDescent="0.25">
      <c r="A6" s="4">
        <v>7032</v>
      </c>
      <c r="B6" s="4" t="s">
        <v>49</v>
      </c>
      <c r="C6" s="4" t="s">
        <v>74</v>
      </c>
      <c r="D6" s="23">
        <v>44076</v>
      </c>
      <c r="E6" s="23">
        <v>44088</v>
      </c>
      <c r="G6" s="35">
        <v>10</v>
      </c>
      <c r="H6" s="35" t="s">
        <v>30</v>
      </c>
      <c r="I6" s="35">
        <v>9</v>
      </c>
      <c r="J6" s="108"/>
      <c r="K6" s="108"/>
    </row>
    <row r="7" spans="1:11" s="3" customFormat="1" x14ac:dyDescent="0.25">
      <c r="A7" s="4">
        <v>7032</v>
      </c>
      <c r="B7" s="4" t="s">
        <v>49</v>
      </c>
      <c r="C7" s="4" t="s">
        <v>74</v>
      </c>
      <c r="D7" s="23">
        <v>44125</v>
      </c>
      <c r="E7" s="23">
        <v>44126</v>
      </c>
      <c r="F7" s="4"/>
      <c r="G7" s="35">
        <v>2</v>
      </c>
      <c r="H7" s="35" t="s">
        <v>27</v>
      </c>
      <c r="I7" s="35">
        <v>10</v>
      </c>
      <c r="J7" s="108"/>
      <c r="K7" s="108"/>
    </row>
    <row r="8" spans="1:11" x14ac:dyDescent="0.25">
      <c r="A8" s="4">
        <v>7032</v>
      </c>
      <c r="B8" s="4" t="s">
        <v>49</v>
      </c>
      <c r="C8" s="4" t="s">
        <v>74</v>
      </c>
      <c r="D8" s="23">
        <v>44128</v>
      </c>
      <c r="E8" s="23">
        <v>44128</v>
      </c>
      <c r="G8" s="35">
        <v>0.5</v>
      </c>
      <c r="H8" s="35" t="s">
        <v>27</v>
      </c>
      <c r="I8" s="35">
        <v>10</v>
      </c>
      <c r="J8" s="108"/>
      <c r="K8" s="108"/>
    </row>
    <row r="9" spans="1:11" x14ac:dyDescent="0.25">
      <c r="A9" s="4">
        <v>7032</v>
      </c>
      <c r="B9" s="4" t="s">
        <v>49</v>
      </c>
      <c r="C9" s="4" t="s">
        <v>74</v>
      </c>
      <c r="D9" s="23">
        <v>44218</v>
      </c>
      <c r="E9" s="23">
        <v>43861</v>
      </c>
      <c r="G9" s="35">
        <v>7</v>
      </c>
      <c r="H9" s="35" t="s">
        <v>27</v>
      </c>
      <c r="I9" s="35">
        <v>1</v>
      </c>
      <c r="J9" s="108"/>
      <c r="K9" s="108"/>
    </row>
    <row r="10" spans="1:11" x14ac:dyDescent="0.25">
      <c r="A10" s="4">
        <v>7069</v>
      </c>
      <c r="B10" s="4" t="s">
        <v>50</v>
      </c>
      <c r="C10" s="4" t="s">
        <v>72</v>
      </c>
      <c r="D10" s="23">
        <v>43968</v>
      </c>
      <c r="E10" s="23">
        <v>43975</v>
      </c>
      <c r="G10" s="35">
        <v>4</v>
      </c>
      <c r="H10" s="35" t="s">
        <v>27</v>
      </c>
      <c r="I10" s="35">
        <v>5</v>
      </c>
      <c r="J10" s="108"/>
      <c r="K10" s="108"/>
    </row>
    <row r="11" spans="1:11" x14ac:dyDescent="0.25">
      <c r="A11" s="4">
        <v>7069</v>
      </c>
      <c r="B11" s="4" t="s">
        <v>50</v>
      </c>
      <c r="C11" s="4" t="s">
        <v>72</v>
      </c>
      <c r="D11" s="23">
        <v>44008</v>
      </c>
      <c r="E11" s="23">
        <v>44012</v>
      </c>
      <c r="G11" s="35">
        <v>3</v>
      </c>
      <c r="H11" s="35" t="s">
        <v>27</v>
      </c>
      <c r="I11" s="35">
        <v>6</v>
      </c>
      <c r="J11" s="108"/>
      <c r="K11" s="108"/>
    </row>
    <row r="12" spans="1:11" x14ac:dyDescent="0.25">
      <c r="A12" s="4">
        <v>7069</v>
      </c>
      <c r="B12" s="4" t="s">
        <v>50</v>
      </c>
      <c r="C12" s="4" t="s">
        <v>72</v>
      </c>
      <c r="D12" s="23">
        <v>44013</v>
      </c>
      <c r="E12" s="23">
        <v>44030</v>
      </c>
      <c r="G12" s="35">
        <v>14</v>
      </c>
      <c r="H12" s="35" t="s">
        <v>27</v>
      </c>
      <c r="I12" s="35">
        <v>7</v>
      </c>
      <c r="J12" s="108"/>
      <c r="K12" s="108"/>
    </row>
    <row r="13" spans="1:11" x14ac:dyDescent="0.25">
      <c r="A13" s="4">
        <v>7069</v>
      </c>
      <c r="B13" s="4" t="s">
        <v>50</v>
      </c>
      <c r="C13" s="4" t="s">
        <v>72</v>
      </c>
      <c r="D13" s="23">
        <v>44111</v>
      </c>
      <c r="E13" s="23">
        <v>44118</v>
      </c>
      <c r="G13" s="35">
        <v>6</v>
      </c>
      <c r="H13" s="35" t="s">
        <v>27</v>
      </c>
      <c r="I13" s="35">
        <v>10</v>
      </c>
      <c r="J13" s="108"/>
      <c r="K13" s="108"/>
    </row>
    <row r="14" spans="1:11" x14ac:dyDescent="0.25">
      <c r="A14" s="4">
        <v>7069</v>
      </c>
      <c r="B14" s="4" t="s">
        <v>50</v>
      </c>
      <c r="C14" s="4" t="s">
        <v>72</v>
      </c>
      <c r="D14" s="23">
        <v>44148</v>
      </c>
      <c r="E14" s="23">
        <v>44148</v>
      </c>
      <c r="G14" s="35">
        <v>0.5</v>
      </c>
      <c r="H14" s="35" t="s">
        <v>27</v>
      </c>
      <c r="I14" s="35">
        <v>11</v>
      </c>
      <c r="J14" s="108"/>
      <c r="K14" s="108"/>
    </row>
    <row r="15" spans="1:11" x14ac:dyDescent="0.25">
      <c r="A15" s="4">
        <v>7069</v>
      </c>
      <c r="B15" s="4" t="s">
        <v>50</v>
      </c>
      <c r="C15" s="4" t="s">
        <v>72</v>
      </c>
      <c r="D15" s="23">
        <v>44167</v>
      </c>
      <c r="E15" s="23">
        <v>44172</v>
      </c>
      <c r="G15" s="35">
        <v>5</v>
      </c>
      <c r="H15" s="35" t="s">
        <v>3</v>
      </c>
      <c r="I15" s="35">
        <v>12</v>
      </c>
      <c r="J15" s="108"/>
      <c r="K15" s="108"/>
    </row>
    <row r="16" spans="1:11" x14ac:dyDescent="0.25">
      <c r="A16" s="4">
        <v>7042</v>
      </c>
      <c r="B16" s="4" t="s">
        <v>44</v>
      </c>
      <c r="C16" s="4" t="s">
        <v>75</v>
      </c>
      <c r="D16" s="23">
        <v>44014</v>
      </c>
      <c r="E16" s="23">
        <v>44024</v>
      </c>
      <c r="G16" s="35">
        <v>9</v>
      </c>
      <c r="H16" s="35" t="s">
        <v>27</v>
      </c>
      <c r="I16" s="35">
        <v>7</v>
      </c>
      <c r="J16" s="108"/>
      <c r="K16" s="108"/>
    </row>
    <row r="17" spans="1:11" x14ac:dyDescent="0.25">
      <c r="A17" s="4">
        <v>7042</v>
      </c>
      <c r="B17" s="4" t="s">
        <v>44</v>
      </c>
      <c r="C17" s="4" t="s">
        <v>75</v>
      </c>
      <c r="D17" s="23">
        <v>44055</v>
      </c>
      <c r="E17" s="23">
        <v>44069</v>
      </c>
      <c r="G17" s="35">
        <v>10</v>
      </c>
      <c r="H17" s="35" t="s">
        <v>37</v>
      </c>
      <c r="I17" s="35">
        <v>8</v>
      </c>
      <c r="J17" s="108"/>
      <c r="K17" s="108"/>
    </row>
    <row r="18" spans="1:11" x14ac:dyDescent="0.25">
      <c r="A18" s="4">
        <v>7042</v>
      </c>
      <c r="B18" s="4" t="s">
        <v>44</v>
      </c>
      <c r="C18" s="4" t="s">
        <v>75</v>
      </c>
      <c r="D18" s="23">
        <v>44111</v>
      </c>
      <c r="E18" s="23">
        <v>44130</v>
      </c>
      <c r="G18" s="35">
        <v>15</v>
      </c>
      <c r="H18" s="35" t="s">
        <v>32</v>
      </c>
      <c r="I18" s="35">
        <v>10</v>
      </c>
      <c r="J18" s="108"/>
      <c r="K18" s="108"/>
    </row>
    <row r="19" spans="1:11" x14ac:dyDescent="0.25">
      <c r="A19" s="4">
        <v>910118</v>
      </c>
      <c r="B19" s="4" t="s">
        <v>45</v>
      </c>
      <c r="C19" s="4" t="s">
        <v>76</v>
      </c>
      <c r="D19" s="23">
        <v>43928</v>
      </c>
      <c r="E19" s="23">
        <v>43932</v>
      </c>
      <c r="G19" s="35">
        <v>5</v>
      </c>
      <c r="H19" s="35" t="s">
        <v>3</v>
      </c>
      <c r="I19" s="35">
        <v>4</v>
      </c>
      <c r="J19" s="108"/>
      <c r="K19" s="108"/>
    </row>
    <row r="20" spans="1:11" x14ac:dyDescent="0.25">
      <c r="A20" s="4">
        <v>910118</v>
      </c>
      <c r="B20" s="4" t="s">
        <v>45</v>
      </c>
      <c r="C20" s="4" t="s">
        <v>76</v>
      </c>
      <c r="D20" s="23">
        <v>43983</v>
      </c>
      <c r="E20" s="23">
        <v>43985</v>
      </c>
      <c r="G20" s="35">
        <v>1</v>
      </c>
      <c r="H20" s="35" t="s">
        <v>27</v>
      </c>
      <c r="I20" s="35">
        <v>6</v>
      </c>
      <c r="J20" s="108"/>
      <c r="K20" s="108"/>
    </row>
    <row r="21" spans="1:11" x14ac:dyDescent="0.25">
      <c r="A21" s="4">
        <v>910118</v>
      </c>
      <c r="B21" s="4" t="s">
        <v>45</v>
      </c>
      <c r="C21" s="4" t="s">
        <v>76</v>
      </c>
      <c r="D21" s="23">
        <v>44160</v>
      </c>
      <c r="E21" s="23">
        <v>44163</v>
      </c>
      <c r="G21" s="35">
        <v>4</v>
      </c>
      <c r="H21" s="35" t="s">
        <v>3</v>
      </c>
      <c r="I21" s="35">
        <v>11</v>
      </c>
      <c r="J21" s="108"/>
      <c r="K21" s="108"/>
    </row>
    <row r="22" spans="1:11" x14ac:dyDescent="0.25">
      <c r="A22" s="4">
        <v>910118</v>
      </c>
      <c r="B22" s="4" t="s">
        <v>45</v>
      </c>
      <c r="C22" s="4" t="s">
        <v>76</v>
      </c>
      <c r="D22" s="23">
        <v>44188</v>
      </c>
      <c r="E22" s="23">
        <v>44196</v>
      </c>
      <c r="G22" s="35">
        <v>6</v>
      </c>
      <c r="H22" s="35" t="s">
        <v>27</v>
      </c>
      <c r="I22" s="35">
        <v>12</v>
      </c>
      <c r="J22" s="108"/>
      <c r="K22" s="108"/>
    </row>
    <row r="23" spans="1:11" x14ac:dyDescent="0.25">
      <c r="A23" s="4">
        <v>7060</v>
      </c>
      <c r="B23" s="4" t="s">
        <v>30</v>
      </c>
      <c r="C23" s="4" t="s">
        <v>77</v>
      </c>
      <c r="D23" s="23">
        <v>44088</v>
      </c>
      <c r="E23" s="23">
        <v>44095</v>
      </c>
      <c r="G23" s="35">
        <v>5</v>
      </c>
      <c r="H23" s="35" t="s">
        <v>27</v>
      </c>
      <c r="I23" s="35">
        <v>9</v>
      </c>
      <c r="J23" s="108"/>
      <c r="K23" s="108"/>
    </row>
    <row r="24" spans="1:11" x14ac:dyDescent="0.25">
      <c r="A24" s="4">
        <v>7060</v>
      </c>
      <c r="B24" s="4" t="s">
        <v>30</v>
      </c>
      <c r="C24" s="4" t="s">
        <v>77</v>
      </c>
      <c r="D24" s="23">
        <v>44174</v>
      </c>
      <c r="E24" s="23">
        <v>44174</v>
      </c>
      <c r="G24" s="35">
        <v>0.5</v>
      </c>
      <c r="H24" s="35" t="s">
        <v>27</v>
      </c>
      <c r="I24" s="35">
        <v>12</v>
      </c>
      <c r="J24" s="108"/>
      <c r="K24" s="108"/>
    </row>
    <row r="25" spans="1:11" x14ac:dyDescent="0.25">
      <c r="A25" s="4">
        <v>7054</v>
      </c>
      <c r="B25" s="4" t="s">
        <v>78</v>
      </c>
      <c r="C25" s="4" t="s">
        <v>79</v>
      </c>
      <c r="D25" s="23">
        <v>43999</v>
      </c>
      <c r="E25" s="23">
        <v>44006</v>
      </c>
      <c r="G25" s="35">
        <v>6</v>
      </c>
      <c r="H25" s="35" t="s">
        <v>27</v>
      </c>
      <c r="I25" s="35">
        <v>6</v>
      </c>
      <c r="J25" s="108"/>
      <c r="K25" s="108"/>
    </row>
    <row r="26" spans="1:11" x14ac:dyDescent="0.25">
      <c r="A26" s="4">
        <v>7054</v>
      </c>
      <c r="B26" s="4" t="s">
        <v>78</v>
      </c>
      <c r="C26" s="4" t="s">
        <v>79</v>
      </c>
      <c r="D26" s="23">
        <v>44044</v>
      </c>
      <c r="E26" s="23">
        <v>44059</v>
      </c>
      <c r="G26" s="35">
        <v>11</v>
      </c>
      <c r="H26" s="35" t="s">
        <v>27</v>
      </c>
      <c r="I26" s="35">
        <v>8</v>
      </c>
      <c r="J26" s="108"/>
      <c r="K26" s="108"/>
    </row>
    <row r="27" spans="1:11" x14ac:dyDescent="0.25">
      <c r="A27" s="4">
        <v>7054</v>
      </c>
      <c r="B27" s="4" t="s">
        <v>78</v>
      </c>
      <c r="C27" s="4" t="s">
        <v>79</v>
      </c>
      <c r="D27" s="23">
        <v>44139</v>
      </c>
      <c r="E27" s="23">
        <v>44151</v>
      </c>
      <c r="G27" s="35">
        <v>9</v>
      </c>
      <c r="H27" s="35" t="s">
        <v>37</v>
      </c>
      <c r="I27" s="35">
        <v>11</v>
      </c>
      <c r="J27" s="108"/>
      <c r="K27" s="108"/>
    </row>
    <row r="28" spans="1:11" x14ac:dyDescent="0.25">
      <c r="A28" s="4">
        <v>7066</v>
      </c>
      <c r="B28" s="4" t="s">
        <v>51</v>
      </c>
      <c r="C28" s="4" t="s">
        <v>80</v>
      </c>
      <c r="D28" s="23">
        <v>43985</v>
      </c>
      <c r="E28" s="23">
        <v>43990</v>
      </c>
      <c r="G28" s="35">
        <v>5</v>
      </c>
      <c r="H28" s="35" t="s">
        <v>27</v>
      </c>
      <c r="I28" s="35">
        <v>6</v>
      </c>
      <c r="J28" s="108"/>
      <c r="K28" s="108"/>
    </row>
    <row r="29" spans="1:11" x14ac:dyDescent="0.25">
      <c r="A29" s="4">
        <v>7066</v>
      </c>
      <c r="B29" s="4" t="s">
        <v>51</v>
      </c>
      <c r="C29" s="4" t="s">
        <v>80</v>
      </c>
      <c r="D29" s="23">
        <v>44039</v>
      </c>
      <c r="E29" s="23">
        <v>44043</v>
      </c>
      <c r="G29" s="35">
        <v>3</v>
      </c>
      <c r="H29" s="35" t="s">
        <v>27</v>
      </c>
      <c r="I29" s="35">
        <v>7</v>
      </c>
      <c r="J29" s="108"/>
      <c r="K29" s="108"/>
    </row>
    <row r="30" spans="1:11" x14ac:dyDescent="0.25">
      <c r="A30" s="4">
        <v>7066</v>
      </c>
      <c r="B30" s="4" t="s">
        <v>51</v>
      </c>
      <c r="C30" s="4" t="s">
        <v>80</v>
      </c>
      <c r="D30" s="23">
        <v>44059</v>
      </c>
      <c r="E30" s="23">
        <v>44074</v>
      </c>
      <c r="G30" s="35">
        <v>11</v>
      </c>
      <c r="H30" s="35" t="s">
        <v>27</v>
      </c>
      <c r="I30" s="35">
        <v>8</v>
      </c>
      <c r="J30" s="108"/>
      <c r="K30" s="108"/>
    </row>
    <row r="31" spans="1:11" x14ac:dyDescent="0.25">
      <c r="A31" s="4">
        <v>7014</v>
      </c>
      <c r="B31" s="4" t="s">
        <v>55</v>
      </c>
      <c r="C31" s="4" t="s">
        <v>81</v>
      </c>
      <c r="D31" s="23">
        <v>44020</v>
      </c>
      <c r="E31" s="23">
        <v>44020</v>
      </c>
      <c r="G31" s="35">
        <v>0.5</v>
      </c>
      <c r="H31" s="35" t="s">
        <v>27</v>
      </c>
      <c r="I31" s="35">
        <v>7</v>
      </c>
      <c r="J31" s="108"/>
      <c r="K31" s="108"/>
    </row>
    <row r="32" spans="1:11" x14ac:dyDescent="0.25">
      <c r="A32" s="4">
        <v>7014</v>
      </c>
      <c r="B32" s="4" t="s">
        <v>55</v>
      </c>
      <c r="C32" s="4" t="s">
        <v>81</v>
      </c>
      <c r="D32" s="23">
        <v>44027</v>
      </c>
      <c r="E32" s="23">
        <v>44040</v>
      </c>
      <c r="G32" s="35">
        <v>10</v>
      </c>
      <c r="H32" s="35" t="s">
        <v>27</v>
      </c>
      <c r="I32" s="35">
        <v>7</v>
      </c>
      <c r="J32" s="108"/>
      <c r="K32" s="108"/>
    </row>
    <row r="33" spans="1:11" x14ac:dyDescent="0.25">
      <c r="A33" s="4">
        <v>7014</v>
      </c>
      <c r="B33" s="4" t="s">
        <v>55</v>
      </c>
      <c r="C33" s="4" t="s">
        <v>81</v>
      </c>
      <c r="D33" s="23">
        <v>44055</v>
      </c>
      <c r="E33" s="23">
        <v>44058</v>
      </c>
      <c r="G33" s="35">
        <v>3</v>
      </c>
      <c r="H33" s="35" t="s">
        <v>27</v>
      </c>
      <c r="I33" s="35">
        <v>8</v>
      </c>
      <c r="J33" s="108"/>
      <c r="K33" s="108"/>
    </row>
    <row r="34" spans="1:11" x14ac:dyDescent="0.25">
      <c r="A34" s="4">
        <v>7068</v>
      </c>
      <c r="B34" s="4" t="s">
        <v>51</v>
      </c>
      <c r="C34" s="4" t="s">
        <v>82</v>
      </c>
      <c r="D34" s="23">
        <v>43967</v>
      </c>
      <c r="E34" s="23">
        <v>43983</v>
      </c>
      <c r="G34" s="35">
        <v>10</v>
      </c>
      <c r="H34" s="35" t="s">
        <v>27</v>
      </c>
      <c r="I34" s="35">
        <v>5</v>
      </c>
      <c r="J34" s="108"/>
      <c r="K34" s="108"/>
    </row>
    <row r="35" spans="1:11" x14ac:dyDescent="0.25">
      <c r="A35" s="4">
        <v>7068</v>
      </c>
      <c r="B35" s="4" t="s">
        <v>51</v>
      </c>
      <c r="C35" s="4" t="s">
        <v>82</v>
      </c>
      <c r="D35" s="23">
        <v>43985</v>
      </c>
      <c r="E35" s="23">
        <v>43997</v>
      </c>
      <c r="G35" s="35">
        <v>9</v>
      </c>
      <c r="H35" s="35" t="s">
        <v>32</v>
      </c>
      <c r="I35" s="35">
        <v>6</v>
      </c>
      <c r="J35" s="108"/>
      <c r="K35" s="108"/>
    </row>
    <row r="36" spans="1:11" x14ac:dyDescent="0.25">
      <c r="A36" s="4">
        <v>7070</v>
      </c>
      <c r="B36" s="4" t="s">
        <v>52</v>
      </c>
      <c r="C36" s="4" t="s">
        <v>83</v>
      </c>
      <c r="D36" s="23">
        <v>43935</v>
      </c>
      <c r="E36" s="23">
        <v>43952</v>
      </c>
      <c r="G36" s="35">
        <v>13</v>
      </c>
      <c r="H36" s="35" t="s">
        <v>27</v>
      </c>
      <c r="I36" s="35">
        <v>4</v>
      </c>
      <c r="J36" s="108"/>
      <c r="K36" s="108"/>
    </row>
    <row r="37" spans="1:11" x14ac:dyDescent="0.25">
      <c r="A37" s="4">
        <v>7070</v>
      </c>
      <c r="B37" s="4" t="s">
        <v>52</v>
      </c>
      <c r="C37" s="4" t="s">
        <v>83</v>
      </c>
      <c r="D37" s="23">
        <v>44048</v>
      </c>
      <c r="E37" s="23">
        <v>44050</v>
      </c>
      <c r="G37" s="35">
        <v>3</v>
      </c>
      <c r="H37" s="35" t="s">
        <v>27</v>
      </c>
      <c r="I37" s="35">
        <v>8</v>
      </c>
      <c r="J37" s="108"/>
      <c r="K37" s="108"/>
    </row>
    <row r="38" spans="1:11" x14ac:dyDescent="0.25">
      <c r="A38" s="4">
        <v>7070</v>
      </c>
      <c r="B38" s="4" t="s">
        <v>52</v>
      </c>
      <c r="C38" s="4" t="s">
        <v>83</v>
      </c>
      <c r="D38" s="23">
        <v>44055</v>
      </c>
      <c r="E38" s="23">
        <v>44059</v>
      </c>
      <c r="G38" s="35">
        <v>4</v>
      </c>
      <c r="H38" s="35" t="s">
        <v>27</v>
      </c>
      <c r="I38" s="35">
        <v>8</v>
      </c>
      <c r="J38" s="108"/>
      <c r="K38" s="108"/>
    </row>
    <row r="39" spans="1:11" x14ac:dyDescent="0.25">
      <c r="A39" s="4">
        <v>7065</v>
      </c>
      <c r="B39" s="4" t="s">
        <v>53</v>
      </c>
      <c r="C39" s="4" t="s">
        <v>84</v>
      </c>
      <c r="D39" s="23">
        <v>43956</v>
      </c>
      <c r="E39" s="23">
        <v>43961</v>
      </c>
      <c r="G39" s="35">
        <v>4</v>
      </c>
      <c r="H39" s="35" t="s">
        <v>28</v>
      </c>
      <c r="I39" s="35">
        <v>5</v>
      </c>
      <c r="J39" s="108"/>
      <c r="K39" s="108"/>
    </row>
    <row r="40" spans="1:11" x14ac:dyDescent="0.25">
      <c r="A40" s="4">
        <v>910163</v>
      </c>
      <c r="B40" s="4" t="s">
        <v>30</v>
      </c>
      <c r="C40" s="4" t="s">
        <v>85</v>
      </c>
      <c r="D40" s="23">
        <v>43900</v>
      </c>
      <c r="E40" s="23">
        <v>43904</v>
      </c>
      <c r="G40" s="35">
        <v>5</v>
      </c>
      <c r="H40" s="35" t="s">
        <v>27</v>
      </c>
      <c r="I40" s="35">
        <v>3</v>
      </c>
      <c r="J40" s="108"/>
      <c r="K40" s="108"/>
    </row>
    <row r="41" spans="1:11" x14ac:dyDescent="0.25">
      <c r="A41" s="4">
        <v>910163</v>
      </c>
      <c r="B41" s="4" t="s">
        <v>30</v>
      </c>
      <c r="C41" s="4" t="s">
        <v>85</v>
      </c>
      <c r="D41" s="23">
        <v>43992</v>
      </c>
      <c r="E41" s="23">
        <v>43996</v>
      </c>
      <c r="G41" s="35">
        <v>4</v>
      </c>
      <c r="H41" s="35" t="s">
        <v>27</v>
      </c>
      <c r="I41" s="35">
        <v>6</v>
      </c>
      <c r="J41" s="108"/>
      <c r="K41" s="108"/>
    </row>
    <row r="42" spans="1:11" x14ac:dyDescent="0.25">
      <c r="A42" s="4">
        <v>910163</v>
      </c>
      <c r="B42" s="4" t="s">
        <v>30</v>
      </c>
      <c r="C42" s="4" t="s">
        <v>85</v>
      </c>
      <c r="D42" s="23">
        <v>44013</v>
      </c>
      <c r="E42" s="23">
        <v>44013</v>
      </c>
      <c r="G42" s="35">
        <v>0.5</v>
      </c>
      <c r="H42" s="35" t="s">
        <v>27</v>
      </c>
      <c r="I42" s="35">
        <v>7</v>
      </c>
      <c r="J42" s="108"/>
      <c r="K42" s="108"/>
    </row>
    <row r="43" spans="1:11" x14ac:dyDescent="0.25">
      <c r="A43" s="4">
        <v>910163</v>
      </c>
      <c r="B43" s="4" t="s">
        <v>30</v>
      </c>
      <c r="C43" s="4" t="s">
        <v>85</v>
      </c>
      <c r="D43" s="23">
        <v>44027</v>
      </c>
      <c r="E43" s="23">
        <v>44031</v>
      </c>
      <c r="G43" s="35">
        <v>5</v>
      </c>
      <c r="H43" s="35" t="s">
        <v>30</v>
      </c>
      <c r="I43" s="35">
        <v>7</v>
      </c>
      <c r="J43" s="108"/>
      <c r="K43" s="108"/>
    </row>
    <row r="44" spans="1:11" x14ac:dyDescent="0.25">
      <c r="A44" s="4">
        <v>910163</v>
      </c>
      <c r="B44" s="4" t="s">
        <v>30</v>
      </c>
      <c r="C44" s="4" t="s">
        <v>85</v>
      </c>
      <c r="D44" s="23">
        <v>44034</v>
      </c>
      <c r="E44" s="23">
        <v>44039</v>
      </c>
      <c r="G44" s="35">
        <v>5</v>
      </c>
      <c r="H44" s="35" t="s">
        <v>30</v>
      </c>
      <c r="I44" s="35">
        <v>7</v>
      </c>
      <c r="J44" s="108"/>
      <c r="K44" s="108"/>
    </row>
    <row r="45" spans="1:11" x14ac:dyDescent="0.25">
      <c r="A45" s="4">
        <v>910163</v>
      </c>
      <c r="B45" s="4" t="s">
        <v>30</v>
      </c>
      <c r="C45" s="4" t="s">
        <v>85</v>
      </c>
      <c r="D45" s="23">
        <v>44069</v>
      </c>
      <c r="E45" s="23">
        <v>44074</v>
      </c>
      <c r="G45" s="35">
        <v>5</v>
      </c>
      <c r="H45" s="35" t="s">
        <v>27</v>
      </c>
      <c r="I45" s="35">
        <v>8</v>
      </c>
      <c r="J45" s="108"/>
      <c r="K45" s="108"/>
    </row>
    <row r="46" spans="1:11" x14ac:dyDescent="0.25">
      <c r="A46" s="4">
        <v>910163</v>
      </c>
      <c r="B46" s="4" t="s">
        <v>30</v>
      </c>
      <c r="C46" s="4" t="s">
        <v>85</v>
      </c>
      <c r="D46" s="23">
        <v>44075</v>
      </c>
      <c r="E46" s="23">
        <v>44078</v>
      </c>
      <c r="G46" s="35">
        <v>3</v>
      </c>
      <c r="H46" s="35" t="s">
        <v>27</v>
      </c>
      <c r="I46" s="35">
        <v>9</v>
      </c>
      <c r="J46" s="108"/>
      <c r="K46" s="108"/>
    </row>
    <row r="47" spans="1:11" x14ac:dyDescent="0.25">
      <c r="A47" s="4">
        <v>910163</v>
      </c>
      <c r="B47" s="4" t="s">
        <v>30</v>
      </c>
      <c r="C47" s="4" t="s">
        <v>85</v>
      </c>
      <c r="D47" s="23">
        <v>44090</v>
      </c>
      <c r="E47" s="23">
        <v>44096</v>
      </c>
      <c r="G47" s="35">
        <v>5</v>
      </c>
      <c r="H47" s="35" t="s">
        <v>32</v>
      </c>
      <c r="I47" s="35">
        <v>9</v>
      </c>
      <c r="J47" s="108"/>
      <c r="K47" s="108"/>
    </row>
    <row r="48" spans="1:11" x14ac:dyDescent="0.25">
      <c r="A48" s="4">
        <v>910163</v>
      </c>
      <c r="B48" s="4" t="s">
        <v>30</v>
      </c>
      <c r="C48" s="4" t="s">
        <v>85</v>
      </c>
      <c r="D48" s="23">
        <v>44099</v>
      </c>
      <c r="E48" s="23">
        <v>44099</v>
      </c>
      <c r="G48" s="35">
        <v>1</v>
      </c>
      <c r="H48" s="35" t="s">
        <v>27</v>
      </c>
      <c r="I48" s="35">
        <v>9</v>
      </c>
      <c r="J48" s="108"/>
      <c r="K48" s="108"/>
    </row>
    <row r="49" spans="1:11" x14ac:dyDescent="0.25">
      <c r="A49" s="4">
        <v>91016</v>
      </c>
      <c r="B49" s="4" t="s">
        <v>53</v>
      </c>
      <c r="C49" s="4" t="s">
        <v>56</v>
      </c>
      <c r="D49" s="23">
        <v>43992</v>
      </c>
      <c r="E49" s="23">
        <v>44012</v>
      </c>
      <c r="G49" s="35">
        <v>14</v>
      </c>
      <c r="H49" s="35" t="s">
        <v>35</v>
      </c>
      <c r="I49" s="35">
        <v>6</v>
      </c>
      <c r="J49" s="108"/>
      <c r="K49" s="108"/>
    </row>
    <row r="50" spans="1:11" x14ac:dyDescent="0.25">
      <c r="A50" s="4">
        <v>91016</v>
      </c>
      <c r="B50" s="4" t="s">
        <v>53</v>
      </c>
      <c r="C50" s="4" t="s">
        <v>56</v>
      </c>
      <c r="D50" s="23">
        <v>44013</v>
      </c>
      <c r="E50" s="23">
        <v>44043</v>
      </c>
      <c r="G50" s="35">
        <v>23</v>
      </c>
      <c r="H50" s="35" t="s">
        <v>35</v>
      </c>
      <c r="I50" s="35">
        <v>7</v>
      </c>
      <c r="J50" s="108"/>
      <c r="K50" s="108"/>
    </row>
    <row r="51" spans="1:11" x14ac:dyDescent="0.25">
      <c r="A51" s="4">
        <v>91016</v>
      </c>
      <c r="B51" s="4" t="s">
        <v>53</v>
      </c>
      <c r="C51" s="4" t="s">
        <v>56</v>
      </c>
      <c r="D51" s="23">
        <v>44044</v>
      </c>
      <c r="E51" s="23">
        <v>44074</v>
      </c>
      <c r="G51" s="35">
        <v>21</v>
      </c>
      <c r="H51" s="35" t="s">
        <v>35</v>
      </c>
      <c r="I51" s="35">
        <v>8</v>
      </c>
      <c r="J51" s="108"/>
      <c r="K51" s="108"/>
    </row>
    <row r="52" spans="1:11" x14ac:dyDescent="0.25">
      <c r="A52" s="4">
        <v>91016</v>
      </c>
      <c r="B52" s="4" t="s">
        <v>53</v>
      </c>
      <c r="C52" s="4" t="s">
        <v>56</v>
      </c>
      <c r="D52" s="23">
        <v>44076</v>
      </c>
      <c r="E52" s="23">
        <v>44094</v>
      </c>
      <c r="G52" s="35">
        <v>15</v>
      </c>
      <c r="H52" s="35" t="s">
        <v>35</v>
      </c>
      <c r="I52" s="35">
        <v>9</v>
      </c>
      <c r="J52" s="108"/>
      <c r="K52" s="108"/>
    </row>
    <row r="53" spans="1:11" x14ac:dyDescent="0.25">
      <c r="A53" s="4">
        <v>91016</v>
      </c>
      <c r="B53" s="4" t="s">
        <v>53</v>
      </c>
      <c r="C53" s="4" t="s">
        <v>56</v>
      </c>
      <c r="D53" s="23">
        <v>44155</v>
      </c>
      <c r="E53" s="23">
        <v>44165</v>
      </c>
      <c r="G53" s="35">
        <v>8</v>
      </c>
      <c r="H53" s="35" t="s">
        <v>27</v>
      </c>
      <c r="I53" s="35">
        <v>11</v>
      </c>
      <c r="J53" s="108"/>
      <c r="K53" s="108"/>
    </row>
    <row r="54" spans="1:11" x14ac:dyDescent="0.25">
      <c r="A54" s="4">
        <v>91016</v>
      </c>
      <c r="B54" s="4" t="s">
        <v>53</v>
      </c>
      <c r="C54" s="4" t="s">
        <v>56</v>
      </c>
      <c r="D54" s="23">
        <v>44189</v>
      </c>
      <c r="E54" s="23">
        <v>44196</v>
      </c>
      <c r="G54" s="35">
        <v>5</v>
      </c>
      <c r="H54" s="35" t="s">
        <v>27</v>
      </c>
      <c r="I54" s="35">
        <v>12</v>
      </c>
      <c r="J54" s="108"/>
      <c r="K54" s="108"/>
    </row>
    <row r="55" spans="1:11" x14ac:dyDescent="0.25">
      <c r="A55" s="4">
        <v>7035</v>
      </c>
      <c r="B55" s="4" t="s">
        <v>30</v>
      </c>
      <c r="C55" s="4" t="s">
        <v>57</v>
      </c>
      <c r="D55" s="23">
        <v>44146</v>
      </c>
      <c r="E55" s="23">
        <v>44151</v>
      </c>
      <c r="G55" s="35">
        <v>4</v>
      </c>
      <c r="H55" s="35" t="s">
        <v>27</v>
      </c>
      <c r="I55" s="35">
        <v>11</v>
      </c>
      <c r="J55" s="108"/>
      <c r="K55" s="108"/>
    </row>
    <row r="56" spans="1:11" x14ac:dyDescent="0.25">
      <c r="A56" s="4">
        <v>703</v>
      </c>
      <c r="B56" s="4" t="s">
        <v>37</v>
      </c>
      <c r="C56" s="4" t="s">
        <v>58</v>
      </c>
      <c r="D56" s="23">
        <v>43851</v>
      </c>
      <c r="E56" s="23">
        <v>43853</v>
      </c>
      <c r="G56" s="35">
        <v>3</v>
      </c>
      <c r="H56" s="35" t="s">
        <v>27</v>
      </c>
      <c r="I56" s="35">
        <v>1</v>
      </c>
      <c r="J56" s="108"/>
      <c r="K56" s="108"/>
    </row>
    <row r="57" spans="1:11" x14ac:dyDescent="0.25">
      <c r="A57" s="4">
        <v>703</v>
      </c>
      <c r="B57" s="4" t="s">
        <v>37</v>
      </c>
      <c r="C57" s="4" t="s">
        <v>58</v>
      </c>
      <c r="D57" s="23">
        <v>43908</v>
      </c>
      <c r="E57" s="23">
        <v>43912</v>
      </c>
      <c r="G57" s="35">
        <v>4</v>
      </c>
      <c r="H57" s="35" t="s">
        <v>27</v>
      </c>
      <c r="I57" s="35">
        <v>3</v>
      </c>
      <c r="J57" s="108"/>
      <c r="K57" s="108"/>
    </row>
    <row r="58" spans="1:11" x14ac:dyDescent="0.25">
      <c r="A58" s="4">
        <v>7078</v>
      </c>
      <c r="B58" s="4" t="s">
        <v>48</v>
      </c>
      <c r="C58" s="4" t="s">
        <v>59</v>
      </c>
      <c r="D58" s="23">
        <v>43938</v>
      </c>
      <c r="E58" s="23">
        <v>43952</v>
      </c>
      <c r="G58" s="35">
        <v>11</v>
      </c>
      <c r="H58" s="35" t="s">
        <v>3</v>
      </c>
      <c r="I58" s="35">
        <v>4</v>
      </c>
      <c r="J58" s="108"/>
      <c r="K58" s="108"/>
    </row>
    <row r="59" spans="1:11" x14ac:dyDescent="0.25">
      <c r="A59" s="4">
        <v>7078</v>
      </c>
      <c r="B59" s="4" t="s">
        <v>48</v>
      </c>
      <c r="C59" s="4" t="s">
        <v>59</v>
      </c>
      <c r="D59" s="23">
        <v>43953</v>
      </c>
      <c r="E59" s="23">
        <v>43966</v>
      </c>
      <c r="G59" s="35">
        <v>8</v>
      </c>
      <c r="H59" s="35" t="s">
        <v>27</v>
      </c>
      <c r="I59" s="35">
        <v>5</v>
      </c>
      <c r="J59" s="108"/>
      <c r="K59" s="108"/>
    </row>
    <row r="60" spans="1:11" x14ac:dyDescent="0.25">
      <c r="A60" s="4">
        <v>7064</v>
      </c>
      <c r="B60" s="4" t="s">
        <v>50</v>
      </c>
      <c r="C60" s="4" t="s">
        <v>60</v>
      </c>
      <c r="D60" s="23">
        <v>43889</v>
      </c>
      <c r="E60" s="23">
        <v>43891</v>
      </c>
      <c r="G60" s="35">
        <v>1</v>
      </c>
      <c r="H60" s="35" t="s">
        <v>27</v>
      </c>
      <c r="I60" s="35">
        <v>2</v>
      </c>
      <c r="J60" s="108"/>
      <c r="K60" s="108"/>
    </row>
    <row r="61" spans="1:11" x14ac:dyDescent="0.25">
      <c r="A61" s="4">
        <v>7064</v>
      </c>
      <c r="B61" s="4" t="s">
        <v>50</v>
      </c>
      <c r="C61" s="4" t="s">
        <v>60</v>
      </c>
      <c r="D61" s="23">
        <v>44175</v>
      </c>
      <c r="E61" s="23">
        <v>44176</v>
      </c>
      <c r="G61" s="35">
        <v>2</v>
      </c>
      <c r="H61" s="35" t="s">
        <v>33</v>
      </c>
      <c r="I61" s="35">
        <v>12</v>
      </c>
      <c r="J61" s="108"/>
      <c r="K61" s="108"/>
    </row>
    <row r="62" spans="1:11" x14ac:dyDescent="0.25">
      <c r="A62" s="4">
        <v>7050</v>
      </c>
      <c r="B62" s="4" t="s">
        <v>37</v>
      </c>
      <c r="C62" s="4" t="s">
        <v>61</v>
      </c>
      <c r="D62" s="23">
        <v>43843</v>
      </c>
      <c r="E62" s="23">
        <v>43847</v>
      </c>
      <c r="G62" s="35">
        <v>5</v>
      </c>
      <c r="H62" s="35" t="s">
        <v>27</v>
      </c>
      <c r="I62" s="35">
        <v>1</v>
      </c>
      <c r="J62" s="108"/>
      <c r="K62" s="108"/>
    </row>
    <row r="63" spans="1:11" x14ac:dyDescent="0.25">
      <c r="A63" s="4">
        <v>7050</v>
      </c>
      <c r="B63" s="4" t="s">
        <v>37</v>
      </c>
      <c r="C63" s="4" t="s">
        <v>61</v>
      </c>
      <c r="D63" s="23">
        <v>44042</v>
      </c>
      <c r="E63" s="23">
        <v>44042</v>
      </c>
      <c r="G63" s="35">
        <v>1</v>
      </c>
      <c r="H63" s="35" t="s">
        <v>27</v>
      </c>
      <c r="I63" s="35">
        <v>7</v>
      </c>
      <c r="J63" s="108"/>
      <c r="K63" s="108"/>
    </row>
    <row r="64" spans="1:11" x14ac:dyDescent="0.25">
      <c r="A64" s="4">
        <v>7050</v>
      </c>
      <c r="B64" s="4" t="s">
        <v>37</v>
      </c>
      <c r="C64" s="4" t="s">
        <v>61</v>
      </c>
      <c r="D64" s="23">
        <v>44044</v>
      </c>
      <c r="E64" s="23">
        <v>44054</v>
      </c>
      <c r="G64" s="35">
        <v>7</v>
      </c>
      <c r="H64" s="35" t="s">
        <v>27</v>
      </c>
      <c r="I64" s="35">
        <v>8</v>
      </c>
      <c r="J64" s="108"/>
      <c r="K64" s="108"/>
    </row>
    <row r="65" spans="1:11" x14ac:dyDescent="0.25">
      <c r="A65" s="4">
        <v>7050</v>
      </c>
      <c r="B65" s="4" t="s">
        <v>37</v>
      </c>
      <c r="C65" s="4" t="s">
        <v>61</v>
      </c>
      <c r="D65" s="23">
        <v>44112</v>
      </c>
      <c r="E65" s="23">
        <v>44112</v>
      </c>
      <c r="G65" s="35">
        <v>0.5</v>
      </c>
      <c r="H65" s="35" t="s">
        <v>27</v>
      </c>
      <c r="I65" s="35">
        <v>10</v>
      </c>
      <c r="J65" s="108"/>
      <c r="K65" s="108"/>
    </row>
    <row r="66" spans="1:11" x14ac:dyDescent="0.25">
      <c r="A66" s="4">
        <v>510</v>
      </c>
      <c r="B66" s="4" t="s">
        <v>87</v>
      </c>
      <c r="C66" s="4" t="s">
        <v>62</v>
      </c>
      <c r="D66" s="23">
        <v>43851</v>
      </c>
      <c r="E66" s="23">
        <v>43851</v>
      </c>
      <c r="G66" s="35">
        <v>0.5</v>
      </c>
      <c r="H66" s="35" t="s">
        <v>27</v>
      </c>
      <c r="I66" s="35">
        <v>1</v>
      </c>
      <c r="J66" s="108"/>
      <c r="K66" s="108"/>
    </row>
    <row r="67" spans="1:11" x14ac:dyDescent="0.25">
      <c r="A67" s="4">
        <v>510</v>
      </c>
      <c r="B67" s="4" t="s">
        <v>87</v>
      </c>
      <c r="C67" s="4" t="s">
        <v>62</v>
      </c>
      <c r="D67" s="23">
        <v>44034</v>
      </c>
      <c r="E67" s="23">
        <v>44044</v>
      </c>
      <c r="G67" s="35">
        <v>8</v>
      </c>
      <c r="H67" s="35" t="s">
        <v>27</v>
      </c>
      <c r="I67" s="35">
        <v>7</v>
      </c>
      <c r="J67" s="108"/>
      <c r="K67" s="108"/>
    </row>
    <row r="68" spans="1:11" x14ac:dyDescent="0.25">
      <c r="A68" s="4">
        <v>510</v>
      </c>
      <c r="B68" s="4" t="s">
        <v>87</v>
      </c>
      <c r="C68" s="4" t="s">
        <v>62</v>
      </c>
      <c r="D68" s="23">
        <v>44410</v>
      </c>
      <c r="E68" s="23">
        <v>44051</v>
      </c>
      <c r="G68" s="35">
        <v>6</v>
      </c>
      <c r="H68" s="35" t="s">
        <v>27</v>
      </c>
      <c r="I68" s="35">
        <v>8</v>
      </c>
      <c r="J68" s="108"/>
      <c r="K68" s="108"/>
    </row>
    <row r="69" spans="1:11" x14ac:dyDescent="0.25">
      <c r="A69" s="4">
        <v>7010</v>
      </c>
      <c r="B69" s="4" t="s">
        <v>89</v>
      </c>
      <c r="C69" s="4" t="s">
        <v>64</v>
      </c>
      <c r="D69" s="23">
        <v>44085</v>
      </c>
      <c r="E69" s="23">
        <v>44087</v>
      </c>
      <c r="G69" s="35">
        <v>3</v>
      </c>
      <c r="H69" s="35" t="s">
        <v>33</v>
      </c>
      <c r="I69" s="35">
        <v>9</v>
      </c>
      <c r="J69" s="108"/>
      <c r="K69" s="108"/>
    </row>
    <row r="70" spans="1:11" x14ac:dyDescent="0.25">
      <c r="A70" s="4">
        <v>7089</v>
      </c>
      <c r="B70" s="4" t="s">
        <v>55</v>
      </c>
      <c r="C70" s="4" t="s">
        <v>65</v>
      </c>
      <c r="D70" s="23">
        <v>43864</v>
      </c>
      <c r="E70" s="23">
        <v>43868</v>
      </c>
      <c r="G70" s="35">
        <v>5</v>
      </c>
      <c r="H70" s="35" t="s">
        <v>30</v>
      </c>
      <c r="I70" s="35">
        <v>2</v>
      </c>
      <c r="J70" s="108"/>
      <c r="K70" s="108"/>
    </row>
    <row r="71" spans="1:11" x14ac:dyDescent="0.25">
      <c r="A71" s="4">
        <v>7002</v>
      </c>
      <c r="B71" s="4" t="s">
        <v>43</v>
      </c>
      <c r="C71" s="4" t="s">
        <v>67</v>
      </c>
      <c r="D71" s="23">
        <v>44034</v>
      </c>
      <c r="E71" s="23">
        <v>44043</v>
      </c>
      <c r="G71" s="35">
        <v>8</v>
      </c>
      <c r="H71" s="35" t="s">
        <v>27</v>
      </c>
      <c r="I71" s="35">
        <v>7</v>
      </c>
      <c r="J71" s="108"/>
      <c r="K71" s="108"/>
    </row>
    <row r="72" spans="1:11" x14ac:dyDescent="0.25">
      <c r="A72" s="4">
        <v>7002</v>
      </c>
      <c r="B72" s="4" t="s">
        <v>43</v>
      </c>
      <c r="C72" s="4" t="s">
        <v>67</v>
      </c>
      <c r="D72" s="23">
        <v>44044</v>
      </c>
      <c r="E72" s="23">
        <v>44047</v>
      </c>
      <c r="G72" s="35">
        <v>2</v>
      </c>
      <c r="H72" s="35" t="s">
        <v>27</v>
      </c>
      <c r="I72" s="35">
        <v>8</v>
      </c>
      <c r="J72" s="108"/>
      <c r="K72" s="108"/>
    </row>
    <row r="73" spans="1:11" x14ac:dyDescent="0.25">
      <c r="A73" s="4">
        <v>7046</v>
      </c>
      <c r="B73" s="4" t="s">
        <v>54</v>
      </c>
      <c r="C73" s="4" t="s">
        <v>68</v>
      </c>
      <c r="D73" s="23">
        <v>44113</v>
      </c>
      <c r="E73" s="23">
        <v>44113</v>
      </c>
      <c r="G73" s="35">
        <v>1</v>
      </c>
      <c r="H73" s="35" t="s">
        <v>27</v>
      </c>
      <c r="I73" s="35">
        <v>10</v>
      </c>
      <c r="J73" s="108"/>
      <c r="K73" s="108"/>
    </row>
    <row r="74" spans="1:11" x14ac:dyDescent="0.25">
      <c r="A74" s="4">
        <v>7046</v>
      </c>
      <c r="B74" s="4" t="s">
        <v>54</v>
      </c>
      <c r="C74" s="4" t="s">
        <v>68</v>
      </c>
      <c r="D74" s="23">
        <v>44118</v>
      </c>
      <c r="E74" s="23">
        <v>44122</v>
      </c>
      <c r="G74" s="35">
        <v>5</v>
      </c>
      <c r="H74" s="35" t="s">
        <v>27</v>
      </c>
      <c r="I74" s="35">
        <v>10</v>
      </c>
      <c r="J74" s="108"/>
      <c r="K74" s="108"/>
    </row>
    <row r="75" spans="1:11" x14ac:dyDescent="0.25">
      <c r="A75" s="4">
        <v>7023</v>
      </c>
      <c r="B75" s="4" t="s">
        <v>90</v>
      </c>
      <c r="C75" s="4" t="s">
        <v>69</v>
      </c>
      <c r="D75" s="23">
        <v>44024</v>
      </c>
      <c r="E75" s="23">
        <v>44024</v>
      </c>
      <c r="G75" s="35">
        <v>1</v>
      </c>
      <c r="H75" s="35" t="s">
        <v>33</v>
      </c>
      <c r="I75" s="35">
        <v>7</v>
      </c>
    </row>
    <row r="76" spans="1:11" x14ac:dyDescent="0.25">
      <c r="A76" s="4">
        <v>7060</v>
      </c>
      <c r="B76" s="4" t="s">
        <v>42</v>
      </c>
      <c r="C76" s="4" t="s">
        <v>70</v>
      </c>
      <c r="D76" s="23">
        <v>43878</v>
      </c>
      <c r="E76" s="23">
        <v>43881</v>
      </c>
      <c r="G76" s="35">
        <v>4</v>
      </c>
      <c r="H76" s="35" t="s">
        <v>28</v>
      </c>
      <c r="I76" s="35">
        <v>2</v>
      </c>
    </row>
  </sheetData>
  <sortState xmlns:xlrd2="http://schemas.microsoft.com/office/spreadsheetml/2017/richdata2" ref="A2:I77">
    <sortCondition ref="C2:C77"/>
    <sortCondition ref="D2:D77"/>
  </sortState>
  <phoneticPr fontId="1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0">
    <tabColor rgb="FFFF0000"/>
  </sheetPr>
  <dimension ref="A1:DL22"/>
  <sheetViews>
    <sheetView showGridLines="0" workbookViewId="0">
      <pane xSplit="2" ySplit="1" topLeftCell="G2" activePane="bottomRight" state="frozen"/>
      <selection pane="topRight" activeCell="C1" sqref="C1"/>
      <selection pane="bottomLeft" activeCell="A2" sqref="A2"/>
      <selection pane="bottomRight" activeCell="B3" sqref="B3"/>
    </sheetView>
  </sheetViews>
  <sheetFormatPr baseColWidth="10" defaultRowHeight="15" x14ac:dyDescent="0.25"/>
  <cols>
    <col min="1" max="1" width="19.5703125" style="1" customWidth="1"/>
    <col min="2" max="2" width="8.5703125" customWidth="1"/>
    <col min="3" max="13" width="10" style="1" customWidth="1"/>
    <col min="14" max="16" width="10" customWidth="1"/>
  </cols>
  <sheetData>
    <row r="1" spans="1:116" ht="29.1" customHeight="1" x14ac:dyDescent="0.25">
      <c r="A1" s="11" t="s">
        <v>24</v>
      </c>
      <c r="B1" s="12" t="s">
        <v>25</v>
      </c>
      <c r="C1" s="34" t="str">
        <f>+data!C13</f>
        <v>BERNARD</v>
      </c>
      <c r="D1" s="34" t="str">
        <f>+data!$C14</f>
        <v>BRUCE</v>
      </c>
      <c r="E1" s="34" t="str">
        <f>+data!$C15</f>
        <v>EMMANUEL</v>
      </c>
      <c r="F1" s="34" t="str">
        <f>+data!$C16</f>
        <v>ERIC</v>
      </c>
      <c r="G1" s="34" t="str">
        <f>+data!$C17</f>
        <v>FABRICE</v>
      </c>
      <c r="H1" s="34" t="str">
        <f>+data!$C18</f>
        <v>FRANCIS</v>
      </c>
      <c r="I1" s="34" t="str">
        <f>+data!$C19</f>
        <v>GASTON</v>
      </c>
      <c r="J1" s="34" t="str">
        <f>+data!$C20</f>
        <v>GEORGES</v>
      </c>
      <c r="K1" s="34" t="str">
        <f>+data!$C21</f>
        <v>GÉRARD</v>
      </c>
      <c r="L1" s="34" t="str">
        <f>+data!$C22</f>
        <v>HECTOR</v>
      </c>
      <c r="M1" s="34" t="str">
        <f>+data!$C23</f>
        <v>JEAN</v>
      </c>
      <c r="N1" s="34" t="str">
        <f>+data!$C24</f>
        <v>KARL</v>
      </c>
      <c r="O1" s="34" t="str">
        <f>+data!$C25</f>
        <v>KENETTA</v>
      </c>
      <c r="P1" s="34" t="str">
        <f>+data!$C26</f>
        <v>LEILA</v>
      </c>
      <c r="Q1" s="34" t="str">
        <f>+data!$C27</f>
        <v>MARCELLE</v>
      </c>
      <c r="R1" s="34" t="str">
        <f>+data!$C28</f>
        <v>MARCO</v>
      </c>
      <c r="S1" s="34" t="str">
        <f>+data!$C29</f>
        <v>MATHIEU</v>
      </c>
      <c r="T1" s="34" t="str">
        <f>+data!$C30</f>
        <v>MICHEL</v>
      </c>
      <c r="U1" s="34" t="str">
        <f>+data!$C31</f>
        <v>MURIEL</v>
      </c>
      <c r="V1" s="34" t="str">
        <f>+data!$C32</f>
        <v>PASCAL</v>
      </c>
      <c r="W1" s="34" t="str">
        <f>+data!$C33</f>
        <v>PATRICE</v>
      </c>
      <c r="X1" s="34" t="str">
        <f>+data!$C34</f>
        <v>PATRICIA</v>
      </c>
      <c r="Y1" s="34" t="str">
        <f>+data!$C35</f>
        <v>PHILIPPE</v>
      </c>
      <c r="Z1" s="34" t="str">
        <f>+data!$C36</f>
        <v>ROBERT</v>
      </c>
      <c r="AA1" s="34" t="str">
        <f>+data!$C37</f>
        <v>ROSIE</v>
      </c>
      <c r="AB1" s="34" t="str">
        <f>+data!$C38</f>
        <v>SABINE</v>
      </c>
      <c r="AC1" s="34" t="str">
        <f>+data!$C39</f>
        <v>SACHA</v>
      </c>
      <c r="AD1" s="34" t="str">
        <f>+data!$C40</f>
        <v>SANDRA</v>
      </c>
      <c r="AE1" s="34" t="str">
        <f>+data!$C41</f>
        <v>SUZIE</v>
      </c>
      <c r="AF1" s="34" t="str">
        <f>+data!$C42</f>
        <v>TANGUY</v>
      </c>
    </row>
    <row r="2" spans="1:116" x14ac:dyDescent="0.25">
      <c r="A2" s="13" t="s">
        <v>26</v>
      </c>
      <c r="B2" s="14" t="s">
        <v>27</v>
      </c>
      <c r="C2" s="95">
        <f>SUMIFS(BD!$G:$G,BD!$C:$C,C$1,BD!$H:$H,$B2)</f>
        <v>0</v>
      </c>
      <c r="D2" s="95">
        <f>SUMIFS(BD!$G:$G,BD!$C:$C,D$1,BD!$H:$H,$B2)</f>
        <v>19</v>
      </c>
      <c r="E2" s="96">
        <f>SUMIFS(BD!$G:$G,BD!$C:$C,E$1,BD!$H:$H,$B2)</f>
        <v>27.5</v>
      </c>
      <c r="F2" s="96">
        <f>SUMIFS(BD!$G:$G,BD!$C:$C,F$1,BD!$H:$H,$B2)</f>
        <v>9</v>
      </c>
      <c r="G2" s="96">
        <f>SUMIFS(BD!$G:$G,BD!$C:$C,G$1,BD!$H:$H,$B2)</f>
        <v>7</v>
      </c>
      <c r="H2" s="96">
        <f>SUMIFS(BD!$G:$G,BD!$C:$C,H$1,BD!$H:$H,$B2)</f>
        <v>5.5</v>
      </c>
      <c r="I2" s="96">
        <f>SUMIFS(BD!$G:$G,BD!$C:$C,I$1,BD!$H:$H,$B2)</f>
        <v>17</v>
      </c>
      <c r="J2" s="96">
        <f>SUMIFS(BD!$G:$G,BD!$C:$C,J$1,BD!$H:$H,$B2)</f>
        <v>19</v>
      </c>
      <c r="K2" s="96">
        <f>SUMIFS(BD!$G:$G,BD!$C:$C,K$1,BD!$H:$H,$B2)</f>
        <v>13.5</v>
      </c>
      <c r="L2" s="96">
        <f>SUMIFS(BD!$G:$G,BD!$C:$C,L$1,BD!$H:$H,$B2)</f>
        <v>10</v>
      </c>
      <c r="M2" s="96">
        <f>SUMIFS(BD!$G:$G,BD!$C:$C,M$1,BD!$H:$H,$B2)</f>
        <v>20</v>
      </c>
      <c r="N2" s="96">
        <f>SUMIFS(BD!$G:$G,BD!$C:$C,N$1,BD!$H:$H,$B2)</f>
        <v>0</v>
      </c>
      <c r="O2" s="98">
        <f>SUMIFS(BD!$G:$G,BD!$C:$C,O$1,BD!$H:$H,$B2)</f>
        <v>18.5</v>
      </c>
      <c r="P2" s="96">
        <f>SUMIFS(BD!$G:$G,BD!$C:$C,P$1,BD!$H:$H,$B2)</f>
        <v>13</v>
      </c>
      <c r="Q2" s="96">
        <f>SUMIFS(BD!$G:$G,BD!$C:$C,Q$1,BD!$H:$H,$B2)</f>
        <v>0</v>
      </c>
      <c r="R2" s="96">
        <f>SUMIFS(BD!$G:$G,BD!$C:$C,R$1,BD!$H:$H,$B2)</f>
        <v>4</v>
      </c>
      <c r="S2" s="96">
        <f>SUMIFS(BD!$G:$G,BD!$C:$C,S$1,BD!$H:$H,$B2)</f>
        <v>7</v>
      </c>
      <c r="T2" s="96">
        <f>SUMIFS(BD!$G:$G,BD!$C:$C,T$1,BD!$H:$H,$B2)</f>
        <v>8</v>
      </c>
      <c r="U2" s="96">
        <f>SUMIFS(BD!$G:$G,BD!$C:$C,U$1,BD!$H:$H,$B2)</f>
        <v>1</v>
      </c>
      <c r="V2" s="96">
        <f>SUMIFS(BD!$G:$G,BD!$C:$C,V$1,BD!$H:$H,$B2)</f>
        <v>13.5</v>
      </c>
      <c r="W2" s="96">
        <f>SUMIFS(BD!$G:$G,BD!$C:$C,W$1,BD!$H:$H,$B2)</f>
        <v>14.5</v>
      </c>
      <c r="X2" s="96">
        <f>SUMIFS(BD!$G:$G,BD!$C:$C,X$1,BD!$H:$H,$B2)</f>
        <v>0</v>
      </c>
      <c r="Y2" s="96">
        <f>SUMIFS(BD!$G:$G,BD!$C:$C,Y$1,BD!$H:$H,$B2)</f>
        <v>0</v>
      </c>
      <c r="Z2" s="96">
        <f>SUMIFS(BD!$G:$G,BD!$C:$C,Z$1,BD!$H:$H,$B2)</f>
        <v>0</v>
      </c>
      <c r="AA2" s="96">
        <f>SUMIFS(BD!$G:$G,BD!$C:$C,AA$1,BD!$H:$H,$B2)</f>
        <v>0</v>
      </c>
      <c r="AB2" s="96">
        <f>SUMIFS(BD!$G:$G,BD!$C:$C,AB$1,BD!$H:$H,$B2)</f>
        <v>10</v>
      </c>
      <c r="AC2" s="96">
        <f>SUMIFS(BD!$G:$G,BD!$C:$C,AC$1,BD!$H:$H,$B2)</f>
        <v>6</v>
      </c>
      <c r="AD2" s="96">
        <f>SUMIFS(BD!$G:$G,BD!$C:$C,AD$1,BD!$H:$H,$B2)</f>
        <v>0</v>
      </c>
      <c r="AE2" s="96">
        <f>SUMIFS(BD!$G:$G,BD!$C:$C,AE$1,BD!$H:$H,$B2)</f>
        <v>0</v>
      </c>
      <c r="AF2" s="96">
        <f>SUMIFS(BD!$G:$G,BD!$C:$C,AF$1,BD!$H:$H,$B2)</f>
        <v>0</v>
      </c>
      <c r="AG2" s="97"/>
      <c r="AH2" s="97"/>
      <c r="AI2" s="97"/>
      <c r="AJ2" s="97"/>
      <c r="AK2" s="97"/>
      <c r="AL2" s="97"/>
      <c r="AM2" s="97"/>
      <c r="AN2" s="97"/>
      <c r="AO2" s="97"/>
      <c r="AP2" s="97"/>
      <c r="AQ2" s="97"/>
      <c r="AR2" s="97"/>
      <c r="AS2" s="97"/>
      <c r="AT2" s="97"/>
      <c r="AU2" s="97"/>
      <c r="AV2" s="97"/>
      <c r="AW2" s="97"/>
      <c r="AX2" s="97"/>
      <c r="AY2" s="97"/>
      <c r="AZ2" s="97"/>
      <c r="BA2" s="97"/>
      <c r="BB2" s="97"/>
      <c r="BC2" s="97"/>
      <c r="BD2" s="97"/>
      <c r="BE2" s="97"/>
      <c r="BF2" s="97"/>
      <c r="BG2" s="97"/>
      <c r="BH2" s="97"/>
      <c r="BI2" s="97"/>
      <c r="BJ2" s="97"/>
      <c r="BK2" s="97"/>
      <c r="BL2" s="97"/>
      <c r="BM2" s="97"/>
      <c r="BN2" s="97"/>
      <c r="BO2" s="97"/>
      <c r="BP2" s="97"/>
      <c r="BQ2" s="97"/>
      <c r="BR2" s="97"/>
      <c r="BS2" s="97"/>
      <c r="BT2" s="97"/>
      <c r="BU2" s="97"/>
      <c r="BV2" s="97"/>
      <c r="BW2" s="97"/>
      <c r="BX2" s="97"/>
      <c r="BY2" s="97"/>
      <c r="BZ2" s="97"/>
      <c r="CA2" s="97"/>
      <c r="CB2" s="97"/>
      <c r="CC2" s="97"/>
      <c r="CD2" s="97"/>
      <c r="CE2" s="97"/>
      <c r="CF2" s="97"/>
      <c r="CG2" s="97"/>
      <c r="CH2" s="97"/>
      <c r="CI2" s="97"/>
      <c r="CJ2" s="97"/>
      <c r="CK2" s="97"/>
      <c r="CL2" s="97"/>
      <c r="CM2" s="97"/>
      <c r="CN2" s="97"/>
      <c r="CO2" s="97"/>
      <c r="CP2" s="97"/>
      <c r="CQ2" s="97"/>
      <c r="CR2" s="97"/>
      <c r="CS2" s="97"/>
      <c r="CT2" s="97"/>
      <c r="CU2" s="97"/>
      <c r="CV2" s="97"/>
      <c r="CW2" s="97"/>
      <c r="CX2" s="97"/>
      <c r="CY2" s="97"/>
      <c r="CZ2" s="97"/>
      <c r="DA2" s="104"/>
      <c r="DB2" s="104"/>
      <c r="DC2" s="104"/>
      <c r="DD2" s="104"/>
      <c r="DE2" s="104"/>
      <c r="DF2" s="104"/>
      <c r="DG2" s="104"/>
      <c r="DH2" s="104"/>
      <c r="DI2" s="104"/>
      <c r="DJ2" s="104"/>
      <c r="DK2" s="104"/>
      <c r="DL2" s="104"/>
    </row>
    <row r="3" spans="1:116" x14ac:dyDescent="0.25">
      <c r="A3" s="13" t="s">
        <v>3</v>
      </c>
      <c r="B3" s="15" t="s">
        <v>3</v>
      </c>
      <c r="C3" s="96">
        <f>SUMIFS(BD!$G:$G,BD!$C:$C,C$1,BD!$H:$H,$B3)</f>
        <v>0</v>
      </c>
      <c r="D3" s="96">
        <f>SUMIFS(BD!$G:$G,BD!$C:$C,D$1,BD!$H:$H,$B3)</f>
        <v>0</v>
      </c>
      <c r="E3" s="96">
        <f>SUMIFS(BD!$G:$G,BD!$C:$C,E$1,BD!$H:$H,$B3)</f>
        <v>5</v>
      </c>
      <c r="F3" s="96">
        <f>SUMIFS(BD!$G:$G,BD!$C:$C,F$1,BD!$H:$H,$B3)</f>
        <v>0</v>
      </c>
      <c r="G3" s="96">
        <f>SUMIFS(BD!$G:$G,BD!$C:$C,G$1,BD!$H:$H,$B3)</f>
        <v>9</v>
      </c>
      <c r="H3" s="96">
        <f>SUMIFS(BD!$G:$G,BD!$C:$C,H$1,BD!$H:$H,$B3)</f>
        <v>0</v>
      </c>
      <c r="I3" s="96">
        <f>SUMIFS(BD!$G:$G,BD!$C:$C,I$1,BD!$H:$H,$B3)</f>
        <v>0</v>
      </c>
      <c r="J3" s="96">
        <f>SUMIFS(BD!$G:$G,BD!$C:$C,J$1,BD!$H:$H,$B3)</f>
        <v>0</v>
      </c>
      <c r="K3" s="96">
        <f>SUMIFS(BD!$G:$G,BD!$C:$C,K$1,BD!$H:$H,$B3)</f>
        <v>0</v>
      </c>
      <c r="L3" s="96">
        <f>SUMIFS(BD!$G:$G,BD!$C:$C,L$1,BD!$H:$H,$B3)</f>
        <v>0</v>
      </c>
      <c r="M3" s="96">
        <f>SUMIFS(BD!$G:$G,BD!$C:$C,M$1,BD!$H:$H,$B3)</f>
        <v>0</v>
      </c>
      <c r="N3" s="96">
        <f>SUMIFS(BD!$G:$G,BD!$C:$C,N$1,BD!$H:$H,$B3)</f>
        <v>0</v>
      </c>
      <c r="O3" s="98">
        <f>SUMIFS(BD!$G:$G,BD!$C:$C,O$1,BD!$H:$H,$B3)</f>
        <v>0</v>
      </c>
      <c r="P3" s="96">
        <f>SUMIFS(BD!$G:$G,BD!$C:$C,P$1,BD!$H:$H,$B3)</f>
        <v>0</v>
      </c>
      <c r="Q3" s="96">
        <f>SUMIFS(BD!$G:$G,BD!$C:$C,Q$1,BD!$H:$H,$B3)</f>
        <v>0</v>
      </c>
      <c r="R3" s="96">
        <f>SUMIFS(BD!$G:$G,BD!$C:$C,R$1,BD!$H:$H,$B3)</f>
        <v>0</v>
      </c>
      <c r="S3" s="96">
        <f>SUMIFS(BD!$G:$G,BD!$C:$C,S$1,BD!$H:$H,$B3)</f>
        <v>0</v>
      </c>
      <c r="T3" s="96">
        <f>SUMIFS(BD!$G:$G,BD!$C:$C,T$1,BD!$H:$H,$B3)</f>
        <v>11</v>
      </c>
      <c r="U3" s="96">
        <f>SUMIFS(BD!$G:$G,BD!$C:$C,U$1,BD!$H:$H,$B3)</f>
        <v>0</v>
      </c>
      <c r="V3" s="96">
        <f>SUMIFS(BD!$G:$G,BD!$C:$C,V$1,BD!$H:$H,$B3)</f>
        <v>0</v>
      </c>
      <c r="W3" s="96">
        <f>SUMIFS(BD!$G:$G,BD!$C:$C,W$1,BD!$H:$H,$B3)</f>
        <v>0</v>
      </c>
      <c r="X3" s="96">
        <f>SUMIFS(BD!$G:$G,BD!$C:$C,X$1,BD!$H:$H,$B3)</f>
        <v>0</v>
      </c>
      <c r="Y3" s="96">
        <f>SUMIFS(BD!$G:$G,BD!$C:$C,Y$1,BD!$H:$H,$B3)</f>
        <v>0</v>
      </c>
      <c r="Z3" s="96">
        <f>SUMIFS(BD!$G:$G,BD!$C:$C,Z$1,BD!$H:$H,$B3)</f>
        <v>0</v>
      </c>
      <c r="AA3" s="96">
        <f>SUMIFS(BD!$G:$G,BD!$C:$C,AA$1,BD!$H:$H,$B3)</f>
        <v>0</v>
      </c>
      <c r="AB3" s="96">
        <f>SUMIFS(BD!$G:$G,BD!$C:$C,AB$1,BD!$H:$H,$B3)</f>
        <v>0</v>
      </c>
      <c r="AC3" s="96">
        <f>SUMIFS(BD!$G:$G,BD!$C:$C,AC$1,BD!$H:$H,$B3)</f>
        <v>0</v>
      </c>
      <c r="AD3" s="96">
        <f>SUMIFS(BD!$G:$G,BD!$C:$C,AD$1,BD!$H:$H,$B3)</f>
        <v>0</v>
      </c>
      <c r="AE3" s="96">
        <f>SUMIFS(BD!$G:$G,BD!$C:$C,AE$1,BD!$H:$H,$B3)</f>
        <v>0</v>
      </c>
      <c r="AF3" s="96">
        <f>SUMIFS(BD!$G:$G,BD!$C:$C,AF$1,BD!$H:$H,$B3)</f>
        <v>0</v>
      </c>
      <c r="AG3" s="97"/>
      <c r="AH3" s="97"/>
      <c r="AI3" s="97"/>
      <c r="AJ3" s="97"/>
      <c r="AK3" s="97"/>
      <c r="AL3" s="97"/>
      <c r="AM3" s="97"/>
      <c r="AN3" s="97"/>
      <c r="AO3" s="97"/>
      <c r="AP3" s="97"/>
      <c r="AQ3" s="97"/>
      <c r="AR3" s="97"/>
      <c r="AS3" s="97"/>
      <c r="AT3" s="97"/>
      <c r="AU3" s="97"/>
      <c r="AV3" s="97"/>
      <c r="AW3" s="97"/>
      <c r="AX3" s="97"/>
      <c r="AY3" s="97"/>
      <c r="AZ3" s="97"/>
      <c r="BA3" s="97"/>
      <c r="BB3" s="97"/>
      <c r="BC3" s="97"/>
      <c r="BD3" s="97"/>
      <c r="BE3" s="97"/>
      <c r="BF3" s="97"/>
      <c r="BG3" s="97"/>
      <c r="BH3" s="97"/>
      <c r="BI3" s="97"/>
      <c r="BJ3" s="97"/>
      <c r="BK3" s="97"/>
      <c r="BL3" s="97"/>
      <c r="BM3" s="97"/>
      <c r="BN3" s="97"/>
      <c r="BO3" s="97"/>
      <c r="BP3" s="97"/>
      <c r="BQ3" s="97"/>
      <c r="BR3" s="97"/>
      <c r="BS3" s="97"/>
      <c r="BT3" s="97"/>
      <c r="BU3" s="97"/>
      <c r="BV3" s="97"/>
      <c r="BW3" s="97"/>
      <c r="BX3" s="97"/>
      <c r="BY3" s="97"/>
      <c r="BZ3" s="97"/>
      <c r="CA3" s="97"/>
      <c r="CB3" s="97"/>
      <c r="CC3" s="97"/>
      <c r="CD3" s="97"/>
      <c r="CE3" s="97"/>
      <c r="CF3" s="97"/>
      <c r="CG3" s="97"/>
      <c r="CH3" s="97"/>
      <c r="CI3" s="97"/>
      <c r="CJ3" s="97"/>
      <c r="CK3" s="97"/>
      <c r="CL3" s="97"/>
      <c r="CM3" s="97"/>
      <c r="CN3" s="97"/>
      <c r="CO3" s="97"/>
      <c r="CP3" s="97"/>
      <c r="CQ3" s="97"/>
      <c r="CR3" s="97"/>
      <c r="CS3" s="97"/>
      <c r="CT3" s="97"/>
      <c r="CU3" s="97"/>
      <c r="CV3" s="97"/>
      <c r="CW3" s="97"/>
      <c r="CX3" s="97"/>
      <c r="CY3" s="97"/>
      <c r="CZ3" s="97"/>
      <c r="DA3" s="104"/>
      <c r="DB3" s="104"/>
      <c r="DC3" s="104"/>
      <c r="DD3" s="104"/>
      <c r="DE3" s="104"/>
      <c r="DF3" s="104"/>
      <c r="DG3" s="104"/>
      <c r="DH3" s="104"/>
      <c r="DI3" s="104"/>
      <c r="DJ3" s="104"/>
      <c r="DK3" s="104"/>
      <c r="DL3" s="104"/>
    </row>
    <row r="4" spans="1:116" x14ac:dyDescent="0.25">
      <c r="A4" s="13" t="s">
        <v>41</v>
      </c>
      <c r="B4" s="17" t="s">
        <v>28</v>
      </c>
      <c r="C4" s="96">
        <f>SUMIFS(BD!$G:$G,BD!$C:$C,C$1,BD!$H:$H,$B4)</f>
        <v>0</v>
      </c>
      <c r="D4" s="96">
        <f>SUMIFS(BD!$G:$G,BD!$C:$C,D$1,BD!$H:$H,$B4)</f>
        <v>0</v>
      </c>
      <c r="E4" s="96">
        <f>SUMIFS(BD!$G:$G,BD!$C:$C,E$1,BD!$H:$H,$B4)</f>
        <v>0</v>
      </c>
      <c r="F4" s="96">
        <f>SUMIFS(BD!$G:$G,BD!$C:$C,F$1,BD!$H:$H,$B4)</f>
        <v>0</v>
      </c>
      <c r="G4" s="96">
        <f>SUMIFS(BD!$G:$G,BD!$C:$C,G$1,BD!$H:$H,$B4)</f>
        <v>0</v>
      </c>
      <c r="H4" s="96">
        <f>SUMIFS(BD!$G:$G,BD!$C:$C,H$1,BD!$H:$H,$B4)</f>
        <v>0</v>
      </c>
      <c r="I4" s="96">
        <f>SUMIFS(BD!$G:$G,BD!$C:$C,I$1,BD!$H:$H,$B4)</f>
        <v>0</v>
      </c>
      <c r="J4" s="96">
        <f>SUMIFS(BD!$G:$G,BD!$C:$C,J$1,BD!$H:$H,$B4)</f>
        <v>0</v>
      </c>
      <c r="K4" s="96">
        <f>SUMIFS(BD!$G:$G,BD!$C:$C,K$1,BD!$H:$H,$B4)</f>
        <v>0</v>
      </c>
      <c r="L4" s="96">
        <f>SUMIFS(BD!$G:$G,BD!$C:$C,L$1,BD!$H:$H,$B4)</f>
        <v>0</v>
      </c>
      <c r="M4" s="96">
        <f>SUMIFS(BD!$G:$G,BD!$C:$C,M$1,BD!$H:$H,$B4)</f>
        <v>0</v>
      </c>
      <c r="N4" s="96">
        <f>SUMIFS(BD!$G:$G,BD!$C:$C,N$1,BD!$H:$H,$B4)</f>
        <v>4</v>
      </c>
      <c r="O4" s="98">
        <f>SUMIFS(BD!$G:$G,BD!$C:$C,O$1,BD!$H:$H,$B4)</f>
        <v>0</v>
      </c>
      <c r="P4" s="96">
        <f>SUMIFS(BD!$G:$G,BD!$C:$C,P$1,BD!$H:$H,$B4)</f>
        <v>0</v>
      </c>
      <c r="Q4" s="96">
        <f>SUMIFS(BD!$G:$G,BD!$C:$C,Q$1,BD!$H:$H,$B4)</f>
        <v>0</v>
      </c>
      <c r="R4" s="96">
        <f>SUMIFS(BD!$G:$G,BD!$C:$C,R$1,BD!$H:$H,$B4)</f>
        <v>0</v>
      </c>
      <c r="S4" s="96">
        <f>SUMIFS(BD!$G:$G,BD!$C:$C,S$1,BD!$H:$H,$B4)</f>
        <v>0</v>
      </c>
      <c r="T4" s="96">
        <f>SUMIFS(BD!$G:$G,BD!$C:$C,T$1,BD!$H:$H,$B4)</f>
        <v>0</v>
      </c>
      <c r="U4" s="96">
        <f>SUMIFS(BD!$G:$G,BD!$C:$C,U$1,BD!$H:$H,$B4)</f>
        <v>0</v>
      </c>
      <c r="V4" s="96">
        <f>SUMIFS(BD!$G:$G,BD!$C:$C,V$1,BD!$H:$H,$B4)</f>
        <v>0</v>
      </c>
      <c r="W4" s="96">
        <f>SUMIFS(BD!$G:$G,BD!$C:$C,W$1,BD!$H:$H,$B4)</f>
        <v>0</v>
      </c>
      <c r="X4" s="96">
        <f>SUMIFS(BD!$G:$G,BD!$C:$C,X$1,BD!$H:$H,$B4)</f>
        <v>0</v>
      </c>
      <c r="Y4" s="96">
        <f>SUMIFS(BD!$G:$G,BD!$C:$C,Y$1,BD!$H:$H,$B4)</f>
        <v>0</v>
      </c>
      <c r="Z4" s="96">
        <f>SUMIFS(BD!$G:$G,BD!$C:$C,Z$1,BD!$H:$H,$B4)</f>
        <v>0</v>
      </c>
      <c r="AA4" s="96">
        <f>SUMIFS(BD!$G:$G,BD!$C:$C,AA$1,BD!$H:$H,$B4)</f>
        <v>0</v>
      </c>
      <c r="AB4" s="96">
        <f>SUMIFS(BD!$G:$G,BD!$C:$C,AB$1,BD!$H:$H,$B4)</f>
        <v>0</v>
      </c>
      <c r="AC4" s="96">
        <f>SUMIFS(BD!$G:$G,BD!$C:$C,AC$1,BD!$H:$H,$B4)</f>
        <v>0</v>
      </c>
      <c r="AD4" s="96">
        <f>SUMIFS(BD!$G:$G,BD!$C:$C,AD$1,BD!$H:$H,$B4)</f>
        <v>0</v>
      </c>
      <c r="AE4" s="96">
        <f>SUMIFS(BD!$G:$G,BD!$C:$C,AE$1,BD!$H:$H,$B4)</f>
        <v>4</v>
      </c>
      <c r="AF4" s="96">
        <f>SUMIFS(BD!$G:$G,BD!$C:$C,AF$1,BD!$H:$H,$B4)</f>
        <v>0</v>
      </c>
      <c r="AG4" s="97"/>
      <c r="AH4" s="97"/>
      <c r="AI4" s="97"/>
      <c r="AJ4" s="97"/>
      <c r="AK4" s="97"/>
      <c r="AL4" s="97"/>
      <c r="AM4" s="97"/>
      <c r="AN4" s="97"/>
      <c r="AO4" s="97"/>
      <c r="AP4" s="97"/>
      <c r="AQ4" s="97"/>
      <c r="AR4" s="97"/>
      <c r="AS4" s="97"/>
      <c r="AT4" s="97"/>
      <c r="AU4" s="97"/>
      <c r="AV4" s="97"/>
      <c r="AW4" s="97"/>
      <c r="AX4" s="97"/>
      <c r="AY4" s="97"/>
      <c r="AZ4" s="97"/>
      <c r="BA4" s="97"/>
      <c r="BB4" s="97"/>
      <c r="BC4" s="97"/>
      <c r="BD4" s="97"/>
      <c r="BE4" s="97"/>
      <c r="BF4" s="97"/>
      <c r="BG4" s="97"/>
      <c r="BH4" s="97"/>
      <c r="BI4" s="97"/>
      <c r="BJ4" s="97"/>
      <c r="BK4" s="97"/>
      <c r="BL4" s="97"/>
      <c r="BM4" s="97"/>
      <c r="BN4" s="97"/>
      <c r="BO4" s="97"/>
      <c r="BP4" s="97"/>
      <c r="BQ4" s="97"/>
      <c r="BR4" s="97"/>
      <c r="BS4" s="97"/>
      <c r="BT4" s="97"/>
      <c r="BU4" s="97"/>
      <c r="BV4" s="97"/>
      <c r="BW4" s="97"/>
      <c r="BX4" s="97"/>
      <c r="BY4" s="97"/>
      <c r="BZ4" s="97"/>
      <c r="CA4" s="97"/>
      <c r="CB4" s="97"/>
      <c r="CC4" s="97"/>
      <c r="CD4" s="97"/>
      <c r="CE4" s="97"/>
      <c r="CF4" s="97"/>
      <c r="CG4" s="97"/>
      <c r="CH4" s="97"/>
      <c r="CI4" s="97"/>
      <c r="CJ4" s="97"/>
      <c r="CK4" s="97"/>
      <c r="CL4" s="97"/>
      <c r="CM4" s="97"/>
      <c r="CN4" s="97"/>
      <c r="CO4" s="97"/>
      <c r="CP4" s="97"/>
      <c r="CQ4" s="97"/>
      <c r="CR4" s="97"/>
      <c r="CS4" s="97"/>
      <c r="CT4" s="97"/>
      <c r="CU4" s="97"/>
      <c r="CV4" s="97"/>
      <c r="CW4" s="97"/>
      <c r="CX4" s="97"/>
      <c r="CY4" s="97"/>
      <c r="CZ4" s="97"/>
      <c r="DA4" s="104"/>
      <c r="DB4" s="104"/>
      <c r="DC4" s="104"/>
      <c r="DD4" s="104"/>
      <c r="DE4" s="104"/>
      <c r="DF4" s="104"/>
      <c r="DG4" s="104"/>
      <c r="DH4" s="104"/>
      <c r="DI4" s="104"/>
      <c r="DJ4" s="104"/>
      <c r="DK4" s="104"/>
      <c r="DL4" s="104"/>
    </row>
    <row r="5" spans="1:116" x14ac:dyDescent="0.25">
      <c r="A5" s="13" t="s">
        <v>31</v>
      </c>
      <c r="B5" s="18" t="s">
        <v>32</v>
      </c>
      <c r="C5" s="96">
        <f>SUMIFS(BD!$G:$G,BD!$C:$C,C$1,BD!$H:$H,$B5)</f>
        <v>0</v>
      </c>
      <c r="D5" s="96">
        <f>SUMIFS(BD!$G:$G,BD!$C:$C,D$1,BD!$H:$H,$B5)</f>
        <v>0</v>
      </c>
      <c r="E5" s="96">
        <f>SUMIFS(BD!$G:$G,BD!$C:$C,E$1,BD!$H:$H,$B5)</f>
        <v>0</v>
      </c>
      <c r="F5" s="96">
        <f>SUMIFS(BD!$G:$G,BD!$C:$C,F$1,BD!$H:$H,$B5)</f>
        <v>15</v>
      </c>
      <c r="G5" s="96">
        <f>SUMIFS(BD!$G:$G,BD!$C:$C,G$1,BD!$H:$H,$B5)</f>
        <v>0</v>
      </c>
      <c r="H5" s="96">
        <f>SUMIFS(BD!$G:$G,BD!$C:$C,H$1,BD!$H:$H,$B5)</f>
        <v>0</v>
      </c>
      <c r="I5" s="96">
        <f>SUMIFS(BD!$G:$G,BD!$C:$C,I$1,BD!$H:$H,$B5)</f>
        <v>0</v>
      </c>
      <c r="J5" s="96">
        <f>SUMIFS(BD!$G:$G,BD!$C:$C,J$1,BD!$H:$H,$B5)</f>
        <v>0</v>
      </c>
      <c r="K5" s="96">
        <f>SUMIFS(BD!$G:$G,BD!$C:$C,K$1,BD!$H:$H,$B5)</f>
        <v>0</v>
      </c>
      <c r="L5" s="96">
        <f>SUMIFS(BD!$G:$G,BD!$C:$C,L$1,BD!$H:$H,$B5)</f>
        <v>9</v>
      </c>
      <c r="M5" s="96">
        <f>SUMIFS(BD!$G:$G,BD!$C:$C,M$1,BD!$H:$H,$B5)</f>
        <v>0</v>
      </c>
      <c r="N5" s="96">
        <f>SUMIFS(BD!$G:$G,BD!$C:$C,N$1,BD!$H:$H,$B5)</f>
        <v>0</v>
      </c>
      <c r="O5" s="98">
        <f>SUMIFS(BD!$G:$G,BD!$C:$C,O$1,BD!$H:$H,$B5)</f>
        <v>5</v>
      </c>
      <c r="P5" s="96">
        <f>SUMIFS(BD!$G:$G,BD!$C:$C,P$1,BD!$H:$H,$B5)</f>
        <v>0</v>
      </c>
      <c r="Q5" s="96">
        <f>SUMIFS(BD!$G:$G,BD!$C:$C,Q$1,BD!$H:$H,$B5)</f>
        <v>0</v>
      </c>
      <c r="R5" s="96">
        <f>SUMIFS(BD!$G:$G,BD!$C:$C,R$1,BD!$H:$H,$B5)</f>
        <v>0</v>
      </c>
      <c r="S5" s="96">
        <f>SUMIFS(BD!$G:$G,BD!$C:$C,S$1,BD!$H:$H,$B5)</f>
        <v>0</v>
      </c>
      <c r="T5" s="96">
        <f>SUMIFS(BD!$G:$G,BD!$C:$C,T$1,BD!$H:$H,$B5)</f>
        <v>0</v>
      </c>
      <c r="U5" s="96">
        <f>SUMIFS(BD!$G:$G,BD!$C:$C,U$1,BD!$H:$H,$B5)</f>
        <v>0</v>
      </c>
      <c r="V5" s="96">
        <f>SUMIFS(BD!$G:$G,BD!$C:$C,V$1,BD!$H:$H,$B5)</f>
        <v>0</v>
      </c>
      <c r="W5" s="96">
        <f>SUMIFS(BD!$G:$G,BD!$C:$C,W$1,BD!$H:$H,$B5)</f>
        <v>0</v>
      </c>
      <c r="X5" s="96">
        <f>SUMIFS(BD!$G:$G,BD!$C:$C,X$1,BD!$H:$H,$B5)</f>
        <v>0</v>
      </c>
      <c r="Y5" s="96">
        <f>SUMIFS(BD!$G:$G,BD!$C:$C,Y$1,BD!$H:$H,$B5)</f>
        <v>0</v>
      </c>
      <c r="Z5" s="96">
        <f>SUMIFS(BD!$G:$G,BD!$C:$C,Z$1,BD!$H:$H,$B5)</f>
        <v>0</v>
      </c>
      <c r="AA5" s="96">
        <f>SUMIFS(BD!$G:$G,BD!$C:$C,AA$1,BD!$H:$H,$B5)</f>
        <v>0</v>
      </c>
      <c r="AB5" s="96">
        <f>SUMIFS(BD!$G:$G,BD!$C:$C,AB$1,BD!$H:$H,$B5)</f>
        <v>0</v>
      </c>
      <c r="AC5" s="96">
        <f>SUMIFS(BD!$G:$G,BD!$C:$C,AC$1,BD!$H:$H,$B5)</f>
        <v>0</v>
      </c>
      <c r="AD5" s="96">
        <f>SUMIFS(BD!$G:$G,BD!$C:$C,AD$1,BD!$H:$H,$B5)</f>
        <v>0</v>
      </c>
      <c r="AE5" s="96">
        <f>SUMIFS(BD!$G:$G,BD!$C:$C,AE$1,BD!$H:$H,$B5)</f>
        <v>0</v>
      </c>
      <c r="AF5" s="96">
        <f>SUMIFS(BD!$G:$G,BD!$C:$C,AF$1,BD!$H:$H,$B5)</f>
        <v>0</v>
      </c>
      <c r="AG5" s="97"/>
      <c r="AH5" s="97"/>
      <c r="AI5" s="97"/>
      <c r="AJ5" s="97"/>
      <c r="AK5" s="97"/>
      <c r="AL5" s="97"/>
      <c r="AM5" s="97"/>
      <c r="AN5" s="97"/>
      <c r="AO5" s="97"/>
      <c r="AP5" s="97"/>
      <c r="AQ5" s="97"/>
      <c r="AR5" s="97"/>
      <c r="AS5" s="97"/>
      <c r="AT5" s="97"/>
      <c r="AU5" s="97"/>
      <c r="AV5" s="97"/>
      <c r="AW5" s="97"/>
      <c r="AX5" s="97"/>
      <c r="AY5" s="97"/>
      <c r="AZ5" s="97"/>
      <c r="BA5" s="97"/>
      <c r="BB5" s="97"/>
      <c r="BC5" s="97"/>
      <c r="BD5" s="97"/>
      <c r="BE5" s="97"/>
      <c r="BF5" s="97"/>
      <c r="BG5" s="97"/>
      <c r="BH5" s="97"/>
      <c r="BI5" s="97"/>
      <c r="BJ5" s="97"/>
      <c r="BK5" s="97"/>
      <c r="BL5" s="97"/>
      <c r="BM5" s="97"/>
      <c r="BN5" s="97"/>
      <c r="BO5" s="97"/>
      <c r="BP5" s="97"/>
      <c r="BQ5" s="97"/>
      <c r="BR5" s="97"/>
      <c r="BS5" s="97"/>
      <c r="BT5" s="97"/>
      <c r="BU5" s="97"/>
      <c r="BV5" s="97"/>
      <c r="BW5" s="97"/>
      <c r="BX5" s="97"/>
      <c r="BY5" s="97"/>
      <c r="BZ5" s="97"/>
      <c r="CA5" s="97"/>
      <c r="CB5" s="97"/>
      <c r="CC5" s="97"/>
      <c r="CD5" s="97"/>
      <c r="CE5" s="97"/>
      <c r="CF5" s="97"/>
      <c r="CG5" s="97"/>
      <c r="CH5" s="97"/>
      <c r="CI5" s="97"/>
      <c r="CJ5" s="97"/>
      <c r="CK5" s="97"/>
      <c r="CL5" s="97"/>
      <c r="CM5" s="97"/>
      <c r="CN5" s="97"/>
      <c r="CO5" s="97"/>
      <c r="CP5" s="97"/>
      <c r="CQ5" s="97"/>
      <c r="CR5" s="97"/>
      <c r="CS5" s="97"/>
      <c r="CT5" s="97"/>
      <c r="CU5" s="97"/>
      <c r="CV5" s="97"/>
      <c r="CW5" s="97"/>
      <c r="CX5" s="97"/>
      <c r="CY5" s="97"/>
      <c r="CZ5" s="97"/>
      <c r="DA5" s="104"/>
      <c r="DB5" s="104"/>
      <c r="DC5" s="104"/>
      <c r="DD5" s="104"/>
      <c r="DE5" s="104"/>
      <c r="DF5" s="104"/>
      <c r="DG5" s="104"/>
      <c r="DH5" s="104"/>
      <c r="DI5" s="104"/>
      <c r="DJ5" s="104"/>
      <c r="DK5" s="104"/>
      <c r="DL5" s="104"/>
    </row>
    <row r="6" spans="1:116" x14ac:dyDescent="0.25">
      <c r="A6" s="1" t="s">
        <v>47</v>
      </c>
      <c r="B6" s="28" t="s">
        <v>33</v>
      </c>
      <c r="C6" s="96">
        <f>SUMIFS(BD!$G:$G,BD!$C:$C,C$1,BD!$H:$H,$B6)</f>
        <v>0</v>
      </c>
      <c r="D6" s="96">
        <f>SUMIFS(BD!$G:$G,BD!$C:$C,D$1,BD!$H:$H,$B6)</f>
        <v>0</v>
      </c>
      <c r="E6" s="96">
        <f>SUMIFS(BD!$G:$G,BD!$C:$C,E$1,BD!$H:$H,$B6)</f>
        <v>0</v>
      </c>
      <c r="F6" s="96">
        <f>SUMIFS(BD!$G:$G,BD!$C:$C,F$1,BD!$H:$H,$B6)</f>
        <v>0</v>
      </c>
      <c r="G6" s="96">
        <f>SUMIFS(BD!$G:$G,BD!$C:$C,G$1,BD!$H:$H,$B6)</f>
        <v>0</v>
      </c>
      <c r="H6" s="96">
        <f>SUMIFS(BD!$G:$G,BD!$C:$C,H$1,BD!$H:$H,$B6)</f>
        <v>0</v>
      </c>
      <c r="I6" s="96">
        <f>SUMIFS(BD!$G:$G,BD!$C:$C,I$1,BD!$H:$H,$B6)</f>
        <v>0</v>
      </c>
      <c r="J6" s="96">
        <f>SUMIFS(BD!$G:$G,BD!$C:$C,J$1,BD!$H:$H,$B6)</f>
        <v>0</v>
      </c>
      <c r="K6" s="96">
        <f>SUMIFS(BD!$G:$G,BD!$C:$C,K$1,BD!$H:$H,$B6)</f>
        <v>0</v>
      </c>
      <c r="L6" s="96">
        <f>SUMIFS(BD!$G:$G,BD!$C:$C,L$1,BD!$H:$H,$B6)</f>
        <v>0</v>
      </c>
      <c r="M6" s="96">
        <f>SUMIFS(BD!$G:$G,BD!$C:$C,M$1,BD!$H:$H,$B6)</f>
        <v>0</v>
      </c>
      <c r="N6" s="96">
        <f>SUMIFS(BD!$G:$G,BD!$C:$C,N$1,BD!$H:$H,$B6)</f>
        <v>0</v>
      </c>
      <c r="O6" s="98">
        <f>SUMIFS(BD!$G:$G,BD!$C:$C,O$1,BD!$H:$H,$B6)</f>
        <v>0</v>
      </c>
      <c r="P6" s="96">
        <f>SUMIFS(BD!$G:$G,BD!$C:$C,P$1,BD!$H:$H,$B6)</f>
        <v>0</v>
      </c>
      <c r="Q6" s="96">
        <f>SUMIFS(BD!$G:$G,BD!$C:$C,Q$1,BD!$H:$H,$B6)</f>
        <v>0</v>
      </c>
      <c r="R6" s="96">
        <f>SUMIFS(BD!$G:$G,BD!$C:$C,R$1,BD!$H:$H,$B6)</f>
        <v>0</v>
      </c>
      <c r="S6" s="96">
        <f>SUMIFS(BD!$G:$G,BD!$C:$C,S$1,BD!$H:$H,$B6)</f>
        <v>0</v>
      </c>
      <c r="T6" s="96">
        <f>SUMIFS(BD!$G:$G,BD!$C:$C,T$1,BD!$H:$H,$B6)</f>
        <v>0</v>
      </c>
      <c r="U6" s="96">
        <f>SUMIFS(BD!$G:$G,BD!$C:$C,U$1,BD!$H:$H,$B6)</f>
        <v>2</v>
      </c>
      <c r="V6" s="96">
        <f>SUMIFS(BD!$G:$G,BD!$C:$C,V$1,BD!$H:$H,$B6)</f>
        <v>0</v>
      </c>
      <c r="W6" s="96">
        <f>SUMIFS(BD!$G:$G,BD!$C:$C,W$1,BD!$H:$H,$B6)</f>
        <v>0</v>
      </c>
      <c r="X6" s="96">
        <f>SUMIFS(BD!$G:$G,BD!$C:$C,X$1,BD!$H:$H,$B6)</f>
        <v>0</v>
      </c>
      <c r="Y6" s="96">
        <f>SUMIFS(BD!$G:$G,BD!$C:$C,Y$1,BD!$H:$H,$B6)</f>
        <v>3</v>
      </c>
      <c r="Z6" s="96">
        <f>SUMIFS(BD!$G:$G,BD!$C:$C,Z$1,BD!$H:$H,$B6)</f>
        <v>0</v>
      </c>
      <c r="AA6" s="96">
        <f>SUMIFS(BD!$G:$G,BD!$C:$C,AA$1,BD!$H:$H,$B6)</f>
        <v>0</v>
      </c>
      <c r="AB6" s="96">
        <f>SUMIFS(BD!$G:$G,BD!$C:$C,AB$1,BD!$H:$H,$B6)</f>
        <v>0</v>
      </c>
      <c r="AC6" s="96">
        <f>SUMIFS(BD!$G:$G,BD!$C:$C,AC$1,BD!$H:$H,$B6)</f>
        <v>0</v>
      </c>
      <c r="AD6" s="96">
        <f>SUMIFS(BD!$G:$G,BD!$C:$C,AD$1,BD!$H:$H,$B6)</f>
        <v>1</v>
      </c>
      <c r="AE6" s="96">
        <f>SUMIFS(BD!$G:$G,BD!$C:$C,AE$1,BD!$H:$H,$B6)</f>
        <v>0</v>
      </c>
      <c r="AF6" s="96">
        <f>SUMIFS(BD!$G:$G,BD!$C:$C,AF$1,BD!$H:$H,$B6)</f>
        <v>0</v>
      </c>
      <c r="AG6" s="97"/>
      <c r="AH6" s="97"/>
      <c r="AI6" s="97"/>
      <c r="AJ6" s="97"/>
      <c r="AK6" s="97"/>
      <c r="AL6" s="97"/>
      <c r="AM6" s="97"/>
      <c r="AN6" s="97"/>
      <c r="AO6" s="97"/>
      <c r="AP6" s="97"/>
      <c r="AQ6" s="97"/>
      <c r="AR6" s="97"/>
      <c r="AS6" s="97"/>
      <c r="AT6" s="97"/>
      <c r="AU6" s="97"/>
      <c r="AV6" s="97"/>
      <c r="AW6" s="97"/>
      <c r="AX6" s="97"/>
      <c r="AY6" s="97"/>
      <c r="AZ6" s="97"/>
      <c r="BA6" s="97"/>
      <c r="BB6" s="97"/>
      <c r="BC6" s="97"/>
      <c r="BD6" s="97"/>
      <c r="BE6" s="97"/>
      <c r="BF6" s="97"/>
      <c r="BG6" s="97"/>
      <c r="BH6" s="97"/>
      <c r="BI6" s="97"/>
      <c r="BJ6" s="97"/>
      <c r="BK6" s="97"/>
      <c r="BL6" s="97"/>
      <c r="BM6" s="97"/>
      <c r="BN6" s="97"/>
      <c r="BO6" s="97"/>
      <c r="BP6" s="97"/>
      <c r="BQ6" s="97"/>
      <c r="BR6" s="97"/>
      <c r="BS6" s="97"/>
      <c r="BT6" s="97"/>
      <c r="BU6" s="97"/>
      <c r="BV6" s="97"/>
      <c r="BW6" s="97"/>
      <c r="BX6" s="97"/>
      <c r="BY6" s="97"/>
      <c r="BZ6" s="97"/>
      <c r="CA6" s="97"/>
      <c r="CB6" s="97"/>
      <c r="CC6" s="97"/>
      <c r="CD6" s="97"/>
      <c r="CE6" s="97"/>
      <c r="CF6" s="97"/>
      <c r="CG6" s="97"/>
      <c r="CH6" s="97"/>
      <c r="CI6" s="97"/>
      <c r="CJ6" s="97"/>
      <c r="CK6" s="97"/>
      <c r="CL6" s="97"/>
      <c r="CM6" s="97"/>
      <c r="CN6" s="97"/>
      <c r="CO6" s="97"/>
      <c r="CP6" s="97"/>
      <c r="CQ6" s="97"/>
      <c r="CR6" s="97"/>
      <c r="CS6" s="97"/>
      <c r="CT6" s="97"/>
      <c r="CU6" s="97"/>
      <c r="CV6" s="97"/>
      <c r="CW6" s="97"/>
      <c r="CX6" s="97"/>
      <c r="CY6" s="97"/>
      <c r="CZ6" s="97"/>
      <c r="DA6" s="104"/>
      <c r="DB6" s="104"/>
      <c r="DC6" s="104"/>
      <c r="DD6" s="104"/>
      <c r="DE6" s="104"/>
      <c r="DF6" s="104"/>
      <c r="DG6" s="104"/>
      <c r="DH6" s="104"/>
      <c r="DI6" s="104"/>
      <c r="DJ6" s="104"/>
      <c r="DK6" s="104"/>
      <c r="DL6" s="104"/>
    </row>
    <row r="7" spans="1:116" x14ac:dyDescent="0.25">
      <c r="A7" s="13" t="s">
        <v>34</v>
      </c>
      <c r="B7" s="19" t="s">
        <v>35</v>
      </c>
      <c r="C7" s="96">
        <f>SUMIFS(BD!$G:$G,BD!$C:$C,C$1,BD!$H:$H,$B7)</f>
        <v>0</v>
      </c>
      <c r="D7" s="96">
        <f>SUMIFS(BD!$G:$G,BD!$C:$C,D$1,BD!$H:$H,$B7)</f>
        <v>0</v>
      </c>
      <c r="E7" s="96">
        <f>SUMIFS(BD!$G:$G,BD!$C:$C,E$1,BD!$H:$H,$B7)</f>
        <v>0</v>
      </c>
      <c r="F7" s="96">
        <f>SUMIFS(BD!$G:$G,BD!$C:$C,F$1,BD!$H:$H,$B7)</f>
        <v>0</v>
      </c>
      <c r="G7" s="96">
        <f>SUMIFS(BD!$G:$G,BD!$C:$C,G$1,BD!$H:$H,$B7)</f>
        <v>0</v>
      </c>
      <c r="H7" s="96">
        <f>SUMIFS(BD!$G:$G,BD!$C:$C,H$1,BD!$H:$H,$B7)</f>
        <v>0</v>
      </c>
      <c r="I7" s="96">
        <f>SUMIFS(BD!$G:$G,BD!$C:$C,I$1,BD!$H:$H,$B7)</f>
        <v>0</v>
      </c>
      <c r="J7" s="96">
        <f>SUMIFS(BD!$G:$G,BD!$C:$C,J$1,BD!$H:$H,$B7)</f>
        <v>0</v>
      </c>
      <c r="K7" s="96">
        <f>SUMIFS(BD!$G:$G,BD!$C:$C,K$1,BD!$H:$H,$B7)</f>
        <v>0</v>
      </c>
      <c r="L7" s="96">
        <f>SUMIFS(BD!$G:$G,BD!$C:$C,L$1,BD!$H:$H,$B7)</f>
        <v>0</v>
      </c>
      <c r="M7" s="96">
        <f>SUMIFS(BD!$G:$G,BD!$C:$C,M$1,BD!$H:$H,$B7)</f>
        <v>0</v>
      </c>
      <c r="N7" s="96">
        <f>SUMIFS(BD!$G:$G,BD!$C:$C,N$1,BD!$H:$H,$B7)</f>
        <v>0</v>
      </c>
      <c r="O7" s="98">
        <f>SUMIFS(BD!$G:$G,BD!$C:$C,O$1,BD!$H:$H,$B7)</f>
        <v>0</v>
      </c>
      <c r="P7" s="96">
        <f>SUMIFS(BD!$G:$G,BD!$C:$C,P$1,BD!$H:$H,$B7)</f>
        <v>73</v>
      </c>
      <c r="Q7" s="96">
        <f>SUMIFS(BD!$G:$G,BD!$C:$C,Q$1,BD!$H:$H,$B7)</f>
        <v>0</v>
      </c>
      <c r="R7" s="96">
        <f>SUMIFS(BD!$G:$G,BD!$C:$C,R$1,BD!$H:$H,$B7)</f>
        <v>0</v>
      </c>
      <c r="S7" s="96">
        <f>SUMIFS(BD!$G:$G,BD!$C:$C,S$1,BD!$H:$H,$B7)</f>
        <v>0</v>
      </c>
      <c r="T7" s="96">
        <f>SUMIFS(BD!$G:$G,BD!$C:$C,T$1,BD!$H:$H,$B7)</f>
        <v>0</v>
      </c>
      <c r="U7" s="96">
        <f>SUMIFS(BD!$G:$G,BD!$C:$C,U$1,BD!$H:$H,$B7)</f>
        <v>0</v>
      </c>
      <c r="V7" s="96">
        <f>SUMIFS(BD!$G:$G,BD!$C:$C,V$1,BD!$H:$H,$B7)</f>
        <v>0</v>
      </c>
      <c r="W7" s="96">
        <f>SUMIFS(BD!$G:$G,BD!$C:$C,W$1,BD!$H:$H,$B7)</f>
        <v>0</v>
      </c>
      <c r="X7" s="96">
        <f>SUMIFS(BD!$G:$G,BD!$C:$C,X$1,BD!$H:$H,$B7)</f>
        <v>0</v>
      </c>
      <c r="Y7" s="96">
        <f>SUMIFS(BD!$G:$G,BD!$C:$C,Y$1,BD!$H:$H,$B7)</f>
        <v>0</v>
      </c>
      <c r="Z7" s="96">
        <f>SUMIFS(BD!$G:$G,BD!$C:$C,Z$1,BD!$H:$H,$B7)</f>
        <v>0</v>
      </c>
      <c r="AA7" s="96">
        <f>SUMIFS(BD!$G:$G,BD!$C:$C,AA$1,BD!$H:$H,$B7)</f>
        <v>0</v>
      </c>
      <c r="AB7" s="96">
        <f>SUMIFS(BD!$G:$G,BD!$C:$C,AB$1,BD!$H:$H,$B7)</f>
        <v>0</v>
      </c>
      <c r="AC7" s="96">
        <f>SUMIFS(BD!$G:$G,BD!$C:$C,AC$1,BD!$H:$H,$B7)</f>
        <v>0</v>
      </c>
      <c r="AD7" s="96">
        <f>SUMIFS(BD!$G:$G,BD!$C:$C,AD$1,BD!$H:$H,$B7)</f>
        <v>0</v>
      </c>
      <c r="AE7" s="96">
        <f>SUMIFS(BD!$G:$G,BD!$C:$C,AE$1,BD!$H:$H,$B7)</f>
        <v>0</v>
      </c>
      <c r="AF7" s="96">
        <f>SUMIFS(BD!$G:$G,BD!$C:$C,AF$1,BD!$H:$H,$B7)</f>
        <v>0</v>
      </c>
      <c r="AG7" s="97"/>
      <c r="AH7" s="97"/>
      <c r="AI7" s="97"/>
      <c r="AJ7" s="97"/>
      <c r="AK7" s="97"/>
      <c r="AL7" s="97"/>
      <c r="AM7" s="97"/>
      <c r="AN7" s="97"/>
      <c r="AO7" s="97"/>
      <c r="AP7" s="97"/>
      <c r="AQ7" s="97"/>
      <c r="AR7" s="97"/>
      <c r="AS7" s="97"/>
      <c r="AT7" s="97"/>
      <c r="AU7" s="97"/>
      <c r="AV7" s="97"/>
      <c r="AW7" s="97"/>
      <c r="AX7" s="97"/>
      <c r="AY7" s="97"/>
      <c r="AZ7" s="97"/>
      <c r="BA7" s="97"/>
      <c r="BB7" s="97"/>
      <c r="BC7" s="97"/>
      <c r="BD7" s="97"/>
      <c r="BE7" s="97"/>
      <c r="BF7" s="97"/>
      <c r="BG7" s="97"/>
      <c r="BH7" s="97"/>
      <c r="BI7" s="97"/>
      <c r="BJ7" s="97"/>
      <c r="BK7" s="97"/>
      <c r="BL7" s="97"/>
      <c r="BM7" s="97"/>
      <c r="BN7" s="97"/>
      <c r="BO7" s="97"/>
      <c r="BP7" s="97"/>
      <c r="BQ7" s="97"/>
      <c r="BR7" s="97"/>
      <c r="BS7" s="97"/>
      <c r="BT7" s="97"/>
      <c r="BU7" s="97"/>
      <c r="BV7" s="97"/>
      <c r="BW7" s="97"/>
      <c r="BX7" s="97"/>
      <c r="BY7" s="97"/>
      <c r="BZ7" s="97"/>
      <c r="CA7" s="97"/>
      <c r="CB7" s="97"/>
      <c r="CC7" s="97"/>
      <c r="CD7" s="97"/>
      <c r="CE7" s="97"/>
      <c r="CF7" s="97"/>
      <c r="CG7" s="97"/>
      <c r="CH7" s="97"/>
      <c r="CI7" s="97"/>
      <c r="CJ7" s="97"/>
      <c r="CK7" s="97"/>
      <c r="CL7" s="97"/>
      <c r="CM7" s="97"/>
      <c r="CN7" s="97"/>
      <c r="CO7" s="97"/>
      <c r="CP7" s="97"/>
      <c r="CQ7" s="97"/>
      <c r="CR7" s="97"/>
      <c r="CS7" s="97"/>
      <c r="CT7" s="97"/>
      <c r="CU7" s="97"/>
      <c r="CV7" s="97"/>
      <c r="CW7" s="97"/>
      <c r="CX7" s="97"/>
      <c r="CY7" s="97"/>
      <c r="CZ7" s="97"/>
      <c r="DA7" s="104"/>
      <c r="DB7" s="104"/>
      <c r="DC7" s="104"/>
      <c r="DD7" s="104"/>
      <c r="DE7" s="104"/>
      <c r="DF7" s="104"/>
      <c r="DG7" s="104"/>
      <c r="DH7" s="104"/>
      <c r="DI7" s="104"/>
      <c r="DJ7" s="104"/>
      <c r="DK7" s="104"/>
      <c r="DL7" s="104"/>
    </row>
    <row r="8" spans="1:116" x14ac:dyDescent="0.25">
      <c r="A8" s="13" t="s">
        <v>36</v>
      </c>
      <c r="B8" s="20" t="s">
        <v>37</v>
      </c>
      <c r="C8" s="96">
        <f>SUMIFS(BD!$G:$G,BD!$C:$C,C$1,BD!$H:$H,$B8)</f>
        <v>0</v>
      </c>
      <c r="D8" s="96">
        <f>SUMIFS(BD!$G:$G,BD!$C:$C,D$1,BD!$H:$H,$B8)</f>
        <v>0</v>
      </c>
      <c r="E8" s="96">
        <f>SUMIFS(BD!$G:$G,BD!$C:$C,E$1,BD!$H:$H,$B8)</f>
        <v>0</v>
      </c>
      <c r="F8" s="96">
        <f>SUMIFS(BD!$G:$G,BD!$C:$C,F$1,BD!$H:$H,$B8)</f>
        <v>10</v>
      </c>
      <c r="G8" s="96">
        <f>SUMIFS(BD!$G:$G,BD!$C:$C,G$1,BD!$H:$H,$B8)</f>
        <v>0</v>
      </c>
      <c r="H8" s="96">
        <f>SUMIFS(BD!$G:$G,BD!$C:$C,H$1,BD!$H:$H,$B8)</f>
        <v>0</v>
      </c>
      <c r="I8" s="96">
        <f>SUMIFS(BD!$G:$G,BD!$C:$C,I$1,BD!$H:$H,$B8)</f>
        <v>9</v>
      </c>
      <c r="J8" s="96">
        <f>SUMIFS(BD!$G:$G,BD!$C:$C,J$1,BD!$H:$H,$B8)</f>
        <v>0</v>
      </c>
      <c r="K8" s="96">
        <f>SUMIFS(BD!$G:$G,BD!$C:$C,K$1,BD!$H:$H,$B8)</f>
        <v>0</v>
      </c>
      <c r="L8" s="96">
        <f>SUMIFS(BD!$G:$G,BD!$C:$C,L$1,BD!$H:$H,$B8)</f>
        <v>0</v>
      </c>
      <c r="M8" s="96">
        <f>SUMIFS(BD!$G:$G,BD!$C:$C,M$1,BD!$H:$H,$B8)</f>
        <v>0</v>
      </c>
      <c r="N8" s="96">
        <f>SUMIFS(BD!$G:$G,BD!$C:$C,N$1,BD!$H:$H,$B8)</f>
        <v>0</v>
      </c>
      <c r="O8" s="98">
        <f>SUMIFS(BD!$G:$G,BD!$C:$C,O$1,BD!$H:$H,$B8)</f>
        <v>0</v>
      </c>
      <c r="P8" s="96">
        <f>SUMIFS(BD!$G:$G,BD!$C:$C,P$1,BD!$H:$H,$B8)</f>
        <v>0</v>
      </c>
      <c r="Q8" s="96">
        <f>SUMIFS(BD!$G:$G,BD!$C:$C,Q$1,BD!$H:$H,$B8)</f>
        <v>0</v>
      </c>
      <c r="R8" s="96">
        <f>SUMIFS(BD!$G:$G,BD!$C:$C,R$1,BD!$H:$H,$B8)</f>
        <v>0</v>
      </c>
      <c r="S8" s="96">
        <f>SUMIFS(BD!$G:$G,BD!$C:$C,S$1,BD!$H:$H,$B8)</f>
        <v>0</v>
      </c>
      <c r="T8" s="96">
        <f>SUMIFS(BD!$G:$G,BD!$C:$C,T$1,BD!$H:$H,$B8)</f>
        <v>0</v>
      </c>
      <c r="U8" s="96">
        <f>SUMIFS(BD!$G:$G,BD!$C:$C,U$1,BD!$H:$H,$B8)</f>
        <v>0</v>
      </c>
      <c r="V8" s="96">
        <f>SUMIFS(BD!$G:$G,BD!$C:$C,V$1,BD!$H:$H,$B8)</f>
        <v>0</v>
      </c>
      <c r="W8" s="96">
        <f>SUMIFS(BD!$G:$G,BD!$C:$C,W$1,BD!$H:$H,$B8)</f>
        <v>0</v>
      </c>
      <c r="X8" s="96">
        <f>SUMIFS(BD!$G:$G,BD!$C:$C,X$1,BD!$H:$H,$B8)</f>
        <v>0</v>
      </c>
      <c r="Y8" s="96">
        <f>SUMIFS(BD!$G:$G,BD!$C:$C,Y$1,BD!$H:$H,$B8)</f>
        <v>0</v>
      </c>
      <c r="Z8" s="96">
        <f>SUMIFS(BD!$G:$G,BD!$C:$C,Z$1,BD!$H:$H,$B8)</f>
        <v>0</v>
      </c>
      <c r="AA8" s="96">
        <f>SUMIFS(BD!$G:$G,BD!$C:$C,AA$1,BD!$H:$H,$B8)</f>
        <v>0</v>
      </c>
      <c r="AB8" s="96">
        <f>SUMIFS(BD!$G:$G,BD!$C:$C,AB$1,BD!$H:$H,$B8)</f>
        <v>0</v>
      </c>
      <c r="AC8" s="96">
        <f>SUMIFS(BD!$G:$G,BD!$C:$C,AC$1,BD!$H:$H,$B8)</f>
        <v>0</v>
      </c>
      <c r="AD8" s="96">
        <f>SUMIFS(BD!$G:$G,BD!$C:$C,AD$1,BD!$H:$H,$B8)</f>
        <v>0</v>
      </c>
      <c r="AE8" s="96">
        <f>SUMIFS(BD!$G:$G,BD!$C:$C,AE$1,BD!$H:$H,$B8)</f>
        <v>0</v>
      </c>
      <c r="AF8" s="96">
        <f>SUMIFS(BD!$G:$G,BD!$C:$C,AF$1,BD!$H:$H,$B8)</f>
        <v>0</v>
      </c>
      <c r="AG8" s="97"/>
      <c r="AH8" s="97"/>
      <c r="AI8" s="97"/>
      <c r="AJ8" s="97"/>
      <c r="AK8" s="97"/>
      <c r="AL8" s="97"/>
      <c r="AM8" s="97"/>
      <c r="AN8" s="97"/>
      <c r="AO8" s="97"/>
      <c r="AP8" s="97"/>
      <c r="AQ8" s="97"/>
      <c r="AR8" s="97"/>
      <c r="AS8" s="97"/>
      <c r="AT8" s="97"/>
      <c r="AU8" s="97"/>
      <c r="AV8" s="97"/>
      <c r="AW8" s="97"/>
      <c r="AX8" s="97"/>
      <c r="AY8" s="97"/>
      <c r="AZ8" s="97"/>
      <c r="BA8" s="97"/>
      <c r="BB8" s="97"/>
      <c r="BC8" s="97"/>
      <c r="BD8" s="97"/>
      <c r="BE8" s="97"/>
      <c r="BF8" s="97"/>
      <c r="BG8" s="97"/>
      <c r="BH8" s="97"/>
      <c r="BI8" s="97"/>
      <c r="BJ8" s="97"/>
      <c r="BK8" s="97"/>
      <c r="BL8" s="97"/>
      <c r="BM8" s="97"/>
      <c r="BN8" s="97"/>
      <c r="BO8" s="97"/>
      <c r="BP8" s="97"/>
      <c r="BQ8" s="97"/>
      <c r="BR8" s="97"/>
      <c r="BS8" s="97"/>
      <c r="BT8" s="97"/>
      <c r="BU8" s="97"/>
      <c r="BV8" s="97"/>
      <c r="BW8" s="97"/>
      <c r="BX8" s="97"/>
      <c r="BY8" s="97"/>
      <c r="BZ8" s="97"/>
      <c r="CA8" s="97"/>
      <c r="CB8" s="97"/>
      <c r="CC8" s="97"/>
      <c r="CD8" s="97"/>
      <c r="CE8" s="97"/>
      <c r="CF8" s="97"/>
      <c r="CG8" s="97"/>
      <c r="CH8" s="97"/>
      <c r="CI8" s="97"/>
      <c r="CJ8" s="97"/>
      <c r="CK8" s="97"/>
      <c r="CL8" s="97"/>
      <c r="CM8" s="97"/>
      <c r="CN8" s="97"/>
      <c r="CO8" s="97"/>
      <c r="CP8" s="97"/>
      <c r="CQ8" s="97"/>
      <c r="CR8" s="97"/>
      <c r="CS8" s="97"/>
      <c r="CT8" s="97"/>
      <c r="CU8" s="97"/>
      <c r="CV8" s="97"/>
      <c r="CW8" s="97"/>
      <c r="CX8" s="97"/>
      <c r="CY8" s="97"/>
      <c r="CZ8" s="97"/>
      <c r="DA8" s="104"/>
      <c r="DB8" s="104"/>
      <c r="DC8" s="104"/>
      <c r="DD8" s="104"/>
      <c r="DE8" s="104"/>
      <c r="DF8" s="104"/>
      <c r="DG8" s="104"/>
      <c r="DH8" s="104"/>
      <c r="DI8" s="104"/>
      <c r="DJ8" s="104"/>
      <c r="DK8" s="104"/>
      <c r="DL8" s="104"/>
    </row>
    <row r="9" spans="1:116" x14ac:dyDescent="0.25">
      <c r="A9" s="13" t="s">
        <v>29</v>
      </c>
      <c r="B9" s="16" t="s">
        <v>30</v>
      </c>
      <c r="C9" s="96">
        <f>SUMIFS(BD!$G:$G,BD!$C:$C,C$1,BD!$H:$H,$B9)</f>
        <v>0</v>
      </c>
      <c r="D9" s="96">
        <f>SUMIFS(BD!$G:$G,BD!$C:$C,D$1,BD!$H:$H,$B9)</f>
        <v>10</v>
      </c>
      <c r="E9" s="96">
        <f>SUMIFS(BD!$G:$G,BD!$C:$C,E$1,BD!$H:$H,$B9)</f>
        <v>0</v>
      </c>
      <c r="F9" s="96">
        <f>SUMIFS(BD!$G:$G,BD!$C:$C,F$1,BD!$H:$H,$B9)</f>
        <v>0</v>
      </c>
      <c r="G9" s="96">
        <f>SUMIFS(BD!$G:$G,BD!$C:$C,G$1,BD!$H:$H,$B9)</f>
        <v>0</v>
      </c>
      <c r="H9" s="96">
        <f>SUMIFS(BD!$G:$G,BD!$C:$C,H$1,BD!$H:$H,$B9)</f>
        <v>0</v>
      </c>
      <c r="I9" s="96">
        <f>SUMIFS(BD!$G:$G,BD!$C:$C,I$1,BD!$H:$H,$B9)</f>
        <v>0</v>
      </c>
      <c r="J9" s="96">
        <f>SUMIFS(BD!$G:$G,BD!$C:$C,J$1,BD!$H:$H,$B9)</f>
        <v>0</v>
      </c>
      <c r="K9" s="96">
        <f>SUMIFS(BD!$G:$G,BD!$C:$C,K$1,BD!$H:$H,$B9)</f>
        <v>0</v>
      </c>
      <c r="L9" s="96">
        <f>SUMIFS(BD!$G:$G,BD!$C:$C,L$1,BD!$H:$H,$B9)</f>
        <v>0</v>
      </c>
      <c r="M9" s="96">
        <f>SUMIFS(BD!$G:$G,BD!$C:$C,M$1,BD!$H:$H,$B9)</f>
        <v>0</v>
      </c>
      <c r="N9" s="96">
        <f>SUMIFS(BD!$G:$G,BD!$C:$C,N$1,BD!$H:$H,$B9)</f>
        <v>0</v>
      </c>
      <c r="O9" s="98">
        <f>SUMIFS(BD!$G:$G,BD!$C:$C,O$1,BD!$H:$H,$B9)</f>
        <v>10</v>
      </c>
      <c r="P9" s="96">
        <f>SUMIFS(BD!$G:$G,BD!$C:$C,P$1,BD!$H:$H,$B9)</f>
        <v>0</v>
      </c>
      <c r="Q9" s="96">
        <f>SUMIFS(BD!$G:$G,BD!$C:$C,Q$1,BD!$H:$H,$B9)</f>
        <v>0</v>
      </c>
      <c r="R9" s="96">
        <f>SUMIFS(BD!$G:$G,BD!$C:$C,R$1,BD!$H:$H,$B9)</f>
        <v>0</v>
      </c>
      <c r="S9" s="96">
        <f>SUMIFS(BD!$G:$G,BD!$C:$C,S$1,BD!$H:$H,$B9)</f>
        <v>0</v>
      </c>
      <c r="T9" s="96">
        <f>SUMIFS(BD!$G:$G,BD!$C:$C,T$1,BD!$H:$H,$B9)</f>
        <v>0</v>
      </c>
      <c r="U9" s="96">
        <f>SUMIFS(BD!$G:$G,BD!$C:$C,U$1,BD!$H:$H,$B9)</f>
        <v>0</v>
      </c>
      <c r="V9" s="96">
        <f>SUMIFS(BD!$G:$G,BD!$C:$C,V$1,BD!$H:$H,$B9)</f>
        <v>0</v>
      </c>
      <c r="W9" s="96">
        <f>SUMIFS(BD!$G:$G,BD!$C:$C,W$1,BD!$H:$H,$B9)</f>
        <v>0</v>
      </c>
      <c r="X9" s="96">
        <f>SUMIFS(BD!$G:$G,BD!$C:$C,X$1,BD!$H:$H,$B9)</f>
        <v>0</v>
      </c>
      <c r="Y9" s="96">
        <f>SUMIFS(BD!$G:$G,BD!$C:$C,Y$1,BD!$H:$H,$B9)</f>
        <v>0</v>
      </c>
      <c r="Z9" s="96">
        <f>SUMIFS(BD!$G:$G,BD!$C:$C,Z$1,BD!$H:$H,$B9)</f>
        <v>5</v>
      </c>
      <c r="AA9" s="96">
        <f>SUMIFS(BD!$G:$G,BD!$C:$C,AA$1,BD!$H:$H,$B9)</f>
        <v>0</v>
      </c>
      <c r="AB9" s="96">
        <f>SUMIFS(BD!$G:$G,BD!$C:$C,AB$1,BD!$H:$H,$B9)</f>
        <v>0</v>
      </c>
      <c r="AC9" s="96">
        <f>SUMIFS(BD!$G:$G,BD!$C:$C,AC$1,BD!$H:$H,$B9)</f>
        <v>0</v>
      </c>
      <c r="AD9" s="96">
        <f>SUMIFS(BD!$G:$G,BD!$C:$C,AD$1,BD!$H:$H,$B9)</f>
        <v>0</v>
      </c>
      <c r="AE9" s="96">
        <f>SUMIFS(BD!$G:$G,BD!$C:$C,AE$1,BD!$H:$H,$B9)</f>
        <v>0</v>
      </c>
      <c r="AF9" s="96">
        <f>SUMIFS(BD!$G:$G,BD!$C:$C,AF$1,BD!$H:$H,$B9)</f>
        <v>0</v>
      </c>
      <c r="AG9" s="97"/>
      <c r="AH9" s="97"/>
      <c r="AI9" s="97"/>
      <c r="AJ9" s="97"/>
      <c r="AK9" s="97"/>
      <c r="AL9" s="97"/>
      <c r="AM9" s="97"/>
      <c r="AN9" s="97"/>
      <c r="AO9" s="97"/>
      <c r="AP9" s="97"/>
      <c r="AQ9" s="97"/>
      <c r="AR9" s="97"/>
      <c r="AS9" s="97"/>
      <c r="AT9" s="97"/>
      <c r="AU9" s="97"/>
      <c r="AV9" s="97"/>
      <c r="AW9" s="97"/>
      <c r="AX9" s="97"/>
      <c r="AY9" s="97"/>
      <c r="AZ9" s="97"/>
      <c r="BA9" s="97"/>
      <c r="BB9" s="97"/>
      <c r="BC9" s="97"/>
      <c r="BD9" s="97"/>
      <c r="BE9" s="97"/>
      <c r="BF9" s="97"/>
      <c r="BG9" s="97"/>
      <c r="BH9" s="97"/>
      <c r="BI9" s="97"/>
      <c r="BJ9" s="97"/>
      <c r="BK9" s="97"/>
      <c r="BL9" s="97"/>
      <c r="BM9" s="97"/>
      <c r="BN9" s="97"/>
      <c r="BO9" s="97"/>
      <c r="BP9" s="97"/>
      <c r="BQ9" s="97"/>
      <c r="BR9" s="97"/>
      <c r="BS9" s="97"/>
      <c r="BT9" s="97"/>
      <c r="BU9" s="97"/>
      <c r="BV9" s="97"/>
      <c r="BW9" s="97"/>
      <c r="BX9" s="97"/>
      <c r="BY9" s="97"/>
      <c r="BZ9" s="97"/>
      <c r="CA9" s="97"/>
      <c r="CB9" s="97"/>
      <c r="CC9" s="97"/>
      <c r="CD9" s="97"/>
      <c r="CE9" s="97"/>
      <c r="CF9" s="97"/>
      <c r="CG9" s="97"/>
      <c r="CH9" s="97"/>
      <c r="CI9" s="97"/>
      <c r="CJ9" s="97"/>
      <c r="CK9" s="97"/>
      <c r="CL9" s="97"/>
      <c r="CM9" s="97"/>
      <c r="CN9" s="97"/>
      <c r="CO9" s="97"/>
      <c r="CP9" s="97"/>
      <c r="CQ9" s="97"/>
      <c r="CR9" s="97"/>
      <c r="CS9" s="97"/>
      <c r="CT9" s="97"/>
      <c r="CU9" s="97"/>
      <c r="CV9" s="97"/>
      <c r="CW9" s="97"/>
      <c r="CX9" s="97"/>
      <c r="CY9" s="97"/>
      <c r="CZ9" s="97"/>
      <c r="DA9" s="104"/>
      <c r="DB9" s="104"/>
      <c r="DC9" s="104"/>
      <c r="DD9" s="104"/>
      <c r="DE9" s="104"/>
      <c r="DF9" s="104"/>
      <c r="DG9" s="104"/>
      <c r="DH9" s="104"/>
      <c r="DI9" s="104"/>
      <c r="DJ9" s="104"/>
      <c r="DK9" s="104"/>
      <c r="DL9" s="104"/>
    </row>
    <row r="10" spans="1:116" x14ac:dyDescent="0.25">
      <c r="O10" s="31">
        <f>SUM(C2:AF9)</f>
        <v>428</v>
      </c>
    </row>
    <row r="11" spans="1:116" ht="21.75" customHeight="1" x14ac:dyDescent="0.25">
      <c r="B11" s="1" t="s">
        <v>38</v>
      </c>
      <c r="C11" s="44">
        <v>6</v>
      </c>
      <c r="D11" s="44">
        <v>7</v>
      </c>
      <c r="E11" s="44">
        <v>8</v>
      </c>
      <c r="F11" s="44">
        <v>9</v>
      </c>
      <c r="G11" s="44">
        <v>10</v>
      </c>
      <c r="H11" s="44">
        <v>11</v>
      </c>
      <c r="I11" s="44">
        <v>12</v>
      </c>
      <c r="J11" s="44">
        <v>1</v>
      </c>
      <c r="K11" s="44">
        <v>2</v>
      </c>
      <c r="L11" s="44">
        <v>3</v>
      </c>
      <c r="M11" s="44">
        <v>4</v>
      </c>
      <c r="N11" s="44">
        <v>5</v>
      </c>
      <c r="O11" s="1" t="s">
        <v>40</v>
      </c>
    </row>
    <row r="12" spans="1:116" x14ac:dyDescent="0.25">
      <c r="A12" s="13" t="s">
        <v>26</v>
      </c>
      <c r="B12" s="14" t="s">
        <v>27</v>
      </c>
      <c r="C12" s="27">
        <f>SUMIFS(BD!$G:$G,BD!$I:$I,C$11,BD!$H:$H,$B12)</f>
        <v>24</v>
      </c>
      <c r="D12" s="102">
        <f>SUMIFS(BD!$G:$G,BD!$I:$I,D$11,BD!$H:$H,$B12)</f>
        <v>54</v>
      </c>
      <c r="E12" s="105">
        <f>SUMIFS(BD!$G:$G,BD!$I:$I,E$11,BD!$H:$H,$B12)</f>
        <v>52.5</v>
      </c>
      <c r="F12" s="27">
        <f>SUMIFS(BD!$G:$G,BD!$I:$I,F$11,BD!$H:$H,$B12)</f>
        <v>9</v>
      </c>
      <c r="G12" s="27">
        <f>SUMIFS(BD!$G:$G,BD!$I:$I,G$11,BD!$H:$H,$B12)</f>
        <v>15</v>
      </c>
      <c r="H12" s="27">
        <f>SUMIFS(BD!$G:$G,BD!$I:$I,H$11,BD!$H:$H,$B12)</f>
        <v>12.5</v>
      </c>
      <c r="I12" s="24">
        <f>SUMIFS(BD!$G:$G,BD!$I:$I,I$11,BD!$H:$H,$B12)</f>
        <v>11.5</v>
      </c>
      <c r="J12" s="27">
        <f>SUMIFS(BD!$G:$G,BD!$I:$I,J$11,BD!$H:$H,$B12)</f>
        <v>19.5</v>
      </c>
      <c r="K12" s="27">
        <f>SUMIFS(BD!$G:$G,BD!$I:$I,K$11,BD!$H:$H,$B12)</f>
        <v>1</v>
      </c>
      <c r="L12" s="27">
        <f>SUMIFS(BD!$G:$G,BD!$I:$I,L$11,BD!$H:$H,$B12)</f>
        <v>9</v>
      </c>
      <c r="M12" s="102">
        <f>SUMIFS(BD!$G:$G,BD!$I:$I,M$11,BD!$H:$H,$B12)</f>
        <v>13</v>
      </c>
      <c r="N12" s="27">
        <f>SUMIFS(BD!$G:$G,BD!$I:$I,N$11,BD!$H:$H,$B12)</f>
        <v>22</v>
      </c>
      <c r="O12" s="24">
        <f>SUM(C12:N12)</f>
        <v>243</v>
      </c>
    </row>
    <row r="13" spans="1:116" x14ac:dyDescent="0.25">
      <c r="A13" s="13" t="s">
        <v>3</v>
      </c>
      <c r="B13" s="15" t="s">
        <v>3</v>
      </c>
      <c r="C13" s="27">
        <f>SUMIFS(BD!$G:$G,BD!$I:$I,C$11,BD!$H:$H,$B13)</f>
        <v>0</v>
      </c>
      <c r="D13" s="27">
        <f>SUMIFS(BD!$G:$G,BD!$I:$I,D$11,BD!$H:$H,$B13)</f>
        <v>0</v>
      </c>
      <c r="E13" s="27">
        <f>SUMIFS(BD!$G:$G,BD!$I:$I,E$11,BD!$H:$H,$B13)</f>
        <v>0</v>
      </c>
      <c r="F13" s="27">
        <f>SUMIFS(BD!$G:$G,BD!$I:$I,F$11,BD!$H:$H,$B13)</f>
        <v>0</v>
      </c>
      <c r="G13" s="27">
        <f>SUMIFS(BD!$G:$G,BD!$I:$I,G$11,BD!$H:$H,$B13)</f>
        <v>0</v>
      </c>
      <c r="H13" s="27">
        <f>SUMIFS(BD!$G:$G,BD!$I:$I,H$11,BD!$H:$H,$B13)</f>
        <v>4</v>
      </c>
      <c r="I13" s="24">
        <f>SUMIFS(BD!$G:$G,BD!$I:$I,I$11,BD!$H:$H,$B13)</f>
        <v>5</v>
      </c>
      <c r="J13" s="27">
        <f>SUMIFS(BD!$G:$G,BD!$I:$I,J$11,BD!$H:$H,$B13)</f>
        <v>0</v>
      </c>
      <c r="K13" s="27">
        <f>SUMIFS(BD!$G:$G,BD!$I:$I,K$11,BD!$H:$H,$B13)</f>
        <v>0</v>
      </c>
      <c r="L13" s="27">
        <f>SUMIFS(BD!$G:$G,BD!$I:$I,L$11,BD!$H:$H,$B13)</f>
        <v>0</v>
      </c>
      <c r="M13" s="27">
        <f>SUMIFS(BD!$G:$G,BD!$I:$I,M$11,BD!$H:$H,$B13)</f>
        <v>16</v>
      </c>
      <c r="N13" s="102">
        <f>SUMIFS(BD!$G:$G,BD!$I:$I,N$11,BD!$H:$H,$B13)</f>
        <v>0</v>
      </c>
      <c r="O13" s="24">
        <f t="shared" ref="O13:O19" si="0">SUM(C13:N13)</f>
        <v>25</v>
      </c>
    </row>
    <row r="14" spans="1:116" x14ac:dyDescent="0.25">
      <c r="A14" s="13" t="s">
        <v>41</v>
      </c>
      <c r="B14" s="17" t="s">
        <v>28</v>
      </c>
      <c r="C14" s="27">
        <f>SUMIFS(BD!$G:$G,BD!$I:$I,C$11,BD!$H:$H,$B14)</f>
        <v>0</v>
      </c>
      <c r="D14" s="27">
        <f>SUMIFS(BD!$G:$G,BD!$I:$I,D$11,BD!$H:$H,$B14)</f>
        <v>0</v>
      </c>
      <c r="E14" s="27">
        <f>SUMIFS(BD!$G:$G,BD!$I:$I,E$11,BD!$H:$H,$B14)</f>
        <v>0</v>
      </c>
      <c r="F14" s="27">
        <f>SUMIFS(BD!$G:$G,BD!$I:$I,F$11,BD!$H:$H,$B14)</f>
        <v>0</v>
      </c>
      <c r="G14" s="27">
        <f>SUMIFS(BD!$G:$G,BD!$I:$I,G$11,BD!$H:$H,$B14)</f>
        <v>0</v>
      </c>
      <c r="H14" s="27">
        <f>SUMIFS(BD!$G:$G,BD!$I:$I,H$11,BD!$H:$H,$B14)</f>
        <v>0</v>
      </c>
      <c r="I14" s="24">
        <f>SUMIFS(BD!$G:$G,BD!$I:$I,I$11,BD!$H:$H,$B14)</f>
        <v>0</v>
      </c>
      <c r="J14" s="27">
        <f>SUMIFS(BD!$G:$G,BD!$I:$I,J$11,BD!$H:$H,$B14)</f>
        <v>0</v>
      </c>
      <c r="K14" s="27">
        <f>SUMIFS(BD!$G:$G,BD!$I:$I,K$11,BD!$H:$H,$B14)</f>
        <v>4</v>
      </c>
      <c r="L14" s="27">
        <f>SUMIFS(BD!$G:$G,BD!$I:$I,L$11,BD!$H:$H,$B14)</f>
        <v>0</v>
      </c>
      <c r="M14" s="27">
        <f>SUMIFS(BD!$G:$G,BD!$I:$I,M$11,BD!$H:$H,$B14)</f>
        <v>0</v>
      </c>
      <c r="N14" s="27">
        <f>SUMIFS(BD!$G:$G,BD!$I:$I,N$11,BD!$H:$H,$B14)</f>
        <v>4</v>
      </c>
      <c r="O14" s="24">
        <f t="shared" si="0"/>
        <v>8</v>
      </c>
    </row>
    <row r="15" spans="1:116" x14ac:dyDescent="0.25">
      <c r="A15" s="13" t="s">
        <v>31</v>
      </c>
      <c r="B15" s="18" t="s">
        <v>32</v>
      </c>
      <c r="C15" s="27">
        <f>SUMIFS(BD!$G:$G,BD!$I:$I,C$11,BD!$H:$H,$B15)</f>
        <v>9</v>
      </c>
      <c r="D15" s="27">
        <f>SUMIFS(BD!$G:$G,BD!$I:$I,D$11,BD!$H:$H,$B15)</f>
        <v>0</v>
      </c>
      <c r="E15" s="27">
        <f>SUMIFS(BD!$G:$G,BD!$I:$I,E$11,BD!$H:$H,$B15)</f>
        <v>0</v>
      </c>
      <c r="F15" s="27">
        <f>SUMIFS(BD!$G:$G,BD!$I:$I,F$11,BD!$H:$H,$B15)</f>
        <v>5</v>
      </c>
      <c r="G15" s="27">
        <f>SUMIFS(BD!$G:$G,BD!$I:$I,G$11,BD!$H:$H,$B15)</f>
        <v>15</v>
      </c>
      <c r="H15" s="27">
        <f>SUMIFS(BD!$G:$G,BD!$I:$I,H$11,BD!$H:$H,$B15)</f>
        <v>0</v>
      </c>
      <c r="I15" s="24">
        <f>SUMIFS(BD!$G:$G,BD!$I:$I,I$11,BD!$H:$H,$B15)</f>
        <v>0</v>
      </c>
      <c r="J15" s="27">
        <f>SUMIFS(BD!$G:$G,BD!$I:$I,J$11,BD!$H:$H,$B15)</f>
        <v>0</v>
      </c>
      <c r="K15" s="27">
        <f>SUMIFS(BD!$G:$G,BD!$I:$I,K$11,BD!$H:$H,$B15)</f>
        <v>0</v>
      </c>
      <c r="L15" s="27">
        <f>SUMIFS(BD!$G:$G,BD!$I:$I,L$11,BD!$H:$H,$B15)</f>
        <v>0</v>
      </c>
      <c r="M15" s="27">
        <f>SUMIFS(BD!$G:$G,BD!$I:$I,M$11,BD!$H:$H,$B15)</f>
        <v>0</v>
      </c>
      <c r="N15" s="27">
        <f>SUMIFS(BD!$G:$G,BD!$I:$I,N$11,BD!$H:$H,$B15)</f>
        <v>0</v>
      </c>
      <c r="O15" s="24">
        <f t="shared" si="0"/>
        <v>29</v>
      </c>
    </row>
    <row r="16" spans="1:116" x14ac:dyDescent="0.25">
      <c r="A16" s="1" t="s">
        <v>47</v>
      </c>
      <c r="B16" s="28" t="s">
        <v>33</v>
      </c>
      <c r="C16" s="27">
        <f>SUMIFS(BD!$G:$G,BD!$I:$I,C$11,BD!$H:$H,$B16)</f>
        <v>0</v>
      </c>
      <c r="D16" s="27">
        <f>SUMIFS(BD!$G:$G,BD!$I:$I,D$11,BD!$H:$H,$B16)</f>
        <v>1</v>
      </c>
      <c r="E16" s="27">
        <f>SUMIFS(BD!$G:$G,BD!$I:$I,E$11,BD!$H:$H,$B16)</f>
        <v>0</v>
      </c>
      <c r="F16" s="27">
        <f>SUMIFS(BD!$G:$G,BD!$I:$I,F$11,BD!$H:$H,$B16)</f>
        <v>3</v>
      </c>
      <c r="G16" s="27">
        <f>SUMIFS(BD!$G:$G,BD!$I:$I,G$11,BD!$H:$H,$B16)</f>
        <v>0</v>
      </c>
      <c r="H16" s="27">
        <f>SUMIFS(BD!$G:$G,BD!$I:$I,H$11,BD!$H:$H,$B16)</f>
        <v>0</v>
      </c>
      <c r="I16" s="24">
        <f>SUMIFS(BD!$G:$G,BD!$I:$I,I$11,BD!$H:$H,$B16)</f>
        <v>2</v>
      </c>
      <c r="J16" s="27">
        <f>SUMIFS(BD!$G:$G,BD!$I:$I,J$11,BD!$H:$H,$B16)</f>
        <v>0</v>
      </c>
      <c r="K16" s="27">
        <f>SUMIFS(BD!$G:$G,BD!$I:$I,K$11,BD!$H:$H,$B16)</f>
        <v>0</v>
      </c>
      <c r="L16" s="27">
        <f>SUMIFS(BD!$G:$G,BD!$I:$I,L$11,BD!$H:$H,$B16)</f>
        <v>0</v>
      </c>
      <c r="M16" s="27">
        <f>SUMIFS(BD!$G:$G,BD!$I:$I,M$11,BD!$H:$H,$B16)</f>
        <v>0</v>
      </c>
      <c r="N16" s="27">
        <f>SUMIFS(BD!$G:$G,BD!$I:$I,N$11,BD!$H:$H,$B16)</f>
        <v>0</v>
      </c>
      <c r="O16" s="24">
        <f t="shared" si="0"/>
        <v>6</v>
      </c>
    </row>
    <row r="17" spans="1:16" x14ac:dyDescent="0.25">
      <c r="A17" s="13" t="s">
        <v>34</v>
      </c>
      <c r="B17" s="19" t="s">
        <v>35</v>
      </c>
      <c r="C17" s="27">
        <f>SUMIFS(BD!$G:$G,BD!$I:$I,C$11,BD!$H:$H,$B17)</f>
        <v>14</v>
      </c>
      <c r="D17" s="27">
        <f>SUMIFS(BD!$G:$G,BD!$I:$I,D$11,BD!$H:$H,$B17)</f>
        <v>23</v>
      </c>
      <c r="E17" s="27">
        <f>SUMIFS(BD!$G:$G,BD!$I:$I,E$11,BD!$H:$H,$B17)</f>
        <v>21</v>
      </c>
      <c r="F17" s="27">
        <f>SUMIFS(BD!$G:$G,BD!$I:$I,F$11,BD!$H:$H,$B17)</f>
        <v>15</v>
      </c>
      <c r="G17" s="27">
        <f>SUMIFS(BD!$G:$G,BD!$I:$I,G$11,BD!$H:$H,$B17)</f>
        <v>0</v>
      </c>
      <c r="H17" s="27">
        <f>SUMIFS(BD!$G:$G,BD!$I:$I,H$11,BD!$H:$H,$B17)</f>
        <v>0</v>
      </c>
      <c r="I17" s="24">
        <f>SUMIFS(BD!$G:$G,BD!$I:$I,I$11,BD!$H:$H,$B17)</f>
        <v>0</v>
      </c>
      <c r="J17" s="27">
        <f>SUMIFS(BD!$G:$G,BD!$I:$I,J$11,BD!$H:$H,$B17)</f>
        <v>0</v>
      </c>
      <c r="K17" s="27">
        <f>SUMIFS(BD!$G:$G,BD!$I:$I,K$11,BD!$H:$H,$B17)</f>
        <v>0</v>
      </c>
      <c r="L17" s="27">
        <f>SUMIFS(BD!$G:$G,BD!$I:$I,L$11,BD!$H:$H,$B17)</f>
        <v>0</v>
      </c>
      <c r="M17" s="27">
        <f>SUMIFS(BD!$G:$G,BD!$I:$I,M$11,BD!$H:$H,$B17)</f>
        <v>0</v>
      </c>
      <c r="N17" s="27">
        <f>SUMIFS(BD!$G:$G,BD!$I:$I,N$11,BD!$H:$H,$B17)</f>
        <v>0</v>
      </c>
      <c r="O17" s="24">
        <f t="shared" si="0"/>
        <v>73</v>
      </c>
    </row>
    <row r="18" spans="1:16" x14ac:dyDescent="0.25">
      <c r="A18" s="13" t="s">
        <v>36</v>
      </c>
      <c r="B18" s="20" t="s">
        <v>37</v>
      </c>
      <c r="C18" s="27">
        <f>SUMIFS(BD!$G:$G,BD!$I:$I,C$11,BD!$H:$H,$B18)</f>
        <v>0</v>
      </c>
      <c r="D18" s="27">
        <f>SUMIFS(BD!$G:$G,BD!$I:$I,D$11,BD!$H:$H,$B18)</f>
        <v>0</v>
      </c>
      <c r="E18" s="27">
        <f>SUMIFS(BD!$G:$G,BD!$I:$I,E$11,BD!$H:$H,$B18)</f>
        <v>10</v>
      </c>
      <c r="F18" s="27">
        <f>SUMIFS(BD!$G:$G,BD!$I:$I,F$11,BD!$H:$H,$B18)</f>
        <v>0</v>
      </c>
      <c r="G18" s="27">
        <f>SUMIFS(BD!$G:$G,BD!$I:$I,G$11,BD!$H:$H,$B18)</f>
        <v>0</v>
      </c>
      <c r="H18" s="27">
        <f>SUMIFS(BD!$G:$G,BD!$I:$I,H$11,BD!$H:$H,$B18)</f>
        <v>9</v>
      </c>
      <c r="I18" s="24">
        <f>SUMIFS(BD!$G:$G,BD!$I:$I,I$11,BD!$H:$H,$B18)</f>
        <v>0</v>
      </c>
      <c r="J18" s="27">
        <f>SUMIFS(BD!$G:$G,BD!$I:$I,J$11,BD!$H:$H,$B18)</f>
        <v>0</v>
      </c>
      <c r="K18" s="27">
        <f>SUMIFS(BD!$G:$G,BD!$I:$I,K$11,BD!$H:$H,$B18)</f>
        <v>0</v>
      </c>
      <c r="L18" s="27">
        <f>SUMIFS(BD!$G:$G,BD!$I:$I,L$11,BD!$H:$H,$B18)</f>
        <v>0</v>
      </c>
      <c r="M18" s="27">
        <f>SUMIFS(BD!$G:$G,BD!$I:$I,M$11,BD!$H:$H,$B18)</f>
        <v>0</v>
      </c>
      <c r="N18" s="27">
        <f>SUMIFS(BD!$G:$G,BD!$I:$I,N$11,BD!$H:$H,$B18)</f>
        <v>0</v>
      </c>
      <c r="O18" s="24">
        <f t="shared" si="0"/>
        <v>19</v>
      </c>
    </row>
    <row r="19" spans="1:16" x14ac:dyDescent="0.25">
      <c r="A19" s="13" t="s">
        <v>29</v>
      </c>
      <c r="B19" s="16" t="s">
        <v>30</v>
      </c>
      <c r="C19" s="27">
        <f>SUMIFS(BD!$G:$G,BD!$I:$I,C$11,BD!$H:$H,$B19)</f>
        <v>0</v>
      </c>
      <c r="D19" s="27">
        <f>SUMIFS(BD!$G:$G,BD!$I:$I,D$11,BD!$H:$H,$B19)</f>
        <v>10</v>
      </c>
      <c r="E19" s="27">
        <f>SUMIFS(BD!$G:$G,BD!$I:$I,E$11,BD!$H:$H,$B19)</f>
        <v>0</v>
      </c>
      <c r="F19" s="27">
        <f>SUMIFS(BD!$G:$G,BD!$I:$I,F$11,BD!$H:$H,$B19)</f>
        <v>10</v>
      </c>
      <c r="G19" s="27">
        <f>SUMIFS(BD!$G:$G,BD!$I:$I,G$11,BD!$H:$H,$B19)</f>
        <v>0</v>
      </c>
      <c r="H19" s="27">
        <f>SUMIFS(BD!$G:$G,BD!$I:$I,H$11,BD!$H:$H,$B19)</f>
        <v>0</v>
      </c>
      <c r="I19" s="24">
        <f>SUMIFS(BD!$G:$G,BD!$I:$I,I$11,BD!$H:$H,$B19)</f>
        <v>0</v>
      </c>
      <c r="J19" s="27">
        <f>SUMIFS(BD!$G:$G,BD!$I:$I,J$11,BD!$H:$H,$B19)</f>
        <v>0</v>
      </c>
      <c r="K19" s="27">
        <f>SUMIFS(BD!$G:$G,BD!$I:$I,K$11,BD!$H:$H,$B19)</f>
        <v>5</v>
      </c>
      <c r="L19" s="27">
        <f>SUMIFS(BD!$G:$G,BD!$I:$I,L$11,BD!$H:$H,$B19)</f>
        <v>0</v>
      </c>
      <c r="M19" s="27">
        <f>SUMIFS(BD!$G:$G,BD!$I:$I,M$11,BD!$H:$H,$B19)</f>
        <v>0</v>
      </c>
      <c r="N19" s="27">
        <f>SUMIFS(BD!$G:$G,BD!$I:$I,N$11,BD!$H:$H,$B19)</f>
        <v>0</v>
      </c>
      <c r="O19" s="24">
        <f t="shared" si="0"/>
        <v>25</v>
      </c>
    </row>
    <row r="20" spans="1:16" x14ac:dyDescent="0.25">
      <c r="C20" s="31">
        <f t="shared" ref="C20:I20" si="1">SUM(C12:C19)</f>
        <v>47</v>
      </c>
      <c r="D20" s="31">
        <f t="shared" si="1"/>
        <v>88</v>
      </c>
      <c r="E20" s="31">
        <f>SUM(E12:E19)</f>
        <v>83.5</v>
      </c>
      <c r="F20" s="31">
        <f t="shared" si="1"/>
        <v>42</v>
      </c>
      <c r="G20" s="31">
        <f t="shared" si="1"/>
        <v>30</v>
      </c>
      <c r="H20" s="31">
        <f t="shared" si="1"/>
        <v>25.5</v>
      </c>
      <c r="I20" s="31">
        <f t="shared" si="1"/>
        <v>18.5</v>
      </c>
      <c r="J20" s="31">
        <f t="shared" ref="J20:O20" si="2">SUM(J12:J19)</f>
        <v>19.5</v>
      </c>
      <c r="K20" s="31">
        <f t="shared" si="2"/>
        <v>10</v>
      </c>
      <c r="L20" s="31">
        <f t="shared" si="2"/>
        <v>9</v>
      </c>
      <c r="M20" s="31">
        <f t="shared" si="2"/>
        <v>29</v>
      </c>
      <c r="N20" s="31">
        <f t="shared" si="2"/>
        <v>26</v>
      </c>
      <c r="O20" s="31">
        <f t="shared" si="2"/>
        <v>428</v>
      </c>
      <c r="P20" s="94"/>
    </row>
    <row r="21" spans="1:16" x14ac:dyDescent="0.25">
      <c r="C21" s="1" t="s">
        <v>106</v>
      </c>
      <c r="D21" s="1" t="s">
        <v>106</v>
      </c>
      <c r="E21" s="1" t="s">
        <v>106</v>
      </c>
      <c r="F21" s="1" t="s">
        <v>106</v>
      </c>
      <c r="G21" s="1" t="s">
        <v>106</v>
      </c>
      <c r="H21" s="1" t="s">
        <v>106</v>
      </c>
      <c r="I21" s="1" t="s">
        <v>106</v>
      </c>
      <c r="J21" s="1" t="s">
        <v>106</v>
      </c>
      <c r="K21" s="1" t="s">
        <v>106</v>
      </c>
      <c r="L21" s="1" t="s">
        <v>106</v>
      </c>
      <c r="M21" s="1">
        <v>59</v>
      </c>
      <c r="N21" s="1">
        <v>30</v>
      </c>
    </row>
    <row r="22" spans="1:16" x14ac:dyDescent="0.25">
      <c r="M22" s="103">
        <f>+M20-M21</f>
        <v>-30</v>
      </c>
      <c r="N22" s="103">
        <f>+N20-N21</f>
        <v>-4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>
    <tabColor rgb="FFFF0000"/>
  </sheetPr>
  <dimension ref="A1:R365"/>
  <sheetViews>
    <sheetView showGridLines="0" workbookViewId="0">
      <selection activeCell="A2" sqref="A2"/>
    </sheetView>
  </sheetViews>
  <sheetFormatPr baseColWidth="10" defaultRowHeight="15" x14ac:dyDescent="0.25"/>
  <cols>
    <col min="1" max="1" width="10.7109375" bestFit="1" customWidth="1"/>
    <col min="2" max="2" width="12.85546875" customWidth="1"/>
    <col min="3" max="3" width="10.85546875" bestFit="1" customWidth="1"/>
    <col min="4" max="4" width="5.5703125" customWidth="1"/>
    <col min="5" max="5" width="4.5703125" customWidth="1"/>
    <col min="6" max="6" width="24.28515625" bestFit="1" customWidth="1"/>
    <col min="7" max="7" width="17.28515625" bestFit="1" customWidth="1"/>
    <col min="9" max="9" width="5" bestFit="1" customWidth="1"/>
    <col min="11" max="11" width="4.7109375" customWidth="1"/>
    <col min="14" max="14" width="20.28515625" bestFit="1" customWidth="1"/>
    <col min="16" max="16" width="5.7109375" customWidth="1"/>
    <col min="18" max="18" width="15.140625" customWidth="1"/>
  </cols>
  <sheetData>
    <row r="1" spans="1:18" x14ac:dyDescent="0.25">
      <c r="A1" s="45">
        <v>2020</v>
      </c>
      <c r="B1" s="5">
        <v>1</v>
      </c>
      <c r="C1" s="84" t="s">
        <v>11</v>
      </c>
      <c r="D1" s="2">
        <f>+$A$3</f>
        <v>2020</v>
      </c>
      <c r="E1" s="79">
        <v>31</v>
      </c>
      <c r="F1" s="80">
        <v>43831</v>
      </c>
      <c r="G1" s="82" t="s">
        <v>7</v>
      </c>
      <c r="H1" s="88">
        <f>DATE(YEAR($A$2),MONTH(F1),DAY(F1))</f>
        <v>43831</v>
      </c>
      <c r="I1" s="90">
        <v>2020</v>
      </c>
      <c r="J1" s="91">
        <v>43890</v>
      </c>
      <c r="L1" s="89"/>
      <c r="M1" s="65"/>
      <c r="N1" s="11" t="s">
        <v>24</v>
      </c>
      <c r="O1" s="12" t="s">
        <v>25</v>
      </c>
      <c r="Q1" s="21"/>
      <c r="R1" s="22"/>
    </row>
    <row r="2" spans="1:18" x14ac:dyDescent="0.25">
      <c r="A2" s="86">
        <v>43831</v>
      </c>
      <c r="B2" s="5">
        <v>2</v>
      </c>
      <c r="C2" s="84" t="s">
        <v>12</v>
      </c>
      <c r="D2" s="2">
        <f>+$A$3</f>
        <v>2020</v>
      </c>
      <c r="E2" s="79">
        <f>IF(D2=2020,29,28)</f>
        <v>29</v>
      </c>
      <c r="F2" s="100">
        <v>43934</v>
      </c>
      <c r="G2" s="82" t="s">
        <v>4</v>
      </c>
      <c r="H2" s="88">
        <f>DATE(YEAR($A$2),MONTH(F2),DAY(F2))</f>
        <v>43934</v>
      </c>
      <c r="J2" s="1"/>
      <c r="L2" s="89"/>
      <c r="M2" s="65"/>
      <c r="N2" s="14" t="s">
        <v>46</v>
      </c>
      <c r="O2" s="14" t="s">
        <v>27</v>
      </c>
      <c r="Q2" s="21"/>
      <c r="R2" s="22"/>
    </row>
    <row r="3" spans="1:18" x14ac:dyDescent="0.25">
      <c r="A3" s="5">
        <f>+A1</f>
        <v>2020</v>
      </c>
      <c r="B3" s="5">
        <v>3</v>
      </c>
      <c r="C3" s="84" t="s">
        <v>13</v>
      </c>
      <c r="D3" s="2">
        <f>+$A$3</f>
        <v>2020</v>
      </c>
      <c r="E3" s="79">
        <v>31</v>
      </c>
      <c r="F3" s="80">
        <v>43952</v>
      </c>
      <c r="G3" s="82" t="s">
        <v>5</v>
      </c>
      <c r="H3" s="88">
        <f>DATE(YEAR($A$2),MONTH(F3),DAY(F3))</f>
        <v>43952</v>
      </c>
      <c r="K3" s="46">
        <v>2</v>
      </c>
      <c r="L3" s="47" t="s">
        <v>92</v>
      </c>
      <c r="N3" s="41" t="s">
        <v>3</v>
      </c>
      <c r="O3" s="37" t="s">
        <v>3</v>
      </c>
      <c r="Q3" s="21"/>
      <c r="R3" s="22"/>
    </row>
    <row r="4" spans="1:18" x14ac:dyDescent="0.25">
      <c r="A4" s="5"/>
      <c r="B4" s="5">
        <v>4</v>
      </c>
      <c r="C4" s="84" t="s">
        <v>14</v>
      </c>
      <c r="D4" s="2">
        <f>+$A$3</f>
        <v>2020</v>
      </c>
      <c r="E4" s="79">
        <v>30</v>
      </c>
      <c r="F4" s="80">
        <v>43959</v>
      </c>
      <c r="G4" s="82" t="s">
        <v>8</v>
      </c>
      <c r="H4" s="88">
        <f>DATE(YEAR($A$2),MONTH(F4),DAY(F4))</f>
        <v>43959</v>
      </c>
      <c r="K4" s="48">
        <v>3</v>
      </c>
      <c r="L4" s="49" t="s">
        <v>93</v>
      </c>
      <c r="N4" s="33" t="s">
        <v>41</v>
      </c>
      <c r="O4" s="33" t="s">
        <v>28</v>
      </c>
      <c r="Q4" s="21"/>
      <c r="R4" s="22"/>
    </row>
    <row r="5" spans="1:18" x14ac:dyDescent="0.25">
      <c r="A5" s="5"/>
      <c r="B5" s="5">
        <v>5</v>
      </c>
      <c r="C5" s="84" t="s">
        <v>15</v>
      </c>
      <c r="D5" s="2">
        <f>+$A$3</f>
        <v>2020</v>
      </c>
      <c r="E5" s="79">
        <v>31</v>
      </c>
      <c r="F5" s="101">
        <v>43972</v>
      </c>
      <c r="G5" s="83" t="s">
        <v>9</v>
      </c>
      <c r="H5" s="113">
        <f>DATE(YEAR($A$2),MONTH(F5),DAY(F5))</f>
        <v>43972</v>
      </c>
      <c r="K5" s="48">
        <v>4</v>
      </c>
      <c r="L5" s="49" t="s">
        <v>94</v>
      </c>
      <c r="N5" s="30" t="s">
        <v>107</v>
      </c>
      <c r="O5" s="30" t="s">
        <v>32</v>
      </c>
      <c r="Q5" s="21"/>
      <c r="R5" s="22"/>
    </row>
    <row r="6" spans="1:18" x14ac:dyDescent="0.25">
      <c r="A6" s="5"/>
      <c r="B6" s="5">
        <v>6</v>
      </c>
      <c r="C6" s="84" t="s">
        <v>16</v>
      </c>
      <c r="D6" s="2">
        <f>+$A$1</f>
        <v>2020</v>
      </c>
      <c r="E6" s="79">
        <v>30</v>
      </c>
      <c r="F6" s="99">
        <v>43992</v>
      </c>
      <c r="G6" s="81" t="s">
        <v>10</v>
      </c>
      <c r="H6" s="87">
        <f t="shared" ref="H6:H11" si="0">DATE(YEAR($A$2),MONTH(F6),DAY(F6))</f>
        <v>43992</v>
      </c>
      <c r="K6" s="48">
        <v>5</v>
      </c>
      <c r="L6" s="49" t="s">
        <v>95</v>
      </c>
      <c r="N6" s="39" t="s">
        <v>47</v>
      </c>
      <c r="O6" s="40" t="s">
        <v>33</v>
      </c>
      <c r="Q6" s="21"/>
      <c r="R6" s="22"/>
    </row>
    <row r="7" spans="1:18" x14ac:dyDescent="0.25">
      <c r="A7" s="5"/>
      <c r="B7" s="5">
        <v>7</v>
      </c>
      <c r="C7" s="84" t="s">
        <v>17</v>
      </c>
      <c r="D7" s="2">
        <f t="shared" ref="D7:D12" si="1">+$A$1</f>
        <v>2020</v>
      </c>
      <c r="E7" s="79">
        <v>31</v>
      </c>
      <c r="F7" s="80">
        <v>44026</v>
      </c>
      <c r="G7" s="82" t="s">
        <v>0</v>
      </c>
      <c r="H7" s="88">
        <f t="shared" si="0"/>
        <v>44026</v>
      </c>
      <c r="K7" s="48">
        <v>6</v>
      </c>
      <c r="L7" s="49" t="s">
        <v>96</v>
      </c>
      <c r="N7" s="32" t="s">
        <v>34</v>
      </c>
      <c r="O7" s="32" t="s">
        <v>35</v>
      </c>
      <c r="Q7" s="21"/>
      <c r="R7" s="22"/>
    </row>
    <row r="8" spans="1:18" x14ac:dyDescent="0.25">
      <c r="A8" s="5"/>
      <c r="B8" s="5">
        <v>8</v>
      </c>
      <c r="C8" s="84" t="s">
        <v>18</v>
      </c>
      <c r="D8" s="2">
        <f t="shared" si="1"/>
        <v>2020</v>
      </c>
      <c r="E8" s="79">
        <v>31</v>
      </c>
      <c r="F8" s="80">
        <v>44058</v>
      </c>
      <c r="G8" s="82" t="s">
        <v>1</v>
      </c>
      <c r="H8" s="88">
        <f t="shared" si="0"/>
        <v>44058</v>
      </c>
      <c r="K8" s="48">
        <v>7</v>
      </c>
      <c r="L8" s="49" t="s">
        <v>97</v>
      </c>
      <c r="N8" s="20" t="s">
        <v>36</v>
      </c>
      <c r="O8" s="20" t="s">
        <v>37</v>
      </c>
      <c r="Q8" s="21"/>
      <c r="R8" s="22"/>
    </row>
    <row r="9" spans="1:18" x14ac:dyDescent="0.25">
      <c r="A9" s="5"/>
      <c r="B9" s="5">
        <v>9</v>
      </c>
      <c r="C9" s="84" t="s">
        <v>19</v>
      </c>
      <c r="D9" s="2">
        <f t="shared" si="1"/>
        <v>2020</v>
      </c>
      <c r="E9" s="79">
        <v>30</v>
      </c>
      <c r="F9" s="80">
        <v>44136</v>
      </c>
      <c r="G9" s="82" t="s">
        <v>2</v>
      </c>
      <c r="H9" s="88">
        <f t="shared" si="0"/>
        <v>44136</v>
      </c>
      <c r="K9" s="50">
        <v>1</v>
      </c>
      <c r="L9" s="51" t="s">
        <v>98</v>
      </c>
      <c r="N9" s="38" t="s">
        <v>29</v>
      </c>
      <c r="O9" s="8" t="s">
        <v>30</v>
      </c>
      <c r="Q9" s="21"/>
      <c r="R9" s="22"/>
    </row>
    <row r="10" spans="1:18" x14ac:dyDescent="0.25">
      <c r="A10" s="5"/>
      <c r="B10" s="5">
        <v>10</v>
      </c>
      <c r="C10" s="84" t="s">
        <v>20</v>
      </c>
      <c r="D10" s="2">
        <f t="shared" si="1"/>
        <v>2020</v>
      </c>
      <c r="E10" s="79">
        <v>31</v>
      </c>
      <c r="F10" s="80">
        <v>44146</v>
      </c>
      <c r="G10" s="82" t="s">
        <v>23</v>
      </c>
      <c r="H10" s="88">
        <f t="shared" si="0"/>
        <v>44146</v>
      </c>
      <c r="N10" s="13"/>
      <c r="Q10" s="21"/>
      <c r="R10" s="22"/>
    </row>
    <row r="11" spans="1:18" x14ac:dyDescent="0.25">
      <c r="A11" s="5"/>
      <c r="B11" s="5">
        <v>11</v>
      </c>
      <c r="C11" s="84" t="s">
        <v>21</v>
      </c>
      <c r="D11" s="2">
        <f t="shared" si="1"/>
        <v>2020</v>
      </c>
      <c r="E11" s="79">
        <v>30</v>
      </c>
      <c r="F11" s="114">
        <v>44190</v>
      </c>
      <c r="G11" s="83" t="s">
        <v>6</v>
      </c>
      <c r="H11" s="113">
        <f t="shared" si="0"/>
        <v>44190</v>
      </c>
      <c r="N11" s="13"/>
      <c r="Q11" s="21"/>
      <c r="R11" s="22"/>
    </row>
    <row r="12" spans="1:18" x14ac:dyDescent="0.25">
      <c r="A12" s="6"/>
      <c r="B12" s="6">
        <v>12</v>
      </c>
      <c r="C12" s="85" t="s">
        <v>22</v>
      </c>
      <c r="D12" s="7">
        <f t="shared" si="1"/>
        <v>2020</v>
      </c>
      <c r="E12" s="148">
        <v>31</v>
      </c>
      <c r="Q12" s="21"/>
      <c r="R12" s="22"/>
    </row>
    <row r="13" spans="1:18" x14ac:dyDescent="0.25">
      <c r="A13" s="45">
        <v>910119</v>
      </c>
      <c r="B13" s="45" t="s">
        <v>48</v>
      </c>
      <c r="C13" s="45" t="s">
        <v>73</v>
      </c>
      <c r="D13" s="45">
        <v>25</v>
      </c>
      <c r="E13" s="93">
        <v>12</v>
      </c>
      <c r="Q13" s="21"/>
      <c r="R13" s="22"/>
    </row>
    <row r="14" spans="1:18" x14ac:dyDescent="0.25">
      <c r="A14" s="45">
        <v>7032</v>
      </c>
      <c r="B14" s="45" t="s">
        <v>49</v>
      </c>
      <c r="C14" s="45" t="s">
        <v>74</v>
      </c>
      <c r="D14" s="45">
        <v>25</v>
      </c>
      <c r="E14" s="93">
        <v>12</v>
      </c>
      <c r="Q14" s="21"/>
      <c r="R14" s="22"/>
    </row>
    <row r="15" spans="1:18" x14ac:dyDescent="0.25">
      <c r="A15" s="45">
        <v>7069</v>
      </c>
      <c r="B15" s="45" t="s">
        <v>50</v>
      </c>
      <c r="C15" s="45" t="s">
        <v>72</v>
      </c>
      <c r="D15" s="45">
        <v>25</v>
      </c>
      <c r="E15" s="93">
        <v>12</v>
      </c>
      <c r="Q15" s="21"/>
      <c r="R15" s="22"/>
    </row>
    <row r="16" spans="1:18" x14ac:dyDescent="0.25">
      <c r="A16" s="45">
        <v>7042</v>
      </c>
      <c r="B16" s="45" t="s">
        <v>44</v>
      </c>
      <c r="C16" s="45" t="s">
        <v>75</v>
      </c>
      <c r="D16" s="45">
        <v>25</v>
      </c>
      <c r="E16" s="93">
        <v>12</v>
      </c>
      <c r="Q16" s="21"/>
      <c r="R16" s="22"/>
    </row>
    <row r="17" spans="1:18" x14ac:dyDescent="0.25">
      <c r="A17" s="45">
        <v>910118</v>
      </c>
      <c r="B17" s="45" t="s">
        <v>45</v>
      </c>
      <c r="C17" s="45" t="s">
        <v>76</v>
      </c>
      <c r="D17" s="45">
        <v>25</v>
      </c>
      <c r="E17" s="93">
        <v>12</v>
      </c>
      <c r="Q17" s="21"/>
      <c r="R17" s="22"/>
    </row>
    <row r="18" spans="1:18" x14ac:dyDescent="0.25">
      <c r="A18" s="45">
        <v>7060</v>
      </c>
      <c r="B18" s="45" t="s">
        <v>30</v>
      </c>
      <c r="C18" s="45" t="s">
        <v>77</v>
      </c>
      <c r="D18" s="45">
        <v>25</v>
      </c>
      <c r="E18" s="93">
        <v>12</v>
      </c>
      <c r="F18" s="36"/>
      <c r="Q18" s="21"/>
      <c r="R18" s="22"/>
    </row>
    <row r="19" spans="1:18" x14ac:dyDescent="0.25">
      <c r="A19" s="45">
        <v>7054</v>
      </c>
      <c r="B19" s="45" t="s">
        <v>78</v>
      </c>
      <c r="C19" s="45" t="s">
        <v>79</v>
      </c>
      <c r="D19" s="45">
        <v>25</v>
      </c>
      <c r="E19" s="93">
        <v>12</v>
      </c>
      <c r="F19" s="36"/>
      <c r="Q19" s="21"/>
      <c r="R19" s="22"/>
    </row>
    <row r="20" spans="1:18" x14ac:dyDescent="0.25">
      <c r="A20" s="45">
        <v>7066</v>
      </c>
      <c r="B20" s="45" t="s">
        <v>51</v>
      </c>
      <c r="C20" s="45" t="s">
        <v>80</v>
      </c>
      <c r="D20" s="45">
        <v>25</v>
      </c>
      <c r="E20" s="93">
        <v>12</v>
      </c>
      <c r="Q20" s="21"/>
      <c r="R20" s="22"/>
    </row>
    <row r="21" spans="1:18" x14ac:dyDescent="0.25">
      <c r="A21" s="45">
        <v>7014</v>
      </c>
      <c r="B21" s="45" t="s">
        <v>55</v>
      </c>
      <c r="C21" s="45" t="s">
        <v>81</v>
      </c>
      <c r="D21" s="45">
        <v>25</v>
      </c>
      <c r="E21" s="93">
        <v>12</v>
      </c>
      <c r="F21" s="29"/>
      <c r="Q21" s="21"/>
      <c r="R21" s="22"/>
    </row>
    <row r="22" spans="1:18" x14ac:dyDescent="0.25">
      <c r="A22" s="45">
        <v>7068</v>
      </c>
      <c r="B22" s="45" t="s">
        <v>51</v>
      </c>
      <c r="C22" s="45" t="s">
        <v>82</v>
      </c>
      <c r="D22" s="45">
        <v>25</v>
      </c>
      <c r="E22" s="93">
        <v>12</v>
      </c>
      <c r="F22" s="29"/>
      <c r="Q22" s="21"/>
      <c r="R22" s="22"/>
    </row>
    <row r="23" spans="1:18" x14ac:dyDescent="0.25">
      <c r="A23" s="45">
        <v>7070</v>
      </c>
      <c r="B23" s="45" t="s">
        <v>52</v>
      </c>
      <c r="C23" s="45" t="s">
        <v>83</v>
      </c>
      <c r="D23" s="45">
        <v>25</v>
      </c>
      <c r="E23" s="93">
        <v>12</v>
      </c>
      <c r="F23" s="29"/>
      <c r="Q23" s="21"/>
      <c r="R23" s="22"/>
    </row>
    <row r="24" spans="1:18" x14ac:dyDescent="0.25">
      <c r="A24" s="45">
        <v>7065</v>
      </c>
      <c r="B24" s="45" t="s">
        <v>53</v>
      </c>
      <c r="C24" s="45" t="s">
        <v>84</v>
      </c>
      <c r="D24" s="45">
        <v>25</v>
      </c>
      <c r="E24" s="93">
        <v>12</v>
      </c>
      <c r="F24" s="29"/>
      <c r="Q24" s="21"/>
      <c r="R24" s="22"/>
    </row>
    <row r="25" spans="1:18" x14ac:dyDescent="0.25">
      <c r="A25" s="45">
        <v>910163</v>
      </c>
      <c r="B25" s="45" t="s">
        <v>30</v>
      </c>
      <c r="C25" s="45" t="s">
        <v>85</v>
      </c>
      <c r="D25" s="45">
        <v>25</v>
      </c>
      <c r="E25" s="93">
        <v>12</v>
      </c>
      <c r="Q25" s="21"/>
      <c r="R25" s="22"/>
    </row>
    <row r="26" spans="1:18" x14ac:dyDescent="0.25">
      <c r="A26" s="45">
        <v>91016</v>
      </c>
      <c r="B26" s="45" t="s">
        <v>53</v>
      </c>
      <c r="C26" s="45" t="s">
        <v>56</v>
      </c>
      <c r="D26" s="45">
        <v>25</v>
      </c>
      <c r="E26" s="93">
        <v>12</v>
      </c>
      <c r="Q26" s="21"/>
      <c r="R26" s="22"/>
    </row>
    <row r="27" spans="1:18" x14ac:dyDescent="0.25">
      <c r="A27" s="45">
        <v>7030</v>
      </c>
      <c r="B27" s="45" t="s">
        <v>35</v>
      </c>
      <c r="C27" s="45" t="s">
        <v>86</v>
      </c>
      <c r="D27" s="45">
        <v>25</v>
      </c>
      <c r="E27" s="93">
        <v>12</v>
      </c>
      <c r="Q27" s="21"/>
      <c r="R27" s="22"/>
    </row>
    <row r="28" spans="1:18" x14ac:dyDescent="0.25">
      <c r="A28" s="45">
        <v>7035</v>
      </c>
      <c r="B28" s="45" t="s">
        <v>30</v>
      </c>
      <c r="C28" s="45" t="s">
        <v>57</v>
      </c>
      <c r="D28" s="45">
        <v>25</v>
      </c>
      <c r="E28" s="93">
        <v>12</v>
      </c>
      <c r="Q28" s="21"/>
      <c r="R28" s="22"/>
    </row>
    <row r="29" spans="1:18" x14ac:dyDescent="0.25">
      <c r="A29" s="45">
        <v>703</v>
      </c>
      <c r="B29" s="45" t="s">
        <v>37</v>
      </c>
      <c r="C29" s="45" t="s">
        <v>58</v>
      </c>
      <c r="D29" s="45">
        <v>25</v>
      </c>
      <c r="E29" s="93">
        <v>12</v>
      </c>
      <c r="Q29" s="21"/>
      <c r="R29" s="22"/>
    </row>
    <row r="30" spans="1:18" x14ac:dyDescent="0.25">
      <c r="A30" s="45">
        <v>7078</v>
      </c>
      <c r="B30" s="45" t="s">
        <v>48</v>
      </c>
      <c r="C30" s="45" t="s">
        <v>59</v>
      </c>
      <c r="D30" s="45">
        <v>25</v>
      </c>
      <c r="E30" s="93">
        <v>12</v>
      </c>
      <c r="Q30" s="21"/>
      <c r="R30" s="22"/>
    </row>
    <row r="31" spans="1:18" x14ac:dyDescent="0.25">
      <c r="A31" s="45">
        <v>7064</v>
      </c>
      <c r="B31" s="45" t="s">
        <v>50</v>
      </c>
      <c r="C31" s="45" t="s">
        <v>60</v>
      </c>
      <c r="D31" s="45">
        <v>25</v>
      </c>
      <c r="E31" s="93">
        <v>12</v>
      </c>
      <c r="Q31" s="21"/>
      <c r="R31" s="22"/>
    </row>
    <row r="32" spans="1:18" x14ac:dyDescent="0.25">
      <c r="A32" s="45">
        <v>7050</v>
      </c>
      <c r="B32" s="45" t="s">
        <v>37</v>
      </c>
      <c r="C32" s="45" t="s">
        <v>61</v>
      </c>
      <c r="D32" s="45">
        <v>25</v>
      </c>
      <c r="E32" s="93">
        <v>12</v>
      </c>
      <c r="Q32" s="21"/>
      <c r="R32" s="22"/>
    </row>
    <row r="33" spans="1:18" x14ac:dyDescent="0.25">
      <c r="A33" s="45">
        <v>510</v>
      </c>
      <c r="B33" s="45" t="s">
        <v>87</v>
      </c>
      <c r="C33" s="45" t="s">
        <v>62</v>
      </c>
      <c r="D33" s="45">
        <v>25</v>
      </c>
      <c r="E33" s="93">
        <v>12</v>
      </c>
      <c r="Q33" s="21"/>
      <c r="R33" s="22"/>
    </row>
    <row r="34" spans="1:18" x14ac:dyDescent="0.25">
      <c r="A34" s="45">
        <v>512</v>
      </c>
      <c r="B34" s="45" t="s">
        <v>88</v>
      </c>
      <c r="C34" s="45" t="s">
        <v>63</v>
      </c>
      <c r="D34" s="45">
        <v>25</v>
      </c>
      <c r="E34" s="93">
        <v>12</v>
      </c>
      <c r="Q34" s="21"/>
      <c r="R34" s="22"/>
    </row>
    <row r="35" spans="1:18" x14ac:dyDescent="0.25">
      <c r="A35" s="45">
        <v>7010</v>
      </c>
      <c r="B35" s="45" t="s">
        <v>89</v>
      </c>
      <c r="C35" s="45" t="s">
        <v>64</v>
      </c>
      <c r="D35" s="45">
        <v>25</v>
      </c>
      <c r="E35" s="93">
        <v>12</v>
      </c>
      <c r="Q35" s="21"/>
      <c r="R35" s="22"/>
    </row>
    <row r="36" spans="1:18" x14ac:dyDescent="0.25">
      <c r="A36" s="45">
        <v>7089</v>
      </c>
      <c r="B36" s="45" t="s">
        <v>55</v>
      </c>
      <c r="C36" s="45" t="s">
        <v>65</v>
      </c>
      <c r="D36" s="45">
        <v>25</v>
      </c>
      <c r="E36" s="93">
        <v>12</v>
      </c>
      <c r="Q36" s="21"/>
      <c r="R36" s="22"/>
    </row>
    <row r="37" spans="1:18" x14ac:dyDescent="0.25">
      <c r="A37" s="45">
        <v>7034</v>
      </c>
      <c r="B37" s="45" t="s">
        <v>44</v>
      </c>
      <c r="C37" s="45" t="s">
        <v>66</v>
      </c>
      <c r="D37" s="45">
        <v>25</v>
      </c>
      <c r="E37" s="93">
        <v>12</v>
      </c>
      <c r="Q37" s="21"/>
      <c r="R37" s="22"/>
    </row>
    <row r="38" spans="1:18" x14ac:dyDescent="0.25">
      <c r="A38" s="45">
        <v>7002</v>
      </c>
      <c r="B38" s="45" t="s">
        <v>43</v>
      </c>
      <c r="C38" s="45" t="s">
        <v>67</v>
      </c>
      <c r="D38" s="45">
        <v>25</v>
      </c>
      <c r="E38" s="93">
        <v>12</v>
      </c>
      <c r="Q38" s="21"/>
      <c r="R38" s="22"/>
    </row>
    <row r="39" spans="1:18" x14ac:dyDescent="0.25">
      <c r="A39" s="45">
        <v>7046</v>
      </c>
      <c r="B39" s="45" t="s">
        <v>54</v>
      </c>
      <c r="C39" s="45" t="s">
        <v>68</v>
      </c>
      <c r="D39" s="45">
        <v>25</v>
      </c>
      <c r="E39" s="93">
        <v>12</v>
      </c>
      <c r="Q39" s="21"/>
      <c r="R39" s="22"/>
    </row>
    <row r="40" spans="1:18" x14ac:dyDescent="0.25">
      <c r="A40" s="45">
        <v>7023</v>
      </c>
      <c r="B40" s="45" t="s">
        <v>90</v>
      </c>
      <c r="C40" s="45" t="s">
        <v>69</v>
      </c>
      <c r="D40" s="45">
        <v>25</v>
      </c>
      <c r="E40" s="93">
        <v>12</v>
      </c>
      <c r="Q40" s="21"/>
      <c r="R40" s="22"/>
    </row>
    <row r="41" spans="1:18" x14ac:dyDescent="0.25">
      <c r="A41" s="45">
        <v>7060</v>
      </c>
      <c r="B41" s="45" t="s">
        <v>42</v>
      </c>
      <c r="C41" s="45" t="s">
        <v>70</v>
      </c>
      <c r="D41" s="45">
        <v>25</v>
      </c>
      <c r="E41" s="93">
        <v>12</v>
      </c>
      <c r="Q41" s="21"/>
      <c r="R41" s="22"/>
    </row>
    <row r="42" spans="1:18" x14ac:dyDescent="0.25">
      <c r="A42" s="45">
        <v>7655</v>
      </c>
      <c r="B42" s="45" t="s">
        <v>91</v>
      </c>
      <c r="C42" s="45" t="s">
        <v>71</v>
      </c>
      <c r="D42" s="45">
        <v>25</v>
      </c>
      <c r="E42" s="93">
        <v>12</v>
      </c>
      <c r="Q42" s="21"/>
      <c r="R42" s="22"/>
    </row>
    <row r="43" spans="1:18" x14ac:dyDescent="0.25">
      <c r="Q43" s="21"/>
      <c r="R43" s="22"/>
    </row>
    <row r="44" spans="1:18" x14ac:dyDescent="0.25">
      <c r="Q44" s="21"/>
      <c r="R44" s="22"/>
    </row>
    <row r="45" spans="1:18" x14ac:dyDescent="0.25">
      <c r="Q45" s="21"/>
      <c r="R45" s="22"/>
    </row>
    <row r="46" spans="1:18" x14ac:dyDescent="0.25">
      <c r="Q46" s="21"/>
      <c r="R46" s="22"/>
    </row>
    <row r="47" spans="1:18" x14ac:dyDescent="0.25">
      <c r="Q47" s="21"/>
      <c r="R47" s="22"/>
    </row>
    <row r="48" spans="1:18" x14ac:dyDescent="0.25">
      <c r="Q48" s="21"/>
      <c r="R48" s="22"/>
    </row>
    <row r="49" spans="17:18" x14ac:dyDescent="0.25">
      <c r="Q49" s="21"/>
      <c r="R49" s="22"/>
    </row>
    <row r="50" spans="17:18" x14ac:dyDescent="0.25">
      <c r="Q50" s="21"/>
      <c r="R50" s="22"/>
    </row>
    <row r="51" spans="17:18" x14ac:dyDescent="0.25">
      <c r="Q51" s="21"/>
      <c r="R51" s="22"/>
    </row>
    <row r="52" spans="17:18" x14ac:dyDescent="0.25">
      <c r="Q52" s="21"/>
      <c r="R52" s="22"/>
    </row>
    <row r="53" spans="17:18" x14ac:dyDescent="0.25">
      <c r="Q53" s="21"/>
      <c r="R53" s="22"/>
    </row>
    <row r="54" spans="17:18" x14ac:dyDescent="0.25">
      <c r="Q54" s="21"/>
      <c r="R54" s="22"/>
    </row>
    <row r="55" spans="17:18" x14ac:dyDescent="0.25">
      <c r="Q55" s="21"/>
      <c r="R55" s="22"/>
    </row>
    <row r="56" spans="17:18" x14ac:dyDescent="0.25">
      <c r="Q56" s="21"/>
      <c r="R56" s="22"/>
    </row>
    <row r="57" spans="17:18" x14ac:dyDescent="0.25">
      <c r="Q57" s="21"/>
      <c r="R57" s="22"/>
    </row>
    <row r="58" spans="17:18" x14ac:dyDescent="0.25">
      <c r="Q58" s="21"/>
      <c r="R58" s="22"/>
    </row>
    <row r="59" spans="17:18" x14ac:dyDescent="0.25">
      <c r="Q59" s="21"/>
      <c r="R59" s="22"/>
    </row>
    <row r="60" spans="17:18" x14ac:dyDescent="0.25">
      <c r="Q60" s="21"/>
      <c r="R60" s="22"/>
    </row>
    <row r="61" spans="17:18" x14ac:dyDescent="0.25">
      <c r="Q61" s="21"/>
      <c r="R61" s="22"/>
    </row>
    <row r="62" spans="17:18" x14ac:dyDescent="0.25">
      <c r="Q62" s="21"/>
      <c r="R62" s="22"/>
    </row>
    <row r="63" spans="17:18" x14ac:dyDescent="0.25">
      <c r="Q63" s="21"/>
      <c r="R63" s="22"/>
    </row>
    <row r="64" spans="17:18" x14ac:dyDescent="0.25">
      <c r="Q64" s="21"/>
      <c r="R64" s="22"/>
    </row>
    <row r="65" spans="17:18" x14ac:dyDescent="0.25">
      <c r="Q65" s="21"/>
      <c r="R65" s="22"/>
    </row>
    <row r="66" spans="17:18" x14ac:dyDescent="0.25">
      <c r="Q66" s="21"/>
      <c r="R66" s="22"/>
    </row>
    <row r="67" spans="17:18" x14ac:dyDescent="0.25">
      <c r="Q67" s="21"/>
      <c r="R67" s="22"/>
    </row>
    <row r="68" spans="17:18" x14ac:dyDescent="0.25">
      <c r="Q68" s="21"/>
      <c r="R68" s="22"/>
    </row>
    <row r="69" spans="17:18" x14ac:dyDescent="0.25">
      <c r="Q69" s="21"/>
      <c r="R69" s="22"/>
    </row>
    <row r="70" spans="17:18" x14ac:dyDescent="0.25">
      <c r="Q70" s="21"/>
      <c r="R70" s="22"/>
    </row>
    <row r="71" spans="17:18" x14ac:dyDescent="0.25">
      <c r="Q71" s="21"/>
      <c r="R71" s="22"/>
    </row>
    <row r="72" spans="17:18" x14ac:dyDescent="0.25">
      <c r="Q72" s="21"/>
      <c r="R72" s="22"/>
    </row>
    <row r="73" spans="17:18" x14ac:dyDescent="0.25">
      <c r="Q73" s="21"/>
      <c r="R73" s="22"/>
    </row>
    <row r="74" spans="17:18" x14ac:dyDescent="0.25">
      <c r="Q74" s="21"/>
      <c r="R74" s="22"/>
    </row>
    <row r="75" spans="17:18" x14ac:dyDescent="0.25">
      <c r="Q75" s="21"/>
      <c r="R75" s="22"/>
    </row>
    <row r="76" spans="17:18" x14ac:dyDescent="0.25">
      <c r="Q76" s="21"/>
      <c r="R76" s="22"/>
    </row>
    <row r="77" spans="17:18" x14ac:dyDescent="0.25">
      <c r="Q77" s="21"/>
      <c r="R77" s="22"/>
    </row>
    <row r="78" spans="17:18" x14ac:dyDescent="0.25">
      <c r="Q78" s="21"/>
      <c r="R78" s="22"/>
    </row>
    <row r="79" spans="17:18" x14ac:dyDescent="0.25">
      <c r="Q79" s="21"/>
      <c r="R79" s="22"/>
    </row>
    <row r="80" spans="17:18" x14ac:dyDescent="0.25">
      <c r="Q80" s="21"/>
      <c r="R80" s="22"/>
    </row>
    <row r="81" spans="17:18" x14ac:dyDescent="0.25">
      <c r="Q81" s="21"/>
      <c r="R81" s="22"/>
    </row>
    <row r="82" spans="17:18" x14ac:dyDescent="0.25">
      <c r="Q82" s="21"/>
      <c r="R82" s="22"/>
    </row>
    <row r="83" spans="17:18" x14ac:dyDescent="0.25">
      <c r="Q83" s="21"/>
      <c r="R83" s="22"/>
    </row>
    <row r="84" spans="17:18" x14ac:dyDescent="0.25">
      <c r="Q84" s="21"/>
      <c r="R84" s="22"/>
    </row>
    <row r="85" spans="17:18" x14ac:dyDescent="0.25">
      <c r="Q85" s="21"/>
      <c r="R85" s="22"/>
    </row>
    <row r="86" spans="17:18" x14ac:dyDescent="0.25">
      <c r="Q86" s="21"/>
      <c r="R86" s="22"/>
    </row>
    <row r="87" spans="17:18" x14ac:dyDescent="0.25">
      <c r="Q87" s="21"/>
      <c r="R87" s="22"/>
    </row>
    <row r="88" spans="17:18" x14ac:dyDescent="0.25">
      <c r="Q88" s="21"/>
      <c r="R88" s="22"/>
    </row>
    <row r="89" spans="17:18" x14ac:dyDescent="0.25">
      <c r="Q89" s="21"/>
      <c r="R89" s="22"/>
    </row>
    <row r="90" spans="17:18" x14ac:dyDescent="0.25">
      <c r="Q90" s="21"/>
      <c r="R90" s="22"/>
    </row>
    <row r="91" spans="17:18" x14ac:dyDescent="0.25">
      <c r="Q91" s="21"/>
      <c r="R91" s="22"/>
    </row>
    <row r="92" spans="17:18" x14ac:dyDescent="0.25">
      <c r="Q92" s="21"/>
      <c r="R92" s="22"/>
    </row>
    <row r="93" spans="17:18" x14ac:dyDescent="0.25">
      <c r="Q93" s="21"/>
      <c r="R93" s="22"/>
    </row>
    <row r="94" spans="17:18" x14ac:dyDescent="0.25">
      <c r="Q94" s="21"/>
      <c r="R94" s="22"/>
    </row>
    <row r="95" spans="17:18" x14ac:dyDescent="0.25">
      <c r="Q95" s="21"/>
      <c r="R95" s="22"/>
    </row>
    <row r="96" spans="17:18" x14ac:dyDescent="0.25">
      <c r="Q96" s="21"/>
      <c r="R96" s="22"/>
    </row>
    <row r="97" spans="17:18" x14ac:dyDescent="0.25">
      <c r="Q97" s="21"/>
      <c r="R97" s="22"/>
    </row>
    <row r="98" spans="17:18" x14ac:dyDescent="0.25">
      <c r="Q98" s="21"/>
      <c r="R98" s="22"/>
    </row>
    <row r="99" spans="17:18" x14ac:dyDescent="0.25">
      <c r="Q99" s="21"/>
      <c r="R99" s="22"/>
    </row>
    <row r="100" spans="17:18" x14ac:dyDescent="0.25">
      <c r="Q100" s="21"/>
      <c r="R100" s="22"/>
    </row>
    <row r="101" spans="17:18" x14ac:dyDescent="0.25">
      <c r="Q101" s="21"/>
      <c r="R101" s="22"/>
    </row>
    <row r="102" spans="17:18" x14ac:dyDescent="0.25">
      <c r="Q102" s="21"/>
      <c r="R102" s="22"/>
    </row>
    <row r="103" spans="17:18" x14ac:dyDescent="0.25">
      <c r="Q103" s="21"/>
      <c r="R103" s="22"/>
    </row>
    <row r="104" spans="17:18" x14ac:dyDescent="0.25">
      <c r="Q104" s="21"/>
      <c r="R104" s="22"/>
    </row>
    <row r="105" spans="17:18" x14ac:dyDescent="0.25">
      <c r="Q105" s="21"/>
      <c r="R105" s="22"/>
    </row>
    <row r="106" spans="17:18" x14ac:dyDescent="0.25">
      <c r="Q106" s="21"/>
      <c r="R106" s="22"/>
    </row>
    <row r="107" spans="17:18" x14ac:dyDescent="0.25">
      <c r="Q107" s="21"/>
      <c r="R107" s="22"/>
    </row>
    <row r="108" spans="17:18" x14ac:dyDescent="0.25">
      <c r="Q108" s="21"/>
      <c r="R108" s="22"/>
    </row>
    <row r="109" spans="17:18" x14ac:dyDescent="0.25">
      <c r="Q109" s="21"/>
      <c r="R109" s="22"/>
    </row>
    <row r="110" spans="17:18" x14ac:dyDescent="0.25">
      <c r="Q110" s="21"/>
      <c r="R110" s="22"/>
    </row>
    <row r="111" spans="17:18" x14ac:dyDescent="0.25">
      <c r="Q111" s="21"/>
      <c r="R111" s="22"/>
    </row>
    <row r="112" spans="17:18" x14ac:dyDescent="0.25">
      <c r="Q112" s="21"/>
      <c r="R112" s="22"/>
    </row>
    <row r="113" spans="17:18" x14ac:dyDescent="0.25">
      <c r="Q113" s="21"/>
      <c r="R113" s="22"/>
    </row>
    <row r="114" spans="17:18" x14ac:dyDescent="0.25">
      <c r="Q114" s="21"/>
      <c r="R114" s="22"/>
    </row>
    <row r="115" spans="17:18" x14ac:dyDescent="0.25">
      <c r="Q115" s="21"/>
      <c r="R115" s="22"/>
    </row>
    <row r="116" spans="17:18" x14ac:dyDescent="0.25">
      <c r="Q116" s="21"/>
      <c r="R116" s="22"/>
    </row>
    <row r="117" spans="17:18" x14ac:dyDescent="0.25">
      <c r="Q117" s="21"/>
      <c r="R117" s="22"/>
    </row>
    <row r="118" spans="17:18" x14ac:dyDescent="0.25">
      <c r="Q118" s="21"/>
      <c r="R118" s="22"/>
    </row>
    <row r="119" spans="17:18" x14ac:dyDescent="0.25">
      <c r="Q119" s="21"/>
      <c r="R119" s="22"/>
    </row>
    <row r="120" spans="17:18" x14ac:dyDescent="0.25">
      <c r="Q120" s="21"/>
      <c r="R120" s="22"/>
    </row>
    <row r="121" spans="17:18" x14ac:dyDescent="0.25">
      <c r="Q121" s="21"/>
      <c r="R121" s="22"/>
    </row>
    <row r="122" spans="17:18" x14ac:dyDescent="0.25">
      <c r="Q122" s="21"/>
      <c r="R122" s="22"/>
    </row>
    <row r="123" spans="17:18" x14ac:dyDescent="0.25">
      <c r="Q123" s="21"/>
      <c r="R123" s="22"/>
    </row>
    <row r="124" spans="17:18" x14ac:dyDescent="0.25">
      <c r="Q124" s="21"/>
      <c r="R124" s="22"/>
    </row>
    <row r="125" spans="17:18" x14ac:dyDescent="0.25">
      <c r="Q125" s="21"/>
      <c r="R125" s="22"/>
    </row>
    <row r="126" spans="17:18" x14ac:dyDescent="0.25">
      <c r="Q126" s="21"/>
      <c r="R126" s="22"/>
    </row>
    <row r="127" spans="17:18" x14ac:dyDescent="0.25">
      <c r="Q127" s="21"/>
      <c r="R127" s="22"/>
    </row>
    <row r="128" spans="17:18" x14ac:dyDescent="0.25">
      <c r="Q128" s="21"/>
      <c r="R128" s="22"/>
    </row>
    <row r="129" spans="17:18" x14ac:dyDescent="0.25">
      <c r="Q129" s="21"/>
      <c r="R129" s="22"/>
    </row>
    <row r="130" spans="17:18" x14ac:dyDescent="0.25">
      <c r="Q130" s="21"/>
      <c r="R130" s="22"/>
    </row>
    <row r="131" spans="17:18" x14ac:dyDescent="0.25">
      <c r="Q131" s="21"/>
      <c r="R131" s="22"/>
    </row>
    <row r="132" spans="17:18" x14ac:dyDescent="0.25">
      <c r="Q132" s="21"/>
      <c r="R132" s="22"/>
    </row>
    <row r="133" spans="17:18" x14ac:dyDescent="0.25">
      <c r="Q133" s="21"/>
      <c r="R133" s="22"/>
    </row>
    <row r="134" spans="17:18" x14ac:dyDescent="0.25">
      <c r="Q134" s="21"/>
      <c r="R134" s="22"/>
    </row>
    <row r="135" spans="17:18" x14ac:dyDescent="0.25">
      <c r="Q135" s="21"/>
      <c r="R135" s="22"/>
    </row>
    <row r="136" spans="17:18" x14ac:dyDescent="0.25">
      <c r="Q136" s="21"/>
      <c r="R136" s="22"/>
    </row>
    <row r="137" spans="17:18" x14ac:dyDescent="0.25">
      <c r="Q137" s="21"/>
      <c r="R137" s="22"/>
    </row>
    <row r="138" spans="17:18" x14ac:dyDescent="0.25">
      <c r="Q138" s="21"/>
      <c r="R138" s="22"/>
    </row>
    <row r="139" spans="17:18" x14ac:dyDescent="0.25">
      <c r="Q139" s="21"/>
      <c r="R139" s="22"/>
    </row>
    <row r="140" spans="17:18" x14ac:dyDescent="0.25">
      <c r="Q140" s="21"/>
      <c r="R140" s="22"/>
    </row>
    <row r="141" spans="17:18" x14ac:dyDescent="0.25">
      <c r="Q141" s="21"/>
      <c r="R141" s="22"/>
    </row>
    <row r="142" spans="17:18" x14ac:dyDescent="0.25">
      <c r="Q142" s="21"/>
      <c r="R142" s="22"/>
    </row>
    <row r="143" spans="17:18" x14ac:dyDescent="0.25">
      <c r="Q143" s="21"/>
      <c r="R143" s="22"/>
    </row>
    <row r="144" spans="17:18" x14ac:dyDescent="0.25">
      <c r="Q144" s="21"/>
      <c r="R144" s="22"/>
    </row>
    <row r="145" spans="17:18" x14ac:dyDescent="0.25">
      <c r="Q145" s="21"/>
      <c r="R145" s="22"/>
    </row>
    <row r="146" spans="17:18" x14ac:dyDescent="0.25">
      <c r="Q146" s="21"/>
      <c r="R146" s="22"/>
    </row>
    <row r="147" spans="17:18" x14ac:dyDescent="0.25">
      <c r="Q147" s="21"/>
      <c r="R147" s="22"/>
    </row>
    <row r="148" spans="17:18" x14ac:dyDescent="0.25">
      <c r="Q148" s="21"/>
      <c r="R148" s="22"/>
    </row>
    <row r="149" spans="17:18" x14ac:dyDescent="0.25">
      <c r="Q149" s="21"/>
      <c r="R149" s="22"/>
    </row>
    <row r="150" spans="17:18" x14ac:dyDescent="0.25">
      <c r="Q150" s="21"/>
      <c r="R150" s="22"/>
    </row>
    <row r="151" spans="17:18" x14ac:dyDescent="0.25">
      <c r="Q151" s="21"/>
    </row>
    <row r="152" spans="17:18" x14ac:dyDescent="0.25">
      <c r="Q152" s="21"/>
    </row>
    <row r="153" spans="17:18" x14ac:dyDescent="0.25">
      <c r="Q153" s="21"/>
    </row>
    <row r="154" spans="17:18" x14ac:dyDescent="0.25">
      <c r="Q154" s="21"/>
    </row>
    <row r="155" spans="17:18" x14ac:dyDescent="0.25">
      <c r="Q155" s="21"/>
    </row>
    <row r="156" spans="17:18" x14ac:dyDescent="0.25">
      <c r="Q156" s="21"/>
    </row>
    <row r="157" spans="17:18" x14ac:dyDescent="0.25">
      <c r="Q157" s="21"/>
    </row>
    <row r="158" spans="17:18" x14ac:dyDescent="0.25">
      <c r="Q158" s="21"/>
    </row>
    <row r="159" spans="17:18" x14ac:dyDescent="0.25">
      <c r="Q159" s="21"/>
    </row>
    <row r="160" spans="17:18" x14ac:dyDescent="0.25">
      <c r="Q160" s="21"/>
    </row>
    <row r="161" spans="17:17" x14ac:dyDescent="0.25">
      <c r="Q161" s="21"/>
    </row>
    <row r="162" spans="17:17" x14ac:dyDescent="0.25">
      <c r="Q162" s="21"/>
    </row>
    <row r="163" spans="17:17" x14ac:dyDescent="0.25">
      <c r="Q163" s="21"/>
    </row>
    <row r="164" spans="17:17" x14ac:dyDescent="0.25">
      <c r="Q164" s="21"/>
    </row>
    <row r="165" spans="17:17" x14ac:dyDescent="0.25">
      <c r="Q165" s="21"/>
    </row>
    <row r="166" spans="17:17" x14ac:dyDescent="0.25">
      <c r="Q166" s="21"/>
    </row>
    <row r="167" spans="17:17" x14ac:dyDescent="0.25">
      <c r="Q167" s="21"/>
    </row>
    <row r="168" spans="17:17" x14ac:dyDescent="0.25">
      <c r="Q168" s="21"/>
    </row>
    <row r="169" spans="17:17" x14ac:dyDescent="0.25">
      <c r="Q169" s="21"/>
    </row>
    <row r="170" spans="17:17" x14ac:dyDescent="0.25">
      <c r="Q170" s="21"/>
    </row>
    <row r="171" spans="17:17" x14ac:dyDescent="0.25">
      <c r="Q171" s="21"/>
    </row>
    <row r="172" spans="17:17" x14ac:dyDescent="0.25">
      <c r="Q172" s="21"/>
    </row>
    <row r="173" spans="17:17" x14ac:dyDescent="0.25">
      <c r="Q173" s="21"/>
    </row>
    <row r="174" spans="17:17" x14ac:dyDescent="0.25">
      <c r="Q174" s="21"/>
    </row>
    <row r="175" spans="17:17" x14ac:dyDescent="0.25">
      <c r="Q175" s="21"/>
    </row>
    <row r="176" spans="17:17" x14ac:dyDescent="0.25">
      <c r="Q176" s="21"/>
    </row>
    <row r="177" spans="17:17" x14ac:dyDescent="0.25">
      <c r="Q177" s="21"/>
    </row>
    <row r="178" spans="17:17" x14ac:dyDescent="0.25">
      <c r="Q178" s="21"/>
    </row>
    <row r="179" spans="17:17" x14ac:dyDescent="0.25">
      <c r="Q179" s="21"/>
    </row>
    <row r="180" spans="17:17" x14ac:dyDescent="0.25">
      <c r="Q180" s="21"/>
    </row>
    <row r="181" spans="17:17" x14ac:dyDescent="0.25">
      <c r="Q181" s="21"/>
    </row>
    <row r="182" spans="17:17" x14ac:dyDescent="0.25">
      <c r="Q182" s="21"/>
    </row>
    <row r="183" spans="17:17" x14ac:dyDescent="0.25">
      <c r="Q183" s="21"/>
    </row>
    <row r="184" spans="17:17" x14ac:dyDescent="0.25">
      <c r="Q184" s="21"/>
    </row>
    <row r="185" spans="17:17" x14ac:dyDescent="0.25">
      <c r="Q185" s="21"/>
    </row>
    <row r="186" spans="17:17" x14ac:dyDescent="0.25">
      <c r="Q186" s="21"/>
    </row>
    <row r="187" spans="17:17" x14ac:dyDescent="0.25">
      <c r="Q187" s="21"/>
    </row>
    <row r="188" spans="17:17" x14ac:dyDescent="0.25">
      <c r="Q188" s="21"/>
    </row>
    <row r="189" spans="17:17" x14ac:dyDescent="0.25">
      <c r="Q189" s="21"/>
    </row>
    <row r="190" spans="17:17" x14ac:dyDescent="0.25">
      <c r="Q190" s="21"/>
    </row>
    <row r="191" spans="17:17" x14ac:dyDescent="0.25">
      <c r="Q191" s="21"/>
    </row>
    <row r="192" spans="17:17" x14ac:dyDescent="0.25">
      <c r="Q192" s="21"/>
    </row>
    <row r="193" spans="17:17" x14ac:dyDescent="0.25">
      <c r="Q193" s="21"/>
    </row>
    <row r="194" spans="17:17" x14ac:dyDescent="0.25">
      <c r="Q194" s="21"/>
    </row>
    <row r="195" spans="17:17" x14ac:dyDescent="0.25">
      <c r="Q195" s="21"/>
    </row>
    <row r="196" spans="17:17" x14ac:dyDescent="0.25">
      <c r="Q196" s="21"/>
    </row>
    <row r="197" spans="17:17" x14ac:dyDescent="0.25">
      <c r="Q197" s="21"/>
    </row>
    <row r="198" spans="17:17" x14ac:dyDescent="0.25">
      <c r="Q198" s="21"/>
    </row>
    <row r="199" spans="17:17" x14ac:dyDescent="0.25">
      <c r="Q199" s="21"/>
    </row>
    <row r="200" spans="17:17" x14ac:dyDescent="0.25">
      <c r="Q200" s="21"/>
    </row>
    <row r="201" spans="17:17" x14ac:dyDescent="0.25">
      <c r="Q201" s="21"/>
    </row>
    <row r="202" spans="17:17" x14ac:dyDescent="0.25">
      <c r="Q202" s="21"/>
    </row>
    <row r="203" spans="17:17" x14ac:dyDescent="0.25">
      <c r="Q203" s="21"/>
    </row>
    <row r="204" spans="17:17" x14ac:dyDescent="0.25">
      <c r="Q204" s="21"/>
    </row>
    <row r="205" spans="17:17" x14ac:dyDescent="0.25">
      <c r="Q205" s="21"/>
    </row>
    <row r="206" spans="17:17" x14ac:dyDescent="0.25">
      <c r="Q206" s="21"/>
    </row>
    <row r="207" spans="17:17" x14ac:dyDescent="0.25">
      <c r="Q207" s="21"/>
    </row>
    <row r="208" spans="17:17" x14ac:dyDescent="0.25">
      <c r="Q208" s="21"/>
    </row>
    <row r="209" spans="17:17" x14ac:dyDescent="0.25">
      <c r="Q209" s="21"/>
    </row>
    <row r="210" spans="17:17" x14ac:dyDescent="0.25">
      <c r="Q210" s="21"/>
    </row>
    <row r="211" spans="17:17" x14ac:dyDescent="0.25">
      <c r="Q211" s="21"/>
    </row>
    <row r="212" spans="17:17" x14ac:dyDescent="0.25">
      <c r="Q212" s="21"/>
    </row>
    <row r="213" spans="17:17" x14ac:dyDescent="0.25">
      <c r="Q213" s="21"/>
    </row>
    <row r="214" spans="17:17" x14ac:dyDescent="0.25">
      <c r="Q214" s="21"/>
    </row>
    <row r="215" spans="17:17" x14ac:dyDescent="0.25">
      <c r="Q215" s="21"/>
    </row>
    <row r="216" spans="17:17" x14ac:dyDescent="0.25">
      <c r="Q216" s="21"/>
    </row>
    <row r="217" spans="17:17" x14ac:dyDescent="0.25">
      <c r="Q217" s="21"/>
    </row>
    <row r="218" spans="17:17" x14ac:dyDescent="0.25">
      <c r="Q218" s="21"/>
    </row>
    <row r="219" spans="17:17" x14ac:dyDescent="0.25">
      <c r="Q219" s="21"/>
    </row>
    <row r="220" spans="17:17" x14ac:dyDescent="0.25">
      <c r="Q220" s="21"/>
    </row>
    <row r="221" spans="17:17" x14ac:dyDescent="0.25">
      <c r="Q221" s="21"/>
    </row>
    <row r="222" spans="17:17" x14ac:dyDescent="0.25">
      <c r="Q222" s="21"/>
    </row>
    <row r="223" spans="17:17" x14ac:dyDescent="0.25">
      <c r="Q223" s="21"/>
    </row>
    <row r="224" spans="17:17" x14ac:dyDescent="0.25">
      <c r="Q224" s="21"/>
    </row>
    <row r="225" spans="17:17" x14ac:dyDescent="0.25">
      <c r="Q225" s="21"/>
    </row>
    <row r="226" spans="17:17" x14ac:dyDescent="0.25">
      <c r="Q226" s="21"/>
    </row>
    <row r="227" spans="17:17" x14ac:dyDescent="0.25">
      <c r="Q227" s="21"/>
    </row>
    <row r="228" spans="17:17" x14ac:dyDescent="0.25">
      <c r="Q228" s="21"/>
    </row>
    <row r="229" spans="17:17" x14ac:dyDescent="0.25">
      <c r="Q229" s="21"/>
    </row>
    <row r="230" spans="17:17" x14ac:dyDescent="0.25">
      <c r="Q230" s="21"/>
    </row>
    <row r="231" spans="17:17" x14ac:dyDescent="0.25">
      <c r="Q231" s="21"/>
    </row>
    <row r="232" spans="17:17" x14ac:dyDescent="0.25">
      <c r="Q232" s="21"/>
    </row>
    <row r="233" spans="17:17" x14ac:dyDescent="0.25">
      <c r="Q233" s="21"/>
    </row>
    <row r="234" spans="17:17" x14ac:dyDescent="0.25">
      <c r="Q234" s="21"/>
    </row>
    <row r="235" spans="17:17" x14ac:dyDescent="0.25">
      <c r="Q235" s="21"/>
    </row>
    <row r="236" spans="17:17" x14ac:dyDescent="0.25">
      <c r="Q236" s="21"/>
    </row>
    <row r="237" spans="17:17" x14ac:dyDescent="0.25">
      <c r="Q237" s="21"/>
    </row>
    <row r="238" spans="17:17" x14ac:dyDescent="0.25">
      <c r="Q238" s="21"/>
    </row>
    <row r="239" spans="17:17" x14ac:dyDescent="0.25">
      <c r="Q239" s="21"/>
    </row>
    <row r="240" spans="17:17" x14ac:dyDescent="0.25">
      <c r="Q240" s="21"/>
    </row>
    <row r="241" spans="17:17" x14ac:dyDescent="0.25">
      <c r="Q241" s="21"/>
    </row>
    <row r="242" spans="17:17" x14ac:dyDescent="0.25">
      <c r="Q242" s="21"/>
    </row>
    <row r="243" spans="17:17" x14ac:dyDescent="0.25">
      <c r="Q243" s="21"/>
    </row>
    <row r="244" spans="17:17" x14ac:dyDescent="0.25">
      <c r="Q244" s="21"/>
    </row>
    <row r="245" spans="17:17" x14ac:dyDescent="0.25">
      <c r="Q245" s="21"/>
    </row>
    <row r="246" spans="17:17" x14ac:dyDescent="0.25">
      <c r="Q246" s="21"/>
    </row>
    <row r="247" spans="17:17" x14ac:dyDescent="0.25">
      <c r="Q247" s="21"/>
    </row>
    <row r="248" spans="17:17" x14ac:dyDescent="0.25">
      <c r="Q248" s="21"/>
    </row>
    <row r="249" spans="17:17" x14ac:dyDescent="0.25">
      <c r="Q249" s="21"/>
    </row>
    <row r="250" spans="17:17" x14ac:dyDescent="0.25">
      <c r="Q250" s="21"/>
    </row>
    <row r="251" spans="17:17" x14ac:dyDescent="0.25">
      <c r="Q251" s="21"/>
    </row>
    <row r="252" spans="17:17" x14ac:dyDescent="0.25">
      <c r="Q252" s="21"/>
    </row>
    <row r="253" spans="17:17" x14ac:dyDescent="0.25">
      <c r="Q253" s="21"/>
    </row>
    <row r="254" spans="17:17" x14ac:dyDescent="0.25">
      <c r="Q254" s="21"/>
    </row>
    <row r="255" spans="17:17" x14ac:dyDescent="0.25">
      <c r="Q255" s="21"/>
    </row>
    <row r="256" spans="17:17" x14ac:dyDescent="0.25">
      <c r="Q256" s="21"/>
    </row>
    <row r="257" spans="17:17" x14ac:dyDescent="0.25">
      <c r="Q257" s="21"/>
    </row>
    <row r="258" spans="17:17" x14ac:dyDescent="0.25">
      <c r="Q258" s="21"/>
    </row>
    <row r="259" spans="17:17" x14ac:dyDescent="0.25">
      <c r="Q259" s="21"/>
    </row>
    <row r="260" spans="17:17" x14ac:dyDescent="0.25">
      <c r="Q260" s="21"/>
    </row>
    <row r="261" spans="17:17" x14ac:dyDescent="0.25">
      <c r="Q261" s="21"/>
    </row>
    <row r="262" spans="17:17" x14ac:dyDescent="0.25">
      <c r="Q262" s="21"/>
    </row>
    <row r="263" spans="17:17" x14ac:dyDescent="0.25">
      <c r="Q263" s="21"/>
    </row>
    <row r="264" spans="17:17" x14ac:dyDescent="0.25">
      <c r="Q264" s="21"/>
    </row>
    <row r="265" spans="17:17" x14ac:dyDescent="0.25">
      <c r="Q265" s="21"/>
    </row>
    <row r="266" spans="17:17" x14ac:dyDescent="0.25">
      <c r="Q266" s="21"/>
    </row>
    <row r="267" spans="17:17" x14ac:dyDescent="0.25">
      <c r="Q267" s="21"/>
    </row>
    <row r="268" spans="17:17" x14ac:dyDescent="0.25">
      <c r="Q268" s="21"/>
    </row>
    <row r="269" spans="17:17" x14ac:dyDescent="0.25">
      <c r="Q269" s="21"/>
    </row>
    <row r="270" spans="17:17" x14ac:dyDescent="0.25">
      <c r="Q270" s="21"/>
    </row>
    <row r="271" spans="17:17" x14ac:dyDescent="0.25">
      <c r="Q271" s="21"/>
    </row>
    <row r="272" spans="17:17" x14ac:dyDescent="0.25">
      <c r="Q272" s="21"/>
    </row>
    <row r="273" spans="17:17" x14ac:dyDescent="0.25">
      <c r="Q273" s="21"/>
    </row>
    <row r="274" spans="17:17" x14ac:dyDescent="0.25">
      <c r="Q274" s="21"/>
    </row>
    <row r="275" spans="17:17" x14ac:dyDescent="0.25">
      <c r="Q275" s="21"/>
    </row>
    <row r="276" spans="17:17" x14ac:dyDescent="0.25">
      <c r="Q276" s="21"/>
    </row>
    <row r="277" spans="17:17" x14ac:dyDescent="0.25">
      <c r="Q277" s="21"/>
    </row>
    <row r="278" spans="17:17" x14ac:dyDescent="0.25">
      <c r="Q278" s="21"/>
    </row>
    <row r="279" spans="17:17" x14ac:dyDescent="0.25">
      <c r="Q279" s="21"/>
    </row>
    <row r="280" spans="17:17" x14ac:dyDescent="0.25">
      <c r="Q280" s="21"/>
    </row>
    <row r="281" spans="17:17" x14ac:dyDescent="0.25">
      <c r="Q281" s="21"/>
    </row>
    <row r="282" spans="17:17" x14ac:dyDescent="0.25">
      <c r="Q282" s="21"/>
    </row>
    <row r="283" spans="17:17" x14ac:dyDescent="0.25">
      <c r="Q283" s="21"/>
    </row>
    <row r="284" spans="17:17" x14ac:dyDescent="0.25">
      <c r="Q284" s="21"/>
    </row>
    <row r="285" spans="17:17" x14ac:dyDescent="0.25">
      <c r="Q285" s="21"/>
    </row>
    <row r="286" spans="17:17" x14ac:dyDescent="0.25">
      <c r="Q286" s="21"/>
    </row>
    <row r="287" spans="17:17" x14ac:dyDescent="0.25">
      <c r="Q287" s="21"/>
    </row>
    <row r="288" spans="17:17" x14ac:dyDescent="0.25">
      <c r="Q288" s="21"/>
    </row>
    <row r="289" spans="17:17" x14ac:dyDescent="0.25">
      <c r="Q289" s="21"/>
    </row>
    <row r="290" spans="17:17" x14ac:dyDescent="0.25">
      <c r="Q290" s="21"/>
    </row>
    <row r="291" spans="17:17" x14ac:dyDescent="0.25">
      <c r="Q291" s="21"/>
    </row>
    <row r="292" spans="17:17" x14ac:dyDescent="0.25">
      <c r="Q292" s="21"/>
    </row>
    <row r="293" spans="17:17" x14ac:dyDescent="0.25">
      <c r="Q293" s="21"/>
    </row>
    <row r="294" spans="17:17" x14ac:dyDescent="0.25">
      <c r="Q294" s="21"/>
    </row>
    <row r="295" spans="17:17" x14ac:dyDescent="0.25">
      <c r="Q295" s="21"/>
    </row>
    <row r="296" spans="17:17" x14ac:dyDescent="0.25">
      <c r="Q296" s="21"/>
    </row>
    <row r="297" spans="17:17" x14ac:dyDescent="0.25">
      <c r="Q297" s="21"/>
    </row>
    <row r="298" spans="17:17" x14ac:dyDescent="0.25">
      <c r="Q298" s="21"/>
    </row>
    <row r="299" spans="17:17" x14ac:dyDescent="0.25">
      <c r="Q299" s="21"/>
    </row>
    <row r="300" spans="17:17" x14ac:dyDescent="0.25">
      <c r="Q300" s="21"/>
    </row>
    <row r="301" spans="17:17" x14ac:dyDescent="0.25">
      <c r="Q301" s="21"/>
    </row>
    <row r="302" spans="17:17" x14ac:dyDescent="0.25">
      <c r="Q302" s="21"/>
    </row>
    <row r="303" spans="17:17" x14ac:dyDescent="0.25">
      <c r="Q303" s="21"/>
    </row>
    <row r="304" spans="17:17" x14ac:dyDescent="0.25">
      <c r="Q304" s="21"/>
    </row>
    <row r="305" spans="17:17" x14ac:dyDescent="0.25">
      <c r="Q305" s="21"/>
    </row>
    <row r="306" spans="17:17" x14ac:dyDescent="0.25">
      <c r="Q306" s="21"/>
    </row>
    <row r="307" spans="17:17" x14ac:dyDescent="0.25">
      <c r="Q307" s="21"/>
    </row>
    <row r="308" spans="17:17" x14ac:dyDescent="0.25">
      <c r="Q308" s="21"/>
    </row>
    <row r="309" spans="17:17" x14ac:dyDescent="0.25">
      <c r="Q309" s="21"/>
    </row>
    <row r="310" spans="17:17" x14ac:dyDescent="0.25">
      <c r="Q310" s="21"/>
    </row>
    <row r="311" spans="17:17" x14ac:dyDescent="0.25">
      <c r="Q311" s="21"/>
    </row>
    <row r="312" spans="17:17" x14ac:dyDescent="0.25">
      <c r="Q312" s="21"/>
    </row>
    <row r="313" spans="17:17" x14ac:dyDescent="0.25">
      <c r="Q313" s="21"/>
    </row>
    <row r="314" spans="17:17" x14ac:dyDescent="0.25">
      <c r="Q314" s="21"/>
    </row>
    <row r="315" spans="17:17" x14ac:dyDescent="0.25">
      <c r="Q315" s="21"/>
    </row>
    <row r="316" spans="17:17" x14ac:dyDescent="0.25">
      <c r="Q316" s="21"/>
    </row>
    <row r="317" spans="17:17" x14ac:dyDescent="0.25">
      <c r="Q317" s="21"/>
    </row>
    <row r="318" spans="17:17" x14ac:dyDescent="0.25">
      <c r="Q318" s="21"/>
    </row>
    <row r="319" spans="17:17" x14ac:dyDescent="0.25">
      <c r="Q319" s="21"/>
    </row>
    <row r="320" spans="17:17" x14ac:dyDescent="0.25">
      <c r="Q320" s="21"/>
    </row>
    <row r="321" spans="17:17" x14ac:dyDescent="0.25">
      <c r="Q321" s="21"/>
    </row>
    <row r="322" spans="17:17" x14ac:dyDescent="0.25">
      <c r="Q322" s="21"/>
    </row>
    <row r="323" spans="17:17" x14ac:dyDescent="0.25">
      <c r="Q323" s="21"/>
    </row>
    <row r="324" spans="17:17" x14ac:dyDescent="0.25">
      <c r="Q324" s="21"/>
    </row>
    <row r="325" spans="17:17" x14ac:dyDescent="0.25">
      <c r="Q325" s="21"/>
    </row>
    <row r="326" spans="17:17" x14ac:dyDescent="0.25">
      <c r="Q326" s="21"/>
    </row>
    <row r="327" spans="17:17" x14ac:dyDescent="0.25">
      <c r="Q327" s="21"/>
    </row>
    <row r="328" spans="17:17" x14ac:dyDescent="0.25">
      <c r="Q328" s="21"/>
    </row>
    <row r="329" spans="17:17" x14ac:dyDescent="0.25">
      <c r="Q329" s="21"/>
    </row>
    <row r="330" spans="17:17" x14ac:dyDescent="0.25">
      <c r="Q330" s="21"/>
    </row>
    <row r="331" spans="17:17" x14ac:dyDescent="0.25">
      <c r="Q331" s="21"/>
    </row>
    <row r="332" spans="17:17" x14ac:dyDescent="0.25">
      <c r="Q332" s="21"/>
    </row>
    <row r="333" spans="17:17" x14ac:dyDescent="0.25">
      <c r="Q333" s="21"/>
    </row>
    <row r="334" spans="17:17" x14ac:dyDescent="0.25">
      <c r="Q334" s="21"/>
    </row>
    <row r="335" spans="17:17" x14ac:dyDescent="0.25">
      <c r="Q335" s="21"/>
    </row>
    <row r="336" spans="17:17" x14ac:dyDescent="0.25">
      <c r="Q336" s="21"/>
    </row>
    <row r="337" spans="17:17" x14ac:dyDescent="0.25">
      <c r="Q337" s="21"/>
    </row>
    <row r="338" spans="17:17" x14ac:dyDescent="0.25">
      <c r="Q338" s="21"/>
    </row>
    <row r="339" spans="17:17" x14ac:dyDescent="0.25">
      <c r="Q339" s="21"/>
    </row>
    <row r="340" spans="17:17" x14ac:dyDescent="0.25">
      <c r="Q340" s="21"/>
    </row>
    <row r="341" spans="17:17" x14ac:dyDescent="0.25">
      <c r="Q341" s="21"/>
    </row>
    <row r="342" spans="17:17" x14ac:dyDescent="0.25">
      <c r="Q342" s="21"/>
    </row>
    <row r="343" spans="17:17" x14ac:dyDescent="0.25">
      <c r="Q343" s="21"/>
    </row>
    <row r="344" spans="17:17" x14ac:dyDescent="0.25">
      <c r="Q344" s="21"/>
    </row>
    <row r="345" spans="17:17" x14ac:dyDescent="0.25">
      <c r="Q345" s="21"/>
    </row>
    <row r="346" spans="17:17" x14ac:dyDescent="0.25">
      <c r="Q346" s="21"/>
    </row>
    <row r="347" spans="17:17" x14ac:dyDescent="0.25">
      <c r="Q347" s="21"/>
    </row>
    <row r="348" spans="17:17" x14ac:dyDescent="0.25">
      <c r="Q348" s="21"/>
    </row>
    <row r="349" spans="17:17" x14ac:dyDescent="0.25">
      <c r="Q349" s="21"/>
    </row>
    <row r="350" spans="17:17" x14ac:dyDescent="0.25">
      <c r="Q350" s="21"/>
    </row>
    <row r="351" spans="17:17" x14ac:dyDescent="0.25">
      <c r="Q351" s="21"/>
    </row>
    <row r="352" spans="17:17" x14ac:dyDescent="0.25">
      <c r="Q352" s="21"/>
    </row>
    <row r="353" spans="17:17" x14ac:dyDescent="0.25">
      <c r="Q353" s="21"/>
    </row>
    <row r="354" spans="17:17" x14ac:dyDescent="0.25">
      <c r="Q354" s="21"/>
    </row>
    <row r="355" spans="17:17" x14ac:dyDescent="0.25">
      <c r="Q355" s="21"/>
    </row>
    <row r="356" spans="17:17" x14ac:dyDescent="0.25">
      <c r="Q356" s="21"/>
    </row>
    <row r="357" spans="17:17" x14ac:dyDescent="0.25">
      <c r="Q357" s="21"/>
    </row>
    <row r="358" spans="17:17" x14ac:dyDescent="0.25">
      <c r="Q358" s="21"/>
    </row>
    <row r="359" spans="17:17" x14ac:dyDescent="0.25">
      <c r="Q359" s="21"/>
    </row>
    <row r="360" spans="17:17" x14ac:dyDescent="0.25">
      <c r="Q360" s="21"/>
    </row>
    <row r="361" spans="17:17" x14ac:dyDescent="0.25">
      <c r="Q361" s="21"/>
    </row>
    <row r="362" spans="17:17" x14ac:dyDescent="0.25">
      <c r="Q362" s="21"/>
    </row>
    <row r="363" spans="17:17" x14ac:dyDescent="0.25">
      <c r="Q363" s="21"/>
    </row>
    <row r="364" spans="17:17" x14ac:dyDescent="0.25">
      <c r="Q364" s="21"/>
    </row>
    <row r="365" spans="17:17" x14ac:dyDescent="0.25">
      <c r="Q365" s="21"/>
    </row>
  </sheetData>
  <sortState xmlns:xlrd2="http://schemas.microsoft.com/office/spreadsheetml/2017/richdata2" ref="B142:E153">
    <sortCondition ref="B142:B153"/>
  </sortState>
  <phoneticPr fontId="14" type="noConversion"/>
  <conditionalFormatting sqref="Q1:Q365">
    <cfRule type="timePeriod" dxfId="47" priority="71" timePeriod="today">
      <formula>FLOOR(Q1,1)=TODAY()</formula>
    </cfRule>
  </conditionalFormatting>
  <conditionalFormatting sqref="Q29:Q149">
    <cfRule type="expression" dxfId="46" priority="480">
      <formula>WEEKDAY($A230,2)=1</formula>
    </cfRule>
    <cfRule type="expression" dxfId="45" priority="481">
      <formula>WEEKDAY($A230,2)&gt;6</formula>
    </cfRule>
  </conditionalFormatting>
  <conditionalFormatting sqref="O9">
    <cfRule type="cellIs" dxfId="44" priority="70" operator="between">
      <formula>0.5</formula>
      <formula>1</formula>
    </cfRule>
  </conditionalFormatting>
  <conditionalFormatting sqref="O9">
    <cfRule type="cellIs" dxfId="43" priority="69" operator="equal">
      <formula>"F"</formula>
    </cfRule>
  </conditionalFormatting>
  <conditionalFormatting sqref="O3">
    <cfRule type="cellIs" dxfId="42" priority="68" operator="between">
      <formula>0.5</formula>
      <formula>1</formula>
    </cfRule>
  </conditionalFormatting>
  <conditionalFormatting sqref="O3">
    <cfRule type="cellIs" dxfId="41" priority="62" operator="equal">
      <formula>"RTT"</formula>
    </cfRule>
    <cfRule type="cellIs" dxfId="40" priority="63" operator="equal">
      <formula>"M"</formula>
    </cfRule>
    <cfRule type="cellIs" dxfId="39" priority="64" operator="equal">
      <formula>"CSS"</formula>
    </cfRule>
    <cfRule type="cellIs" dxfId="38" priority="65" operator="equal">
      <formula>"P"</formula>
    </cfRule>
    <cfRule type="cellIs" dxfId="37" priority="66" operator="equal">
      <formula>"AM"</formula>
    </cfRule>
    <cfRule type="cellIs" dxfId="36" priority="67" operator="equal">
      <formula>"F"</formula>
    </cfRule>
  </conditionalFormatting>
  <conditionalFormatting sqref="O6">
    <cfRule type="cellIs" dxfId="35" priority="61" operator="between">
      <formula>0.5</formula>
      <formula>1</formula>
    </cfRule>
  </conditionalFormatting>
  <conditionalFormatting sqref="O6">
    <cfRule type="cellIs" dxfId="34" priority="54" operator="equal">
      <formula>"EV"</formula>
    </cfRule>
    <cfRule type="cellIs" dxfId="33" priority="55" operator="equal">
      <formula>"RTT"</formula>
    </cfRule>
    <cfRule type="cellIs" dxfId="32" priority="56" operator="equal">
      <formula>"M"</formula>
    </cfRule>
    <cfRule type="cellIs" dxfId="31" priority="57" operator="equal">
      <formula>"CSS"</formula>
    </cfRule>
    <cfRule type="cellIs" dxfId="30" priority="58" operator="equal">
      <formula>"P"</formula>
    </cfRule>
    <cfRule type="cellIs" dxfId="29" priority="59" operator="equal">
      <formula>"AM"</formula>
    </cfRule>
    <cfRule type="cellIs" dxfId="28" priority="60" operator="equal">
      <formula>"F"</formula>
    </cfRule>
  </conditionalFormatting>
  <conditionalFormatting sqref="N3">
    <cfRule type="cellIs" dxfId="27" priority="51" operator="between">
      <formula>0.5</formula>
      <formula>1</formula>
    </cfRule>
  </conditionalFormatting>
  <conditionalFormatting sqref="N3">
    <cfRule type="cellIs" dxfId="26" priority="45" operator="equal">
      <formula>"RTT"</formula>
    </cfRule>
    <cfRule type="cellIs" dxfId="25" priority="46" operator="equal">
      <formula>"M"</formula>
    </cfRule>
    <cfRule type="cellIs" dxfId="24" priority="47" operator="equal">
      <formula>"CSS"</formula>
    </cfRule>
    <cfRule type="cellIs" dxfId="23" priority="48" operator="equal">
      <formula>"P"</formula>
    </cfRule>
    <cfRule type="cellIs" dxfId="22" priority="49" operator="equal">
      <formula>"AM"</formula>
    </cfRule>
    <cfRule type="cellIs" dxfId="21" priority="50" operator="equal">
      <formula>"F"</formula>
    </cfRule>
  </conditionalFormatting>
  <conditionalFormatting sqref="N6">
    <cfRule type="cellIs" dxfId="20" priority="28" operator="between">
      <formula>0.5</formula>
      <formula>1</formula>
    </cfRule>
  </conditionalFormatting>
  <conditionalFormatting sqref="N6">
    <cfRule type="cellIs" dxfId="19" priority="21" operator="equal">
      <formula>"EV"</formula>
    </cfRule>
    <cfRule type="cellIs" dxfId="18" priority="22" operator="equal">
      <formula>"RTT"</formula>
    </cfRule>
    <cfRule type="cellIs" dxfId="17" priority="23" operator="equal">
      <formula>"M"</formula>
    </cfRule>
    <cfRule type="cellIs" dxfId="16" priority="24" operator="equal">
      <formula>"CSS"</formula>
    </cfRule>
    <cfRule type="cellIs" dxfId="15" priority="25" operator="equal">
      <formula>"P"</formula>
    </cfRule>
    <cfRule type="cellIs" dxfId="14" priority="26" operator="equal">
      <formula>"AM"</formula>
    </cfRule>
    <cfRule type="cellIs" dxfId="13" priority="27" operator="equal">
      <formula>"F"</formula>
    </cfRule>
  </conditionalFormatting>
  <conditionalFormatting sqref="N9">
    <cfRule type="cellIs" dxfId="12" priority="20" operator="between">
      <formula>0.5</formula>
      <formula>1</formula>
    </cfRule>
  </conditionalFormatting>
  <conditionalFormatting sqref="N9">
    <cfRule type="cellIs" dxfId="11" priority="19" operator="equal">
      <formula>"F"</formula>
    </cfRule>
  </conditionalFormatting>
  <conditionalFormatting sqref="Q1:Q28">
    <cfRule type="expression" dxfId="10" priority="484">
      <formula>WEEKDAY($A201,2)=1</formula>
    </cfRule>
    <cfRule type="expression" dxfId="9" priority="485">
      <formula>WEEKDAY($A201,2)&gt;6</formula>
    </cfRule>
  </conditionalFormatting>
  <conditionalFormatting sqref="K3:K9">
    <cfRule type="cellIs" dxfId="8" priority="1" operator="equal">
      <formula>"EV"</formula>
    </cfRule>
    <cfRule type="cellIs" dxfId="7" priority="2" operator="equal">
      <formula>"RTT"</formula>
    </cfRule>
    <cfRule type="cellIs" dxfId="6" priority="3" operator="equal">
      <formula>"M"</formula>
    </cfRule>
    <cfRule type="cellIs" dxfId="5" priority="4" operator="equal">
      <formula>"CSS"</formula>
    </cfRule>
    <cfRule type="cellIs" dxfId="4" priority="5" operator="equal">
      <formula>"P"</formula>
    </cfRule>
    <cfRule type="cellIs" dxfId="3" priority="6" operator="equal">
      <formula>"AM"</formula>
    </cfRule>
    <cfRule type="cellIs" dxfId="2" priority="7" operator="equal">
      <formula>"F"</formula>
    </cfRule>
    <cfRule type="cellIs" dxfId="1" priority="8" operator="equal">
      <formula>"1/2CP"</formula>
    </cfRule>
    <cfRule type="cellIs" dxfId="0" priority="9" operator="equal">
      <formula>"CP"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45" r:id="rId4" name="Button 9">
              <controlPr defaultSize="0" print="0" autoFill="0" autoPict="0" macro="[0]!ouvrir_absences">
                <anchor moveWithCells="1" sizeWithCells="1">
                  <from>
                    <xdr:col>5</xdr:col>
                    <xdr:colOff>542925</xdr:colOff>
                    <xdr:row>15</xdr:row>
                    <xdr:rowOff>161925</xdr:rowOff>
                  </from>
                  <to>
                    <xdr:col>6</xdr:col>
                    <xdr:colOff>209550</xdr:colOff>
                    <xdr:row>19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7" r:id="rId5" name="Button 11">
              <controlPr defaultSize="0" print="0" autoFill="0" autoPict="0" macro="[0]!Feuil6.Generer_mois">
                <anchor moveWithCells="1" sizeWithCells="1">
                  <from>
                    <xdr:col>12</xdr:col>
                    <xdr:colOff>504825</xdr:colOff>
                    <xdr:row>16</xdr:row>
                    <xdr:rowOff>28575</xdr:rowOff>
                  </from>
                  <to>
                    <xdr:col>13</xdr:col>
                    <xdr:colOff>1104900</xdr:colOff>
                    <xdr:row>18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6" name="Button 12">
              <controlPr defaultSize="0" print="0" autoFill="0" autoPict="0" macro="[0]!ouvrir_absences">
                <anchor moveWithCells="1" sizeWithCells="1">
                  <from>
                    <xdr:col>6</xdr:col>
                    <xdr:colOff>1123950</xdr:colOff>
                    <xdr:row>15</xdr:row>
                    <xdr:rowOff>161925</xdr:rowOff>
                  </from>
                  <to>
                    <xdr:col>11</xdr:col>
                    <xdr:colOff>371475</xdr:colOff>
                    <xdr:row>19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mois</vt:lpstr>
      <vt:lpstr>BD</vt:lpstr>
      <vt:lpstr>recap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Pairaud</dc:creator>
  <cp:lastModifiedBy>franck</cp:lastModifiedBy>
  <dcterms:created xsi:type="dcterms:W3CDTF">2018-08-13T07:35:04Z</dcterms:created>
  <dcterms:modified xsi:type="dcterms:W3CDTF">2020-06-11T15:38:26Z</dcterms:modified>
</cp:coreProperties>
</file>