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massoutre$\PERSO\mrutter\Documents\"/>
    </mc:Choice>
  </mc:AlternateContent>
  <bookViews>
    <workbookView xWindow="240" yWindow="135" windowWidth="11610" windowHeight="5520" tabRatio="816" activeTab="1"/>
  </bookViews>
  <sheets>
    <sheet name="SANTANDER" sheetId="2" r:id="rId1"/>
    <sheet name="TAUX PRIME ASSURANCE" sheetId="12" r:id="rId2"/>
  </sheets>
  <definedNames>
    <definedName name="_xlnm._FilterDatabase" localSheetId="0" hidden="1">SANTANDER!$A$2:$S$10</definedName>
  </definedNames>
  <calcPr calcId="162913"/>
</workbook>
</file>

<file path=xl/calcChain.xml><?xml version="1.0" encoding="utf-8"?>
<calcChain xmlns="http://schemas.openxmlformats.org/spreadsheetml/2006/main">
  <c r="S19" i="2" l="1"/>
  <c r="S20" i="2"/>
  <c r="S21" i="2"/>
  <c r="S22" i="2"/>
  <c r="S23" i="2"/>
  <c r="S24" i="2"/>
  <c r="S25" i="2"/>
  <c r="S11" i="2"/>
  <c r="S18" i="2" l="1"/>
  <c r="S4" i="2" l="1"/>
  <c r="S5" i="2"/>
  <c r="S6" i="2"/>
  <c r="S7" i="2"/>
  <c r="S8" i="2"/>
  <c r="S9" i="2"/>
  <c r="S10" i="2"/>
  <c r="S3" i="2"/>
  <c r="R33" i="2"/>
  <c r="R32" i="2"/>
  <c r="S33" i="2" l="1"/>
  <c r="S32" i="2"/>
  <c r="R3" i="2" l="1"/>
</calcChain>
</file>

<file path=xl/sharedStrings.xml><?xml version="1.0" encoding="utf-8"?>
<sst xmlns="http://schemas.openxmlformats.org/spreadsheetml/2006/main" count="128" uniqueCount="47">
  <si>
    <t>Immat</t>
  </si>
  <si>
    <t>Marque</t>
  </si>
  <si>
    <t>Modèle</t>
  </si>
  <si>
    <t>Date facturation</t>
  </si>
  <si>
    <t>Vendeur</t>
  </si>
  <si>
    <t>CVO</t>
  </si>
  <si>
    <t>Partenaire</t>
  </si>
  <si>
    <t xml:space="preserve">Nom client </t>
  </si>
  <si>
    <t>Montant du financement</t>
  </si>
  <si>
    <t>Prime vendeur</t>
  </si>
  <si>
    <t>Mois de vente</t>
  </si>
  <si>
    <t>Assurance
CAPITAL + EXTENSION DE GARANTIE</t>
  </si>
  <si>
    <t>Assurance
CAPITAL + ADE
(Aide à la Personne)</t>
  </si>
  <si>
    <t>Assurance
LEASE</t>
  </si>
  <si>
    <t>Assurance
LEASE + ADE
(Aide à la Personne)</t>
  </si>
  <si>
    <t>Assurance
LEASE + ASSISTANCE</t>
  </si>
  <si>
    <t>Assurance CAPITAL (0.5)</t>
  </si>
  <si>
    <t>Massoutre</t>
  </si>
  <si>
    <t>SYLVAIN</t>
  </si>
  <si>
    <t>LOA</t>
  </si>
  <si>
    <t>CREDIT CLASSIQUE</t>
  </si>
  <si>
    <t>SANS ASSURANCE 0.10 %</t>
  </si>
  <si>
    <t>1 ASSURANCE 0.20 %</t>
  </si>
  <si>
    <t>2 ASSURANCES 0.30 %</t>
  </si>
  <si>
    <t>3 ASSURANCES 0.40 %</t>
  </si>
  <si>
    <t>PERFORMANCE</t>
  </si>
  <si>
    <t>SANS ASSURANCE 0.20 %</t>
  </si>
  <si>
    <t>1 ASSURANCE 0.30 %</t>
  </si>
  <si>
    <t>2 ASSURANCES 0.40 %</t>
  </si>
  <si>
    <t>3 ASSURANCES 0.50 %</t>
  </si>
  <si>
    <t>DYNAMIQUE</t>
  </si>
  <si>
    <t>GAMME +</t>
  </si>
  <si>
    <t>CREDIT CLASSIQUE 10 001 à 15 000 €</t>
  </si>
  <si>
    <t>CREDIT CLASSIQUE Jusqu'à 10 000€</t>
  </si>
  <si>
    <t>1 ASSURANCE 0.60 %</t>
  </si>
  <si>
    <t>2 ASSURANCES 1 %</t>
  </si>
  <si>
    <t>3 ASSURANCES 1.20 %</t>
  </si>
  <si>
    <t>1 ASSURANCE 0.50 %</t>
  </si>
  <si>
    <t>2 ASSURANCES 0.80 %</t>
  </si>
  <si>
    <t>3 ASSURANCES 1 %</t>
  </si>
  <si>
    <t>SANS ASSURANCE 0.40 %</t>
  </si>
  <si>
    <t>3 ASSURANCES  1 %</t>
  </si>
  <si>
    <t>2 ASSURANCES  1 %</t>
  </si>
  <si>
    <t>SOLUTION ENVISAGEE</t>
  </si>
  <si>
    <t>Montant du financement 2</t>
  </si>
  <si>
    <t>Prime vendeur (Tranche 2)</t>
  </si>
  <si>
    <t>Cumul des primes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</si>
</sst>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_€_-;\-* #,##0.00\ _€_-;_-* &quot;-&quot;??\ _€_-;_-@_-"/>
    <numFmt numFmtId="166" formatCode="#,##0.00\ &quot;€&quot;"/>
    <numFmt numFmtId="167" formatCode="_-* #,##0.00\ [$€]_-;\-* #,##0.00\ [$€]_-;_-* &quot;-&quot;??\ [$€]_-;_-@_-"/>
    <numFmt numFmtId="168" formatCode="_(* #,##0.00_);_(* \(#,##0.00\);_(* &quot;-&quot;??_);_(@_)"/>
    <numFmt numFmtId="169" formatCode="[$-40C]d\-mmm\-yy;@"/>
    <numFmt numFmtId="170" formatCode=";;;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10"/>
      <name val="Calibri"/>
      <family val="2"/>
      <scheme val="minor"/>
    </font>
    <font>
      <sz val="20"/>
      <color theme="1"/>
      <name val="Calibri"/>
      <family val="2"/>
      <scheme val="minor"/>
    </font>
  </fonts>
  <fills count="7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0482C"/>
        <bgColor indexed="64"/>
      </patternFill>
    </fill>
    <fill>
      <patternFill patternType="solid">
        <fgColor rgb="FFFFD5D1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3">
    <xf numFmtId="0" fontId="0" fillId="0" borderId="0"/>
    <xf numFmtId="0" fontId="18" fillId="0" borderId="0"/>
    <xf numFmtId="0" fontId="19" fillId="0" borderId="0"/>
    <xf numFmtId="0" fontId="20" fillId="35" borderId="0" applyNumberFormat="0" applyBorder="0" applyAlignment="0" applyProtection="0"/>
    <xf numFmtId="0" fontId="1" fillId="10" borderId="0" applyNumberFormat="0" applyBorder="0" applyAlignment="0" applyProtection="0"/>
    <xf numFmtId="0" fontId="20" fillId="35" borderId="0" applyNumberFormat="0" applyBorder="0" applyAlignment="0" applyProtection="0"/>
    <xf numFmtId="0" fontId="1" fillId="10" borderId="0" applyNumberFormat="0" applyBorder="0" applyAlignment="0" applyProtection="0"/>
    <xf numFmtId="0" fontId="20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0" fillId="37" borderId="0" applyNumberFormat="0" applyBorder="0" applyAlignment="0" applyProtection="0"/>
    <xf numFmtId="0" fontId="1" fillId="14" borderId="0" applyNumberFormat="0" applyBorder="0" applyAlignment="0" applyProtection="0"/>
    <xf numFmtId="0" fontId="20" fillId="37" borderId="0" applyNumberFormat="0" applyBorder="0" applyAlignment="0" applyProtection="0"/>
    <xf numFmtId="0" fontId="1" fillId="14" borderId="0" applyNumberFormat="0" applyBorder="0" applyAlignment="0" applyProtection="0"/>
    <xf numFmtId="0" fontId="20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0" fillId="39" borderId="0" applyNumberFormat="0" applyBorder="0" applyAlignment="0" applyProtection="0"/>
    <xf numFmtId="0" fontId="1" fillId="18" borderId="0" applyNumberFormat="0" applyBorder="0" applyAlignment="0" applyProtection="0"/>
    <xf numFmtId="0" fontId="20" fillId="39" borderId="0" applyNumberFormat="0" applyBorder="0" applyAlignment="0" applyProtection="0"/>
    <xf numFmtId="0" fontId="1" fillId="18" borderId="0" applyNumberFormat="0" applyBorder="0" applyAlignment="0" applyProtection="0"/>
    <xf numFmtId="0" fontId="20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0" fillId="41" borderId="0" applyNumberFormat="0" applyBorder="0" applyAlignment="0" applyProtection="0"/>
    <xf numFmtId="0" fontId="1" fillId="22" borderId="0" applyNumberFormat="0" applyBorder="0" applyAlignment="0" applyProtection="0"/>
    <xf numFmtId="0" fontId="20" fillId="41" borderId="0" applyNumberFormat="0" applyBorder="0" applyAlignment="0" applyProtection="0"/>
    <xf numFmtId="0" fontId="1" fillId="22" borderId="0" applyNumberFormat="0" applyBorder="0" applyAlignment="0" applyProtection="0"/>
    <xf numFmtId="0" fontId="20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0" fillId="42" borderId="0" applyNumberFormat="0" applyBorder="0" applyAlignment="0" applyProtection="0"/>
    <xf numFmtId="0" fontId="1" fillId="26" borderId="0" applyNumberFormat="0" applyBorder="0" applyAlignment="0" applyProtection="0"/>
    <xf numFmtId="0" fontId="20" fillId="42" borderId="0" applyNumberFormat="0" applyBorder="0" applyAlignment="0" applyProtection="0"/>
    <xf numFmtId="0" fontId="1" fillId="26" borderId="0" applyNumberFormat="0" applyBorder="0" applyAlignment="0" applyProtection="0"/>
    <xf numFmtId="0" fontId="20" fillId="4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0" fillId="36" borderId="0" applyNumberFormat="0" applyBorder="0" applyAlignment="0" applyProtection="0"/>
    <xf numFmtId="0" fontId="1" fillId="30" borderId="0" applyNumberFormat="0" applyBorder="0" applyAlignment="0" applyProtection="0"/>
    <xf numFmtId="0" fontId="20" fillId="36" borderId="0" applyNumberFormat="0" applyBorder="0" applyAlignment="0" applyProtection="0"/>
    <xf numFmtId="0" fontId="1" fillId="30" borderId="0" applyNumberFormat="0" applyBorder="0" applyAlignment="0" applyProtection="0"/>
    <xf numFmtId="0" fontId="20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0" fillId="43" borderId="0" applyNumberFormat="0" applyBorder="0" applyAlignment="0" applyProtection="0"/>
    <xf numFmtId="0" fontId="1" fillId="11" borderId="0" applyNumberFormat="0" applyBorder="0" applyAlignment="0" applyProtection="0"/>
    <xf numFmtId="0" fontId="20" fillId="43" borderId="0" applyNumberFormat="0" applyBorder="0" applyAlignment="0" applyProtection="0"/>
    <xf numFmtId="0" fontId="1" fillId="11" borderId="0" applyNumberFormat="0" applyBorder="0" applyAlignment="0" applyProtection="0"/>
    <xf numFmtId="0" fontId="20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0" fillId="38" borderId="0" applyNumberFormat="0" applyBorder="0" applyAlignment="0" applyProtection="0"/>
    <xf numFmtId="0" fontId="1" fillId="15" borderId="0" applyNumberFormat="0" applyBorder="0" applyAlignment="0" applyProtection="0"/>
    <xf numFmtId="0" fontId="20" fillId="38" borderId="0" applyNumberFormat="0" applyBorder="0" applyAlignment="0" applyProtection="0"/>
    <xf numFmtId="0" fontId="1" fillId="15" borderId="0" applyNumberFormat="0" applyBorder="0" applyAlignment="0" applyProtection="0"/>
    <xf numFmtId="0" fontId="20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0" fillId="45" borderId="0" applyNumberFormat="0" applyBorder="0" applyAlignment="0" applyProtection="0"/>
    <xf numFmtId="0" fontId="1" fillId="19" borderId="0" applyNumberFormat="0" applyBorder="0" applyAlignment="0" applyProtection="0"/>
    <xf numFmtId="0" fontId="20" fillId="45" borderId="0" applyNumberFormat="0" applyBorder="0" applyAlignment="0" applyProtection="0"/>
    <xf numFmtId="0" fontId="1" fillId="19" borderId="0" applyNumberFormat="0" applyBorder="0" applyAlignment="0" applyProtection="0"/>
    <xf numFmtId="0" fontId="20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0" fillId="41" borderId="0" applyNumberFormat="0" applyBorder="0" applyAlignment="0" applyProtection="0"/>
    <xf numFmtId="0" fontId="1" fillId="23" borderId="0" applyNumberFormat="0" applyBorder="0" applyAlignment="0" applyProtection="0"/>
    <xf numFmtId="0" fontId="20" fillId="41" borderId="0" applyNumberFormat="0" applyBorder="0" applyAlignment="0" applyProtection="0"/>
    <xf numFmtId="0" fontId="1" fillId="23" borderId="0" applyNumberFormat="0" applyBorder="0" applyAlignment="0" applyProtection="0"/>
    <xf numFmtId="0" fontId="20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0" fillId="43" borderId="0" applyNumberFormat="0" applyBorder="0" applyAlignment="0" applyProtection="0"/>
    <xf numFmtId="0" fontId="1" fillId="27" borderId="0" applyNumberFormat="0" applyBorder="0" applyAlignment="0" applyProtection="0"/>
    <xf numFmtId="0" fontId="20" fillId="43" borderId="0" applyNumberFormat="0" applyBorder="0" applyAlignment="0" applyProtection="0"/>
    <xf numFmtId="0" fontId="1" fillId="27" borderId="0" applyNumberFormat="0" applyBorder="0" applyAlignment="0" applyProtection="0"/>
    <xf numFmtId="0" fontId="20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0" fillId="47" borderId="0" applyNumberFormat="0" applyBorder="0" applyAlignment="0" applyProtection="0"/>
    <xf numFmtId="0" fontId="1" fillId="31" borderId="0" applyNumberFormat="0" applyBorder="0" applyAlignment="0" applyProtection="0"/>
    <xf numFmtId="0" fontId="20" fillId="47" borderId="0" applyNumberFormat="0" applyBorder="0" applyAlignment="0" applyProtection="0"/>
    <xf numFmtId="0" fontId="1" fillId="31" borderId="0" applyNumberFormat="0" applyBorder="0" applyAlignment="0" applyProtection="0"/>
    <xf numFmtId="0" fontId="20" fillId="4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8" borderId="0" applyNumberFormat="0" applyBorder="0" applyAlignment="0" applyProtection="0"/>
    <xf numFmtId="0" fontId="17" fillId="1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38" borderId="0" applyNumberFormat="0" applyBorder="0" applyAlignment="0" applyProtection="0"/>
    <xf numFmtId="0" fontId="17" fillId="16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45" borderId="0" applyNumberFormat="0" applyBorder="0" applyAlignment="0" applyProtection="0"/>
    <xf numFmtId="0" fontId="17" fillId="20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17" fillId="2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17" fillId="28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1" borderId="0" applyNumberFormat="0" applyBorder="0" applyAlignment="0" applyProtection="0"/>
    <xf numFmtId="0" fontId="17" fillId="32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17" fillId="9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3" borderId="0" applyNumberFormat="0" applyBorder="0" applyAlignment="0" applyProtection="0"/>
    <xf numFmtId="0" fontId="17" fillId="1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4" borderId="0" applyNumberFormat="0" applyBorder="0" applyAlignment="0" applyProtection="0"/>
    <xf numFmtId="0" fontId="17" fillId="17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17" fillId="21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17" fillId="25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5" borderId="0" applyNumberFormat="0" applyBorder="0" applyAlignment="0" applyProtection="0"/>
    <xf numFmtId="0" fontId="17" fillId="29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44" borderId="10" applyNumberFormat="0" applyAlignment="0" applyProtection="0"/>
    <xf numFmtId="0" fontId="11" fillId="6" borderId="4" applyNumberFormat="0" applyAlignment="0" applyProtection="0"/>
    <xf numFmtId="0" fontId="24" fillId="44" borderId="10" applyNumberFormat="0" applyAlignment="0" applyProtection="0"/>
    <xf numFmtId="0" fontId="24" fillId="44" borderId="10" applyNumberFormat="0" applyAlignment="0" applyProtection="0"/>
    <xf numFmtId="0" fontId="25" fillId="0" borderId="11" applyNumberFormat="0" applyFill="0" applyAlignment="0" applyProtection="0"/>
    <xf numFmtId="0" fontId="12" fillId="0" borderId="6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0" fillId="40" borderId="12" applyNumberFormat="0" applyFont="0" applyAlignment="0" applyProtection="0"/>
    <xf numFmtId="0" fontId="1" fillId="8" borderId="8" applyNumberFormat="0" applyFont="0" applyAlignment="0" applyProtection="0"/>
    <xf numFmtId="0" fontId="20" fillId="40" borderId="12" applyNumberFormat="0" applyFont="0" applyAlignment="0" applyProtection="0"/>
    <xf numFmtId="0" fontId="1" fillId="8" borderId="8" applyNumberFormat="0" applyFont="0" applyAlignment="0" applyProtection="0"/>
    <xf numFmtId="0" fontId="20" fillId="40" borderId="1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6" fillId="36" borderId="10" applyNumberFormat="0" applyAlignment="0" applyProtection="0"/>
    <xf numFmtId="0" fontId="9" fillId="5" borderId="4" applyNumberFormat="0" applyAlignment="0" applyProtection="0"/>
    <xf numFmtId="0" fontId="26" fillId="36" borderId="10" applyNumberFormat="0" applyAlignment="0" applyProtection="0"/>
    <xf numFmtId="0" fontId="26" fillId="36" borderId="10" applyNumberFormat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0" fillId="0" borderId="0"/>
    <xf numFmtId="0" fontId="27" fillId="37" borderId="0" applyNumberFormat="0" applyBorder="0" applyAlignment="0" applyProtection="0"/>
    <xf numFmtId="0" fontId="7" fillId="3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8" fontId="19" fillId="0" borderId="0" applyFont="0" applyFill="0" applyBorder="0" applyAlignment="0" applyProtection="0"/>
    <xf numFmtId="8" fontId="19" fillId="0" borderId="0" applyFont="0" applyFill="0" applyBorder="0" applyAlignment="0" applyProtection="0"/>
    <xf numFmtId="8" fontId="1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8" fillId="0" borderId="0" applyFont="0" applyFill="0" applyBorder="0" applyAlignment="0" applyProtection="0"/>
    <xf numFmtId="0" fontId="28" fillId="46" borderId="0" applyNumberFormat="0" applyBorder="0" applyAlignment="0" applyProtection="0"/>
    <xf numFmtId="0" fontId="8" fillId="4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2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2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9" fillId="39" borderId="0" applyNumberFormat="0" applyBorder="0" applyAlignment="0" applyProtection="0"/>
    <xf numFmtId="0" fontId="6" fillId="2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30" fillId="44" borderId="13" applyNumberFormat="0" applyAlignment="0" applyProtection="0"/>
    <xf numFmtId="0" fontId="10" fillId="6" borderId="5" applyNumberFormat="0" applyAlignment="0" applyProtection="0"/>
    <xf numFmtId="0" fontId="30" fillId="44" borderId="13" applyNumberFormat="0" applyAlignment="0" applyProtection="0"/>
    <xf numFmtId="0" fontId="30" fillId="44" borderId="13" applyNumberFormat="0" applyAlignment="0" applyProtection="0"/>
    <xf numFmtId="0" fontId="31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4" applyNumberFormat="0" applyFill="0" applyAlignment="0" applyProtection="0"/>
    <xf numFmtId="0" fontId="3" fillId="0" borderId="1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4" fillId="0" borderId="2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5" fillId="0" borderId="3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16" fillId="0" borderId="9" applyNumberFormat="0" applyFill="0" applyAlignment="0" applyProtection="0"/>
    <xf numFmtId="0" fontId="36" fillId="0" borderId="17" applyNumberFormat="0" applyFill="0" applyAlignment="0" applyProtection="0"/>
    <xf numFmtId="0" fontId="36" fillId="0" borderId="17" applyNumberFormat="0" applyFill="0" applyAlignment="0" applyProtection="0"/>
    <xf numFmtId="0" fontId="37" fillId="56" borderId="18" applyNumberFormat="0" applyAlignment="0" applyProtection="0"/>
    <xf numFmtId="0" fontId="13" fillId="7" borderId="7" applyNumberFormat="0" applyAlignment="0" applyProtection="0"/>
    <xf numFmtId="0" fontId="37" fillId="56" borderId="18" applyNumberFormat="0" applyAlignment="0" applyProtection="0"/>
    <xf numFmtId="0" fontId="37" fillId="56" borderId="18" applyNumberFormat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39" fillId="0" borderId="0" xfId="0" applyFont="1" applyAlignment="1">
      <alignment horizontal="center" vertical="center"/>
    </xf>
    <xf numFmtId="166" fontId="39" fillId="0" borderId="0" xfId="0" applyNumberFormat="1" applyFont="1" applyAlignment="1">
      <alignment horizontal="center" vertical="center"/>
    </xf>
    <xf numFmtId="169" fontId="39" fillId="0" borderId="0" xfId="0" applyNumberFormat="1" applyFont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0" fillId="0" borderId="0" xfId="0"/>
    <xf numFmtId="166" fontId="39" fillId="0" borderId="0" xfId="0" applyNumberFormat="1" applyFont="1" applyFill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0" fillId="33" borderId="23" xfId="0" applyFont="1" applyFill="1" applyBorder="1" applyAlignment="1">
      <alignment horizontal="center" vertical="center" wrapText="1"/>
    </xf>
    <xf numFmtId="0" fontId="40" fillId="33" borderId="25" xfId="0" applyFont="1" applyFill="1" applyBorder="1" applyAlignment="1">
      <alignment horizontal="center" vertical="center" wrapText="1"/>
    </xf>
    <xf numFmtId="166" fontId="40" fillId="33" borderId="25" xfId="0" applyNumberFormat="1" applyFont="1" applyFill="1" applyBorder="1" applyAlignment="1">
      <alignment horizontal="center" vertical="center" wrapText="1"/>
    </xf>
    <xf numFmtId="166" fontId="40" fillId="60" borderId="25" xfId="0" applyNumberFormat="1" applyFont="1" applyFill="1" applyBorder="1" applyAlignment="1">
      <alignment horizontal="center" vertical="center" wrapText="1"/>
    </xf>
    <xf numFmtId="166" fontId="40" fillId="61" borderId="25" xfId="0" applyNumberFormat="1" applyFont="1" applyFill="1" applyBorder="1" applyAlignment="1">
      <alignment horizontal="center" vertical="center" wrapText="1"/>
    </xf>
    <xf numFmtId="14" fontId="39" fillId="0" borderId="0" xfId="0" applyNumberFormat="1" applyFont="1" applyAlignment="1">
      <alignment horizontal="center" vertical="center"/>
    </xf>
    <xf numFmtId="170" fontId="0" fillId="0" borderId="0" xfId="0" applyNumberFormat="1"/>
    <xf numFmtId="170" fontId="42" fillId="0" borderId="0" xfId="452" applyNumberFormat="1" applyFont="1" applyAlignment="1">
      <alignment horizontal="center" vertical="center"/>
    </xf>
    <xf numFmtId="170" fontId="42" fillId="0" borderId="0" xfId="452" applyNumberFormat="1" applyFont="1" applyFill="1" applyAlignment="1">
      <alignment horizontal="center" vertical="center"/>
    </xf>
    <xf numFmtId="14" fontId="40" fillId="33" borderId="25" xfId="0" applyNumberFormat="1" applyFont="1" applyFill="1" applyBorder="1" applyAlignment="1">
      <alignment horizontal="center" vertical="center" wrapText="1"/>
    </xf>
    <xf numFmtId="14" fontId="39" fillId="0" borderId="0" xfId="0" applyNumberFormat="1" applyFont="1" applyFill="1" applyAlignment="1">
      <alignment horizontal="center" vertical="center"/>
    </xf>
    <xf numFmtId="169" fontId="39" fillId="0" borderId="0" xfId="0" applyNumberFormat="1" applyFont="1" applyFill="1" applyAlignment="1">
      <alignment horizontal="center" vertical="center"/>
    </xf>
    <xf numFmtId="166" fontId="40" fillId="66" borderId="25" xfId="0" applyNumberFormat="1" applyFont="1" applyFill="1" applyBorder="1" applyAlignment="1">
      <alignment horizontal="center" vertical="center" wrapText="1"/>
    </xf>
    <xf numFmtId="166" fontId="40" fillId="63" borderId="25" xfId="0" applyNumberFormat="1" applyFont="1" applyFill="1" applyBorder="1" applyAlignment="1">
      <alignment horizontal="center" vertical="center" wrapText="1"/>
    </xf>
    <xf numFmtId="166" fontId="40" fillId="63" borderId="30" xfId="0" applyNumberFormat="1" applyFont="1" applyFill="1" applyBorder="1" applyAlignment="1">
      <alignment horizontal="center" vertical="center" wrapText="1"/>
    </xf>
    <xf numFmtId="166" fontId="40" fillId="66" borderId="31" xfId="0" applyNumberFormat="1" applyFont="1" applyFill="1" applyBorder="1" applyAlignment="1">
      <alignment horizontal="center" vertical="center" wrapText="1"/>
    </xf>
    <xf numFmtId="166" fontId="5" fillId="34" borderId="29" xfId="0" applyNumberFormat="1" applyFont="1" applyFill="1" applyBorder="1" applyAlignment="1">
      <alignment horizontal="center" vertical="center"/>
    </xf>
    <xf numFmtId="166" fontId="44" fillId="0" borderId="28" xfId="0" applyNumberFormat="1" applyFont="1" applyFill="1" applyBorder="1" applyAlignment="1">
      <alignment horizontal="center" vertical="center"/>
    </xf>
    <xf numFmtId="169" fontId="40" fillId="33" borderId="30" xfId="0" applyNumberFormat="1" applyFont="1" applyFill="1" applyBorder="1" applyAlignment="1">
      <alignment horizontal="center" vertical="center" wrapText="1"/>
    </xf>
    <xf numFmtId="166" fontId="40" fillId="63" borderId="24" xfId="0" applyNumberFormat="1" applyFont="1" applyFill="1" applyBorder="1" applyAlignment="1">
      <alignment horizontal="center" vertical="center" wrapText="1"/>
    </xf>
    <xf numFmtId="166" fontId="40" fillId="33" borderId="29" xfId="0" applyNumberFormat="1" applyFont="1" applyFill="1" applyBorder="1" applyAlignment="1">
      <alignment horizontal="center" vertical="center" wrapText="1"/>
    </xf>
    <xf numFmtId="170" fontId="0" fillId="0" borderId="0" xfId="0" applyNumberFormat="1" applyFont="1"/>
    <xf numFmtId="170" fontId="0" fillId="59" borderId="0" xfId="0" applyNumberFormat="1" applyFont="1" applyFill="1"/>
    <xf numFmtId="0" fontId="0" fillId="0" borderId="0" xfId="0" applyFont="1"/>
    <xf numFmtId="166" fontId="16" fillId="64" borderId="29" xfId="0" applyNumberFormat="1" applyFont="1" applyFill="1" applyBorder="1" applyAlignment="1">
      <alignment horizontal="center" vertical="center"/>
    </xf>
    <xf numFmtId="166" fontId="16" fillId="58" borderId="29" xfId="0" applyNumberFormat="1" applyFont="1" applyFill="1" applyBorder="1" applyAlignment="1">
      <alignment horizontal="center" vertical="center"/>
    </xf>
    <xf numFmtId="166" fontId="40" fillId="67" borderId="25" xfId="0" applyNumberFormat="1" applyFont="1" applyFill="1" applyBorder="1" applyAlignment="1">
      <alignment horizontal="center" vertical="center" wrapText="1"/>
    </xf>
    <xf numFmtId="166" fontId="45" fillId="57" borderId="31" xfId="0" applyNumberFormat="1" applyFont="1" applyFill="1" applyBorder="1" applyAlignment="1">
      <alignment horizontal="center" vertical="center" wrapText="1"/>
    </xf>
    <xf numFmtId="166" fontId="45" fillId="57" borderId="25" xfId="0" applyNumberFormat="1" applyFont="1" applyFill="1" applyBorder="1" applyAlignment="1">
      <alignment horizontal="center" vertical="center" wrapText="1"/>
    </xf>
    <xf numFmtId="166" fontId="45" fillId="57" borderId="30" xfId="0" applyNumberFormat="1" applyFont="1" applyFill="1" applyBorder="1" applyAlignment="1">
      <alignment horizontal="center" vertical="center" wrapText="1"/>
    </xf>
    <xf numFmtId="166" fontId="45" fillId="65" borderId="31" xfId="0" applyNumberFormat="1" applyFont="1" applyFill="1" applyBorder="1" applyAlignment="1">
      <alignment horizontal="center" vertical="center" wrapText="1"/>
    </xf>
    <xf numFmtId="166" fontId="45" fillId="65" borderId="25" xfId="0" applyNumberFormat="1" applyFont="1" applyFill="1" applyBorder="1" applyAlignment="1">
      <alignment horizontal="center" vertical="center" wrapText="1"/>
    </xf>
    <xf numFmtId="166" fontId="45" fillId="65" borderId="30" xfId="0" applyNumberFormat="1" applyFont="1" applyFill="1" applyBorder="1" applyAlignment="1">
      <alignment horizontal="center" vertical="center" wrapText="1"/>
    </xf>
    <xf numFmtId="166" fontId="45" fillId="68" borderId="25" xfId="0" applyNumberFormat="1" applyFont="1" applyFill="1" applyBorder="1" applyAlignment="1">
      <alignment horizontal="center" vertical="center" wrapText="1"/>
    </xf>
    <xf numFmtId="166" fontId="45" fillId="68" borderId="30" xfId="0" applyNumberFormat="1" applyFont="1" applyFill="1" applyBorder="1" applyAlignment="1">
      <alignment horizontal="center" vertical="center" wrapText="1"/>
    </xf>
    <xf numFmtId="166" fontId="43" fillId="58" borderId="27" xfId="0" applyNumberFormat="1" applyFont="1" applyFill="1" applyBorder="1" applyAlignment="1">
      <alignment horizontal="center" vertical="center"/>
    </xf>
    <xf numFmtId="166" fontId="43" fillId="58" borderId="21" xfId="0" applyNumberFormat="1" applyFont="1" applyFill="1" applyBorder="1" applyAlignment="1">
      <alignment horizontal="center" vertical="center"/>
    </xf>
    <xf numFmtId="166" fontId="43" fillId="58" borderId="22" xfId="0" applyNumberFormat="1" applyFont="1" applyFill="1" applyBorder="1" applyAlignment="1">
      <alignment horizontal="center" vertical="center"/>
    </xf>
    <xf numFmtId="166" fontId="43" fillId="64" borderId="27" xfId="0" applyNumberFormat="1" applyFont="1" applyFill="1" applyBorder="1" applyAlignment="1">
      <alignment horizontal="center" vertical="center"/>
    </xf>
    <xf numFmtId="166" fontId="43" fillId="64" borderId="21" xfId="0" applyNumberFormat="1" applyFont="1" applyFill="1" applyBorder="1" applyAlignment="1">
      <alignment horizontal="center" vertical="center"/>
    </xf>
    <xf numFmtId="166" fontId="43" fillId="64" borderId="22" xfId="0" applyNumberFormat="1" applyFont="1" applyFill="1" applyBorder="1" applyAlignment="1">
      <alignment horizontal="center" vertical="center"/>
    </xf>
    <xf numFmtId="166" fontId="44" fillId="34" borderId="26" xfId="0" applyNumberFormat="1" applyFont="1" applyFill="1" applyBorder="1" applyAlignment="1">
      <alignment horizontal="center" vertical="center"/>
    </xf>
    <xf numFmtId="166" fontId="44" fillId="34" borderId="19" xfId="0" applyNumberFormat="1" applyFont="1" applyFill="1" applyBorder="1" applyAlignment="1">
      <alignment horizontal="center" vertical="center"/>
    </xf>
    <xf numFmtId="166" fontId="44" fillId="34" borderId="20" xfId="0" applyNumberFormat="1" applyFont="1" applyFill="1" applyBorder="1" applyAlignment="1">
      <alignment horizontal="center" vertical="center"/>
    </xf>
    <xf numFmtId="166" fontId="44" fillId="34" borderId="27" xfId="0" applyNumberFormat="1" applyFont="1" applyFill="1" applyBorder="1" applyAlignment="1">
      <alignment horizontal="center" vertical="center"/>
    </xf>
    <xf numFmtId="166" fontId="44" fillId="34" borderId="21" xfId="0" applyNumberFormat="1" applyFont="1" applyFill="1" applyBorder="1" applyAlignment="1">
      <alignment horizontal="center" vertical="center"/>
    </xf>
    <xf numFmtId="166" fontId="44" fillId="34" borderId="22" xfId="0" applyNumberFormat="1" applyFont="1" applyFill="1" applyBorder="1" applyAlignment="1">
      <alignment horizontal="center" vertical="center"/>
    </xf>
    <xf numFmtId="0" fontId="46" fillId="69" borderId="0" xfId="0" applyFont="1" applyFill="1" applyAlignment="1">
      <alignment horizontal="center" vertical="center"/>
    </xf>
    <xf numFmtId="44" fontId="39" fillId="0" borderId="0" xfId="0" applyNumberFormat="1" applyFont="1" applyAlignment="1">
      <alignment horizontal="center" vertical="center"/>
    </xf>
    <xf numFmtId="166" fontId="5" fillId="34" borderId="32" xfId="0" applyNumberFormat="1" applyFont="1" applyFill="1" applyBorder="1" applyAlignment="1">
      <alignment horizontal="center" vertical="center"/>
    </xf>
    <xf numFmtId="166" fontId="44" fillId="34" borderId="32" xfId="0" applyNumberFormat="1" applyFont="1" applyFill="1" applyBorder="1" applyAlignment="1">
      <alignment horizontal="center" vertical="center"/>
    </xf>
    <xf numFmtId="0" fontId="0" fillId="0" borderId="32" xfId="0" applyBorder="1"/>
    <xf numFmtId="166" fontId="40" fillId="63" borderId="32" xfId="0" applyNumberFormat="1" applyFont="1" applyFill="1" applyBorder="1" applyAlignment="1">
      <alignment horizontal="center" vertical="center" wrapText="1"/>
    </xf>
    <xf numFmtId="166" fontId="40" fillId="57" borderId="32" xfId="0" applyNumberFormat="1" applyFont="1" applyFill="1" applyBorder="1" applyAlignment="1">
      <alignment horizontal="center" vertical="center" wrapText="1"/>
    </xf>
    <xf numFmtId="0" fontId="0" fillId="62" borderId="32" xfId="0" applyFill="1" applyBorder="1"/>
    <xf numFmtId="166" fontId="16" fillId="64" borderId="32" xfId="0" applyNumberFormat="1" applyFont="1" applyFill="1" applyBorder="1" applyAlignment="1">
      <alignment horizontal="center" vertical="center"/>
    </xf>
    <xf numFmtId="166" fontId="43" fillId="64" borderId="32" xfId="0" applyNumberFormat="1" applyFont="1" applyFill="1" applyBorder="1" applyAlignment="1">
      <alignment horizontal="center" vertical="center"/>
    </xf>
    <xf numFmtId="166" fontId="40" fillId="65" borderId="32" xfId="0" applyNumberFormat="1" applyFont="1" applyFill="1" applyBorder="1" applyAlignment="1">
      <alignment horizontal="center" vertical="center" wrapText="1"/>
    </xf>
    <xf numFmtId="166" fontId="40" fillId="66" borderId="32" xfId="0" applyNumberFormat="1" applyFont="1" applyFill="1" applyBorder="1" applyAlignment="1">
      <alignment horizontal="center" vertical="center" wrapText="1"/>
    </xf>
    <xf numFmtId="166" fontId="16" fillId="58" borderId="32" xfId="0" applyNumberFormat="1" applyFont="1" applyFill="1" applyBorder="1" applyAlignment="1">
      <alignment horizontal="center" vertical="center"/>
    </xf>
    <xf numFmtId="166" fontId="43" fillId="58" borderId="32" xfId="0" applyNumberFormat="1" applyFont="1" applyFill="1" applyBorder="1" applyAlignment="1">
      <alignment horizontal="center" vertical="center"/>
    </xf>
    <xf numFmtId="166" fontId="40" fillId="68" borderId="32" xfId="0" applyNumberFormat="1" applyFont="1" applyFill="1" applyBorder="1" applyAlignment="1">
      <alignment horizontal="center" vertical="center" wrapText="1"/>
    </xf>
    <xf numFmtId="166" fontId="40" fillId="67" borderId="32" xfId="0" applyNumberFormat="1" applyFont="1" applyFill="1" applyBorder="1" applyAlignment="1">
      <alignment horizontal="center" vertical="center" wrapText="1"/>
    </xf>
  </cellXfs>
  <cellStyles count="453">
    <cellStyle name="20 % - Accent1" xfId="429" builtinId="30" customBuiltin="1"/>
    <cellStyle name="20 % - Accent1 10" xfId="3"/>
    <cellStyle name="20 % - Accent1 2" xfId="4"/>
    <cellStyle name="20 % - Accent1 2 2" xfId="5"/>
    <cellStyle name="20 % - Accent1 2 3" xfId="6"/>
    <cellStyle name="20 % - Accent1 3" xfId="7"/>
    <cellStyle name="20 % - Accent1 4" xfId="8"/>
    <cellStyle name="20 % - Accent1 5" xfId="9"/>
    <cellStyle name="20 % - Accent1 6" xfId="10"/>
    <cellStyle name="20 % - Accent1 7" xfId="11"/>
    <cellStyle name="20 % - Accent1 8" xfId="12"/>
    <cellStyle name="20 % - Accent1 9" xfId="13"/>
    <cellStyle name="20 % - Accent2" xfId="433" builtinId="34" customBuiltin="1"/>
    <cellStyle name="20 % - Accent2 10" xfId="14"/>
    <cellStyle name="20 % - Accent2 2" xfId="15"/>
    <cellStyle name="20 % - Accent2 2 2" xfId="16"/>
    <cellStyle name="20 % - Accent2 2 3" xfId="17"/>
    <cellStyle name="20 % - Accent2 3" xfId="18"/>
    <cellStyle name="20 % - Accent2 4" xfId="19"/>
    <cellStyle name="20 % - Accent2 5" xfId="20"/>
    <cellStyle name="20 % - Accent2 6" xfId="21"/>
    <cellStyle name="20 % - Accent2 7" xfId="22"/>
    <cellStyle name="20 % - Accent2 8" xfId="23"/>
    <cellStyle name="20 % - Accent2 9" xfId="24"/>
    <cellStyle name="20 % - Accent3" xfId="437" builtinId="38" customBuiltin="1"/>
    <cellStyle name="20 % - Accent3 10" xfId="25"/>
    <cellStyle name="20 % - Accent3 2" xfId="26"/>
    <cellStyle name="20 % - Accent3 2 2" xfId="27"/>
    <cellStyle name="20 % - Accent3 2 3" xfId="28"/>
    <cellStyle name="20 % - Accent3 3" xfId="29"/>
    <cellStyle name="20 % - Accent3 4" xfId="30"/>
    <cellStyle name="20 % - Accent3 5" xfId="31"/>
    <cellStyle name="20 % - Accent3 6" xfId="32"/>
    <cellStyle name="20 % - Accent3 7" xfId="33"/>
    <cellStyle name="20 % - Accent3 8" xfId="34"/>
    <cellStyle name="20 % - Accent3 9" xfId="35"/>
    <cellStyle name="20 % - Accent4" xfId="441" builtinId="42" customBuiltin="1"/>
    <cellStyle name="20 % - Accent4 10" xfId="36"/>
    <cellStyle name="20 % - Accent4 2" xfId="37"/>
    <cellStyle name="20 % - Accent4 2 2" xfId="38"/>
    <cellStyle name="20 % - Accent4 2 3" xfId="39"/>
    <cellStyle name="20 % - Accent4 3" xfId="40"/>
    <cellStyle name="20 % - Accent4 4" xfId="41"/>
    <cellStyle name="20 % - Accent4 5" xfId="42"/>
    <cellStyle name="20 % - Accent4 6" xfId="43"/>
    <cellStyle name="20 % - Accent4 7" xfId="44"/>
    <cellStyle name="20 % - Accent4 8" xfId="45"/>
    <cellStyle name="20 % - Accent4 9" xfId="46"/>
    <cellStyle name="20 % - Accent5" xfId="445" builtinId="46" customBuiltin="1"/>
    <cellStyle name="20 % - Accent5 10" xfId="47"/>
    <cellStyle name="20 % - Accent5 2" xfId="48"/>
    <cellStyle name="20 % - Accent5 2 2" xfId="49"/>
    <cellStyle name="20 % - Accent5 2 3" xfId="50"/>
    <cellStyle name="20 % - Accent5 3" xfId="51"/>
    <cellStyle name="20 % - Accent5 4" xfId="52"/>
    <cellStyle name="20 % - Accent5 5" xfId="53"/>
    <cellStyle name="20 % - Accent5 6" xfId="54"/>
    <cellStyle name="20 % - Accent5 7" xfId="55"/>
    <cellStyle name="20 % - Accent5 8" xfId="56"/>
    <cellStyle name="20 % - Accent5 9" xfId="57"/>
    <cellStyle name="20 % - Accent6" xfId="449" builtinId="50" customBuiltin="1"/>
    <cellStyle name="20 % - Accent6 10" xfId="58"/>
    <cellStyle name="20 % - Accent6 2" xfId="59"/>
    <cellStyle name="20 % - Accent6 2 2" xfId="60"/>
    <cellStyle name="20 % - Accent6 2 3" xfId="61"/>
    <cellStyle name="20 % - Accent6 3" xfId="62"/>
    <cellStyle name="20 % - Accent6 4" xfId="63"/>
    <cellStyle name="20 % - Accent6 5" xfId="64"/>
    <cellStyle name="20 % - Accent6 6" xfId="65"/>
    <cellStyle name="20 % - Accent6 7" xfId="66"/>
    <cellStyle name="20 % - Accent6 8" xfId="67"/>
    <cellStyle name="20 % - Accent6 9" xfId="68"/>
    <cellStyle name="40 % - Accent1" xfId="430" builtinId="31" customBuiltin="1"/>
    <cellStyle name="40 % - Accent1 10" xfId="69"/>
    <cellStyle name="40 % - Accent1 2" xfId="70"/>
    <cellStyle name="40 % - Accent1 2 2" xfId="71"/>
    <cellStyle name="40 % - Accent1 2 3" xfId="72"/>
    <cellStyle name="40 % - Accent1 3" xfId="73"/>
    <cellStyle name="40 % - Accent1 4" xfId="74"/>
    <cellStyle name="40 % - Accent1 5" xfId="75"/>
    <cellStyle name="40 % - Accent1 6" xfId="76"/>
    <cellStyle name="40 % - Accent1 7" xfId="77"/>
    <cellStyle name="40 % - Accent1 8" xfId="78"/>
    <cellStyle name="40 % - Accent1 9" xfId="79"/>
    <cellStyle name="40 % - Accent2" xfId="434" builtinId="35" customBuiltin="1"/>
    <cellStyle name="40 % - Accent2 10" xfId="80"/>
    <cellStyle name="40 % - Accent2 2" xfId="81"/>
    <cellStyle name="40 % - Accent2 2 2" xfId="82"/>
    <cellStyle name="40 % - Accent2 2 3" xfId="83"/>
    <cellStyle name="40 % - Accent2 3" xfId="84"/>
    <cellStyle name="40 % - Accent2 4" xfId="85"/>
    <cellStyle name="40 % - Accent2 5" xfId="86"/>
    <cellStyle name="40 % - Accent2 6" xfId="87"/>
    <cellStyle name="40 % - Accent2 7" xfId="88"/>
    <cellStyle name="40 % - Accent2 8" xfId="89"/>
    <cellStyle name="40 % - Accent2 9" xfId="90"/>
    <cellStyle name="40 % - Accent3" xfId="438" builtinId="39" customBuiltin="1"/>
    <cellStyle name="40 % - Accent3 10" xfId="91"/>
    <cellStyle name="40 % - Accent3 2" xfId="92"/>
    <cellStyle name="40 % - Accent3 2 2" xfId="93"/>
    <cellStyle name="40 % - Accent3 2 3" xfId="94"/>
    <cellStyle name="40 % - Accent3 3" xfId="95"/>
    <cellStyle name="40 % - Accent3 4" xfId="96"/>
    <cellStyle name="40 % - Accent3 5" xfId="97"/>
    <cellStyle name="40 % - Accent3 6" xfId="98"/>
    <cellStyle name="40 % - Accent3 7" xfId="99"/>
    <cellStyle name="40 % - Accent3 8" xfId="100"/>
    <cellStyle name="40 % - Accent3 9" xfId="101"/>
    <cellStyle name="40 % - Accent4" xfId="442" builtinId="43" customBuiltin="1"/>
    <cellStyle name="40 % - Accent4 10" xfId="102"/>
    <cellStyle name="40 % - Accent4 2" xfId="103"/>
    <cellStyle name="40 % - Accent4 2 2" xfId="104"/>
    <cellStyle name="40 % - Accent4 2 3" xfId="105"/>
    <cellStyle name="40 % - Accent4 3" xfId="106"/>
    <cellStyle name="40 % - Accent4 4" xfId="107"/>
    <cellStyle name="40 % - Accent4 5" xfId="108"/>
    <cellStyle name="40 % - Accent4 6" xfId="109"/>
    <cellStyle name="40 % - Accent4 7" xfId="110"/>
    <cellStyle name="40 % - Accent4 8" xfId="111"/>
    <cellStyle name="40 % - Accent4 9" xfId="112"/>
    <cellStyle name="40 % - Accent5" xfId="446" builtinId="47" customBuiltin="1"/>
    <cellStyle name="40 % - Accent5 10" xfId="113"/>
    <cellStyle name="40 % - Accent5 2" xfId="114"/>
    <cellStyle name="40 % - Accent5 2 2" xfId="115"/>
    <cellStyle name="40 % - Accent5 2 3" xfId="116"/>
    <cellStyle name="40 % - Accent5 3" xfId="117"/>
    <cellStyle name="40 % - Accent5 4" xfId="118"/>
    <cellStyle name="40 % - Accent5 5" xfId="119"/>
    <cellStyle name="40 % - Accent5 6" xfId="120"/>
    <cellStyle name="40 % - Accent5 7" xfId="121"/>
    <cellStyle name="40 % - Accent5 8" xfId="122"/>
    <cellStyle name="40 % - Accent5 9" xfId="123"/>
    <cellStyle name="40 % - Accent6" xfId="450" builtinId="51" customBuiltin="1"/>
    <cellStyle name="40 % - Accent6 10" xfId="124"/>
    <cellStyle name="40 % - Accent6 2" xfId="125"/>
    <cellStyle name="40 % - Accent6 2 2" xfId="126"/>
    <cellStyle name="40 % - Accent6 2 3" xfId="127"/>
    <cellStyle name="40 % - Accent6 3" xfId="128"/>
    <cellStyle name="40 % - Accent6 4" xfId="129"/>
    <cellStyle name="40 % - Accent6 5" xfId="130"/>
    <cellStyle name="40 % - Accent6 6" xfId="131"/>
    <cellStyle name="40 % - Accent6 7" xfId="132"/>
    <cellStyle name="40 % - Accent6 8" xfId="133"/>
    <cellStyle name="40 % - Accent6 9" xfId="134"/>
    <cellStyle name="60 % - Accent1" xfId="431" builtinId="32" customBuiltin="1"/>
    <cellStyle name="60 % - Accent1 2" xfId="136"/>
    <cellStyle name="60 % - Accent1 2 2" xfId="137"/>
    <cellStyle name="60 % - Accent1 3" xfId="138"/>
    <cellStyle name="60 % - Accent1 4" xfId="135"/>
    <cellStyle name="60 % - Accent2" xfId="435" builtinId="36" customBuiltin="1"/>
    <cellStyle name="60 % - Accent2 2" xfId="140"/>
    <cellStyle name="60 % - Accent2 2 2" xfId="141"/>
    <cellStyle name="60 % - Accent2 3" xfId="142"/>
    <cellStyle name="60 % - Accent2 4" xfId="139"/>
    <cellStyle name="60 % - Accent3" xfId="439" builtinId="40" customBuiltin="1"/>
    <cellStyle name="60 % - Accent3 2" xfId="144"/>
    <cellStyle name="60 % - Accent3 2 2" xfId="145"/>
    <cellStyle name="60 % - Accent3 3" xfId="146"/>
    <cellStyle name="60 % - Accent3 4" xfId="143"/>
    <cellStyle name="60 % - Accent4" xfId="443" builtinId="44" customBuiltin="1"/>
    <cellStyle name="60 % - Accent4 2" xfId="148"/>
    <cellStyle name="60 % - Accent4 2 2" xfId="149"/>
    <cellStyle name="60 % - Accent4 3" xfId="150"/>
    <cellStyle name="60 % - Accent4 4" xfId="147"/>
    <cellStyle name="60 % - Accent5" xfId="447" builtinId="48" customBuiltin="1"/>
    <cellStyle name="60 % - Accent5 2" xfId="152"/>
    <cellStyle name="60 % - Accent5 2 2" xfId="153"/>
    <cellStyle name="60 % - Accent5 3" xfId="154"/>
    <cellStyle name="60 % - Accent5 4" xfId="151"/>
    <cellStyle name="60 % - Accent6" xfId="451" builtinId="52" customBuiltin="1"/>
    <cellStyle name="60 % - Accent6 2" xfId="156"/>
    <cellStyle name="60 % - Accent6 2 2" xfId="157"/>
    <cellStyle name="60 % - Accent6 3" xfId="158"/>
    <cellStyle name="60 % - Accent6 4" xfId="155"/>
    <cellStyle name="Accent1" xfId="428" builtinId="29" customBuiltin="1"/>
    <cellStyle name="Accent1 2" xfId="160"/>
    <cellStyle name="Accent1 2 2" xfId="161"/>
    <cellStyle name="Accent1 3" xfId="162"/>
    <cellStyle name="Accent1 4" xfId="159"/>
    <cellStyle name="Accent2" xfId="432" builtinId="33" customBuiltin="1"/>
    <cellStyle name="Accent2 2" xfId="164"/>
    <cellStyle name="Accent2 2 2" xfId="165"/>
    <cellStyle name="Accent2 3" xfId="166"/>
    <cellStyle name="Accent2 4" xfId="163"/>
    <cellStyle name="Accent3" xfId="436" builtinId="37" customBuiltin="1"/>
    <cellStyle name="Accent3 2" xfId="168"/>
    <cellStyle name="Accent3 2 2" xfId="169"/>
    <cellStyle name="Accent3 3" xfId="170"/>
    <cellStyle name="Accent3 4" xfId="167"/>
    <cellStyle name="Accent4" xfId="440" builtinId="41" customBuiltin="1"/>
    <cellStyle name="Accent4 2" xfId="172"/>
    <cellStyle name="Accent4 2 2" xfId="173"/>
    <cellStyle name="Accent4 3" xfId="174"/>
    <cellStyle name="Accent4 4" xfId="171"/>
    <cellStyle name="Accent5" xfId="444" builtinId="45" customBuiltin="1"/>
    <cellStyle name="Accent5 2" xfId="176"/>
    <cellStyle name="Accent5 2 2" xfId="177"/>
    <cellStyle name="Accent5 3" xfId="178"/>
    <cellStyle name="Accent5 4" xfId="175"/>
    <cellStyle name="Accent6" xfId="448" builtinId="49" customBuiltin="1"/>
    <cellStyle name="Accent6 2" xfId="180"/>
    <cellStyle name="Accent6 2 2" xfId="181"/>
    <cellStyle name="Accent6 3" xfId="182"/>
    <cellStyle name="Accent6 4" xfId="179"/>
    <cellStyle name="Avertissement" xfId="424" builtinId="11" customBuiltin="1"/>
    <cellStyle name="Avertissement 2" xfId="184"/>
    <cellStyle name="Avertissement 2 2" xfId="185"/>
    <cellStyle name="Avertissement 3" xfId="186"/>
    <cellStyle name="Avertissement 4" xfId="183"/>
    <cellStyle name="Calcul" xfId="421" builtinId="22" customBuiltin="1"/>
    <cellStyle name="Calcul 2" xfId="188"/>
    <cellStyle name="Calcul 2 2" xfId="189"/>
    <cellStyle name="Calcul 3" xfId="190"/>
    <cellStyle name="Calcul 4" xfId="187"/>
    <cellStyle name="Cellule liée" xfId="422" builtinId="24" customBuiltin="1"/>
    <cellStyle name="Cellule liée 2" xfId="192"/>
    <cellStyle name="Cellule liée 2 2" xfId="193"/>
    <cellStyle name="Cellule liée 3" xfId="194"/>
    <cellStyle name="Cellule liée 4" xfId="191"/>
    <cellStyle name="Commentaire 10" xfId="195"/>
    <cellStyle name="Commentaire 2" xfId="196"/>
    <cellStyle name="Commentaire 2 2" xfId="197"/>
    <cellStyle name="Commentaire 2 3" xfId="198"/>
    <cellStyle name="Commentaire 3" xfId="199"/>
    <cellStyle name="Commentaire 4" xfId="200"/>
    <cellStyle name="Commentaire 5" xfId="201"/>
    <cellStyle name="Commentaire 6" xfId="202"/>
    <cellStyle name="Commentaire 7" xfId="203"/>
    <cellStyle name="Commentaire 8" xfId="204"/>
    <cellStyle name="Commentaire 9" xfId="205"/>
    <cellStyle name="Entrée" xfId="419" builtinId="20" customBuiltin="1"/>
    <cellStyle name="Entrée 2" xfId="207"/>
    <cellStyle name="Entrée 2 2" xfId="208"/>
    <cellStyle name="Entrée 3" xfId="209"/>
    <cellStyle name="Entrée 4" xfId="206"/>
    <cellStyle name="Euro" xfId="210"/>
    <cellStyle name="Euro 2" xfId="211"/>
    <cellStyle name="Euro 3" xfId="212"/>
    <cellStyle name="Euro 4" xfId="213"/>
    <cellStyle name="Excel Built-in Normal" xfId="214"/>
    <cellStyle name="Insatisfaisant" xfId="417" builtinId="27" customBuiltin="1"/>
    <cellStyle name="Insatisfaisant 2" xfId="216"/>
    <cellStyle name="Insatisfaisant 2 2" xfId="217"/>
    <cellStyle name="Insatisfaisant 3" xfId="218"/>
    <cellStyle name="Insatisfaisant 4" xfId="215"/>
    <cellStyle name="Millares 2" xfId="219"/>
    <cellStyle name="Millares 2 2" xfId="220"/>
    <cellStyle name="Millares 2 3" xfId="221"/>
    <cellStyle name="Milliers [0] 2" xfId="223"/>
    <cellStyle name="Milliers [0] 3" xfId="224"/>
    <cellStyle name="Milliers [0] 4" xfId="225"/>
    <cellStyle name="Milliers 10" xfId="226"/>
    <cellStyle name="Milliers 11" xfId="227"/>
    <cellStyle name="Milliers 12" xfId="228"/>
    <cellStyle name="Milliers 13" xfId="229"/>
    <cellStyle name="Milliers 14" xfId="230"/>
    <cellStyle name="Milliers 15" xfId="231"/>
    <cellStyle name="Milliers 16" xfId="232"/>
    <cellStyle name="Milliers 17" xfId="233"/>
    <cellStyle name="Milliers 18" xfId="234"/>
    <cellStyle name="Milliers 19" xfId="235"/>
    <cellStyle name="Milliers 2" xfId="236"/>
    <cellStyle name="Milliers 20" xfId="237"/>
    <cellStyle name="Milliers 21" xfId="238"/>
    <cellStyle name="Milliers 22" xfId="239"/>
    <cellStyle name="Milliers 23" xfId="240"/>
    <cellStyle name="Milliers 24" xfId="241"/>
    <cellStyle name="Milliers 25" xfId="242"/>
    <cellStyle name="Milliers 26" xfId="243"/>
    <cellStyle name="Milliers 27" xfId="244"/>
    <cellStyle name="Milliers 28" xfId="245"/>
    <cellStyle name="Milliers 29" xfId="246"/>
    <cellStyle name="Milliers 3" xfId="247"/>
    <cellStyle name="Milliers 30" xfId="248"/>
    <cellStyle name="Milliers 31" xfId="249"/>
    <cellStyle name="Milliers 32" xfId="250"/>
    <cellStyle name="Milliers 33" xfId="251"/>
    <cellStyle name="Milliers 34" xfId="222"/>
    <cellStyle name="Milliers 35" xfId="405"/>
    <cellStyle name="Milliers 36" xfId="404"/>
    <cellStyle name="Milliers 37" xfId="406"/>
    <cellStyle name="Milliers 4" xfId="252"/>
    <cellStyle name="Milliers 5" xfId="253"/>
    <cellStyle name="Milliers 6" xfId="254"/>
    <cellStyle name="Milliers 7" xfId="255"/>
    <cellStyle name="Milliers 8" xfId="256"/>
    <cellStyle name="Milliers 9" xfId="257"/>
    <cellStyle name="Moneda 2" xfId="258"/>
    <cellStyle name="Moneda 2 2" xfId="259"/>
    <cellStyle name="Moneda 2 3" xfId="260"/>
    <cellStyle name="Monétaire" xfId="452" builtinId="4"/>
    <cellStyle name="Monétaire 2" xfId="262"/>
    <cellStyle name="Monétaire 3" xfId="263"/>
    <cellStyle name="Monétaire 4" xfId="264"/>
    <cellStyle name="Monétaire 5" xfId="265"/>
    <cellStyle name="Monétaire 6" xfId="266"/>
    <cellStyle name="Monétaire 7" xfId="261"/>
    <cellStyle name="Neutre" xfId="418" builtinId="28" customBuiltin="1"/>
    <cellStyle name="Neutre 2" xfId="268"/>
    <cellStyle name="Neutre 2 2" xfId="269"/>
    <cellStyle name="Neutre 3" xfId="270"/>
    <cellStyle name="Neutre 4" xfId="267"/>
    <cellStyle name="Nor}al" xfId="271"/>
    <cellStyle name="Nor}al 2" xfId="272"/>
    <cellStyle name="Normal" xfId="0" builtinId="0"/>
    <cellStyle name="Normal 10" xfId="273"/>
    <cellStyle name="Normal 10 2" xfId="274"/>
    <cellStyle name="Normal 11" xfId="275"/>
    <cellStyle name="Normal 11 2" xfId="276"/>
    <cellStyle name="Normal 12" xfId="277"/>
    <cellStyle name="Normal 13" xfId="278"/>
    <cellStyle name="Normal 14" xfId="279"/>
    <cellStyle name="Normal 15" xfId="280"/>
    <cellStyle name="Normal 16" xfId="281"/>
    <cellStyle name="Normal 17" xfId="282"/>
    <cellStyle name="Normal 18" xfId="283"/>
    <cellStyle name="Normal 19" xfId="284"/>
    <cellStyle name="Normal 2" xfId="285"/>
    <cellStyle name="Normal 2 10" xfId="286"/>
    <cellStyle name="Normal 2 11" xfId="287"/>
    <cellStyle name="Normal 2 12" xfId="288"/>
    <cellStyle name="Normal 2 13" xfId="289"/>
    <cellStyle name="Normal 2 14" xfId="290"/>
    <cellStyle name="Normal 2 15" xfId="291"/>
    <cellStyle name="Normal 2 16" xfId="292"/>
    <cellStyle name="Normal 2 2" xfId="293"/>
    <cellStyle name="Normal 2 2 2" xfId="294"/>
    <cellStyle name="Normal 2 3" xfId="295"/>
    <cellStyle name="Normal 2 3 2" xfId="296"/>
    <cellStyle name="Normal 2 4" xfId="1"/>
    <cellStyle name="Normal 2 4 2" xfId="297"/>
    <cellStyle name="Normal 2 5" xfId="298"/>
    <cellStyle name="Normal 2 6" xfId="299"/>
    <cellStyle name="Normal 2 7" xfId="300"/>
    <cellStyle name="Normal 2 8" xfId="301"/>
    <cellStyle name="Normal 2 9" xfId="302"/>
    <cellStyle name="Normal 20" xfId="303"/>
    <cellStyle name="Normal 21" xfId="304"/>
    <cellStyle name="Normal 22" xfId="305"/>
    <cellStyle name="Normal 23" xfId="306"/>
    <cellStyle name="Normal 24" xfId="307"/>
    <cellStyle name="Normal 25" xfId="308"/>
    <cellStyle name="Normal 26" xfId="309"/>
    <cellStyle name="Normal 27" xfId="310"/>
    <cellStyle name="Normal 28" xfId="311"/>
    <cellStyle name="Normal 29" xfId="312"/>
    <cellStyle name="Normal 3" xfId="313"/>
    <cellStyle name="Normal 3 2" xfId="314"/>
    <cellStyle name="Normal 3 2 2" xfId="315"/>
    <cellStyle name="Normal 3 3" xfId="316"/>
    <cellStyle name="Normal 3 4" xfId="317"/>
    <cellStyle name="Normal 30" xfId="318"/>
    <cellStyle name="Normal 31" xfId="319"/>
    <cellStyle name="Normal 32" xfId="320"/>
    <cellStyle name="Normal 33" xfId="321"/>
    <cellStyle name="Normal 34" xfId="322"/>
    <cellStyle name="Normal 35" xfId="323"/>
    <cellStyle name="Normal 36" xfId="324"/>
    <cellStyle name="Normal 37" xfId="325"/>
    <cellStyle name="Normal 38" xfId="326"/>
    <cellStyle name="Normal 39" xfId="327"/>
    <cellStyle name="Normal 4" xfId="328"/>
    <cellStyle name="Normal 4 2" xfId="329"/>
    <cellStyle name="Normal 4 2 2" xfId="330"/>
    <cellStyle name="Normal 4 3" xfId="331"/>
    <cellStyle name="Normal 4 4" xfId="332"/>
    <cellStyle name="Normal 40" xfId="333"/>
    <cellStyle name="Normal 41" xfId="334"/>
    <cellStyle name="Normal 42" xfId="335"/>
    <cellStyle name="Normal 43" xfId="336"/>
    <cellStyle name="Normal 44" xfId="337"/>
    <cellStyle name="Normal 45" xfId="338"/>
    <cellStyle name="Normal 46" xfId="339"/>
    <cellStyle name="Normal 47" xfId="340"/>
    <cellStyle name="Normal 48" xfId="341"/>
    <cellStyle name="Normal 49" xfId="342"/>
    <cellStyle name="Normal 5" xfId="343"/>
    <cellStyle name="Normal 5 2" xfId="344"/>
    <cellStyle name="Normal 5 2 2" xfId="345"/>
    <cellStyle name="Normal 5 3" xfId="346"/>
    <cellStyle name="Normal 50" xfId="347"/>
    <cellStyle name="Normal 51" xfId="348"/>
    <cellStyle name="Normal 52" xfId="349"/>
    <cellStyle name="Normal 53" xfId="350"/>
    <cellStyle name="Normal 54" xfId="351"/>
    <cellStyle name="Normal 55" xfId="2"/>
    <cellStyle name="Normal 56" xfId="407"/>
    <cellStyle name="Normal 57" xfId="409"/>
    <cellStyle name="Normal 58" xfId="410"/>
    <cellStyle name="Normal 6" xfId="352"/>
    <cellStyle name="Normal 6 2" xfId="353"/>
    <cellStyle name="Normal 7" xfId="354"/>
    <cellStyle name="Normal 7 2" xfId="355"/>
    <cellStyle name="Normal 8" xfId="356"/>
    <cellStyle name="Normal 8 2" xfId="357"/>
    <cellStyle name="Normal 9" xfId="358"/>
    <cellStyle name="Normal 9 2" xfId="359"/>
    <cellStyle name="Note" xfId="425" builtinId="10" customBuiltin="1"/>
    <cellStyle name="Pourcentage 2" xfId="360"/>
    <cellStyle name="Pourcentage 3" xfId="361"/>
    <cellStyle name="Pourcentage 4" xfId="362"/>
    <cellStyle name="Satisfaisant" xfId="416" builtinId="26" customBuiltin="1"/>
    <cellStyle name="Satisfaisant 2" xfId="364"/>
    <cellStyle name="Satisfaisant 2 2" xfId="365"/>
    <cellStyle name="Satisfaisant 3" xfId="366"/>
    <cellStyle name="Satisfaisant 4" xfId="363"/>
    <cellStyle name="Sortie" xfId="420" builtinId="21" customBuiltin="1"/>
    <cellStyle name="Sortie 2" xfId="368"/>
    <cellStyle name="Sortie 2 2" xfId="369"/>
    <cellStyle name="Sortie 3" xfId="370"/>
    <cellStyle name="Sortie 4" xfId="367"/>
    <cellStyle name="Standard_Tabelle1" xfId="408"/>
    <cellStyle name="Texte explicatif" xfId="426" builtinId="53" customBuiltin="1"/>
    <cellStyle name="Texte explicatif 2" xfId="372"/>
    <cellStyle name="Texte explicatif 2 2" xfId="373"/>
    <cellStyle name="Texte explicatif 3" xfId="374"/>
    <cellStyle name="Texte explicatif 4" xfId="371"/>
    <cellStyle name="Titre" xfId="411" builtinId="15" customBuiltin="1"/>
    <cellStyle name="Titre 1" xfId="376"/>
    <cellStyle name="Titre 2" xfId="377"/>
    <cellStyle name="Titre 2 2" xfId="378"/>
    <cellStyle name="Titre 3" xfId="379"/>
    <cellStyle name="Titre 4" xfId="375"/>
    <cellStyle name="Titre 1" xfId="412" builtinId="16" customBuiltin="1"/>
    <cellStyle name="Titre 1 2" xfId="381"/>
    <cellStyle name="Titre 1 2 2" xfId="382"/>
    <cellStyle name="Titre 1 3" xfId="383"/>
    <cellStyle name="Titre 1 4" xfId="380"/>
    <cellStyle name="Titre 2" xfId="413" builtinId="17" customBuiltin="1"/>
    <cellStyle name="Titre 2 2" xfId="385"/>
    <cellStyle name="Titre 2 2 2" xfId="386"/>
    <cellStyle name="Titre 2 3" xfId="387"/>
    <cellStyle name="Titre 2 4" xfId="384"/>
    <cellStyle name="Titre 3" xfId="414" builtinId="18" customBuiltin="1"/>
    <cellStyle name="Titre 3 2" xfId="389"/>
    <cellStyle name="Titre 3 2 2" xfId="390"/>
    <cellStyle name="Titre 3 3" xfId="391"/>
    <cellStyle name="Titre 3 4" xfId="388"/>
    <cellStyle name="Titre 4" xfId="415" builtinId="19" customBuiltin="1"/>
    <cellStyle name="Titre 4 2" xfId="393"/>
    <cellStyle name="Titre 4 2 2" xfId="394"/>
    <cellStyle name="Titre 4 3" xfId="395"/>
    <cellStyle name="Titre 4 4" xfId="392"/>
    <cellStyle name="Total" xfId="427" builtinId="25" customBuiltin="1"/>
    <cellStyle name="Total 2" xfId="397"/>
    <cellStyle name="Total 2 2" xfId="398"/>
    <cellStyle name="Total 3" xfId="399"/>
    <cellStyle name="Total 4" xfId="396"/>
    <cellStyle name="Vérification" xfId="423" builtinId="23" customBuiltin="1"/>
    <cellStyle name="Vérification 2" xfId="401"/>
    <cellStyle name="Vérification 2 2" xfId="402"/>
    <cellStyle name="Vérification 3" xfId="403"/>
    <cellStyle name="Vérification 4" xfId="400"/>
  </cellStyles>
  <dxfs count="46"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5D1"/>
      <color rgb="FFF0482C"/>
      <color rgb="FFE385F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47"/>
  <sheetViews>
    <sheetView zoomScale="90" zoomScaleNormal="90" workbookViewId="0">
      <pane xSplit="4" ySplit="2" topLeftCell="E18" activePane="bottomRight" state="frozen"/>
      <selection pane="topRight" activeCell="E1" sqref="E1"/>
      <selection pane="bottomLeft" activeCell="A2" sqref="A2"/>
      <selection pane="bottomRight" activeCell="B20" sqref="B20"/>
    </sheetView>
  </sheetViews>
  <sheetFormatPr baseColWidth="10" defaultRowHeight="12" x14ac:dyDescent="0.25"/>
  <cols>
    <col min="1" max="1" width="13.85546875" style="1" bestFit="1" customWidth="1"/>
    <col min="2" max="2" width="11.42578125" style="1"/>
    <col min="3" max="3" width="22.7109375" style="1" customWidth="1"/>
    <col min="4" max="4" width="10.42578125" style="1" bestFit="1" customWidth="1"/>
    <col min="5" max="5" width="39.28515625" style="1" bestFit="1" customWidth="1"/>
    <col min="6" max="6" width="10.5703125" style="13" customWidth="1"/>
    <col min="7" max="7" width="9.85546875" style="3" customWidth="1"/>
    <col min="8" max="8" width="15.42578125" style="2" customWidth="1"/>
    <col min="9" max="9" width="14.85546875" style="1" bestFit="1" customWidth="1"/>
    <col min="10" max="10" width="12.85546875" style="1" customWidth="1"/>
    <col min="11" max="11" width="15.140625" style="1" customWidth="1"/>
    <col min="12" max="12" width="13.42578125" style="1" customWidth="1"/>
    <col min="13" max="13" width="11.5703125" style="1" customWidth="1"/>
    <col min="14" max="14" width="12.7109375" style="1" customWidth="1"/>
    <col min="15" max="15" width="13.7109375" style="1" customWidth="1"/>
    <col min="16" max="16" width="12.7109375" style="1" customWidth="1"/>
    <col min="17" max="17" width="14.85546875" style="1" bestFit="1" customWidth="1"/>
    <col min="18" max="18" width="12.85546875" style="1" customWidth="1"/>
    <col min="19" max="19" width="15.140625" style="1" customWidth="1"/>
    <col min="20" max="16384" width="11.42578125" style="1"/>
  </cols>
  <sheetData>
    <row r="1" spans="1:19" ht="15.75" customHeight="1" thickBot="1" x14ac:dyDescent="0.3">
      <c r="A1" s="24" t="s">
        <v>25</v>
      </c>
      <c r="H1" s="25"/>
      <c r="I1" s="49" t="s">
        <v>20</v>
      </c>
      <c r="J1" s="50"/>
      <c r="K1" s="50"/>
      <c r="L1" s="51"/>
      <c r="M1" s="52" t="s">
        <v>19</v>
      </c>
      <c r="N1" s="53"/>
      <c r="O1" s="53"/>
      <c r="P1" s="54"/>
      <c r="S1" s="2"/>
    </row>
    <row r="2" spans="1:19" s="7" customFormat="1" ht="39" thickBot="1" x14ac:dyDescent="0.3">
      <c r="A2" s="8" t="s">
        <v>6</v>
      </c>
      <c r="B2" s="9" t="s">
        <v>1</v>
      </c>
      <c r="C2" s="9" t="s">
        <v>2</v>
      </c>
      <c r="D2" s="9" t="s">
        <v>0</v>
      </c>
      <c r="E2" s="9" t="s">
        <v>7</v>
      </c>
      <c r="F2" s="17" t="s">
        <v>3</v>
      </c>
      <c r="G2" s="26" t="s">
        <v>10</v>
      </c>
      <c r="H2" s="28" t="s">
        <v>8</v>
      </c>
      <c r="I2" s="27" t="s">
        <v>21</v>
      </c>
      <c r="J2" s="21" t="s">
        <v>22</v>
      </c>
      <c r="K2" s="21" t="s">
        <v>23</v>
      </c>
      <c r="L2" s="22" t="s">
        <v>24</v>
      </c>
      <c r="M2" s="35" t="s">
        <v>26</v>
      </c>
      <c r="N2" s="36" t="s">
        <v>27</v>
      </c>
      <c r="O2" s="36" t="s">
        <v>28</v>
      </c>
      <c r="P2" s="37" t="s">
        <v>29</v>
      </c>
      <c r="Q2" s="9" t="s">
        <v>4</v>
      </c>
      <c r="R2" s="9" t="s">
        <v>5</v>
      </c>
      <c r="S2" s="10" t="s">
        <v>9</v>
      </c>
    </row>
    <row r="3" spans="1:19" x14ac:dyDescent="0.25">
      <c r="A3" s="4"/>
      <c r="B3" s="4"/>
      <c r="C3" s="4"/>
      <c r="D3" s="4"/>
      <c r="E3" s="4"/>
      <c r="F3" s="18"/>
      <c r="G3" s="19"/>
      <c r="H3" s="6">
        <v>10000</v>
      </c>
      <c r="I3" s="4">
        <v>1</v>
      </c>
      <c r="J3" s="4"/>
      <c r="K3" s="4"/>
      <c r="L3" s="4"/>
      <c r="M3" s="4"/>
      <c r="N3" s="4"/>
      <c r="O3" s="4"/>
      <c r="P3" s="4"/>
      <c r="Q3" s="4" t="s">
        <v>18</v>
      </c>
      <c r="R3" s="4" t="str">
        <f t="shared" ref="R3" si="0">IF(Q3="SACHA","BOURGES",IF(Q3="sylvain","BOURGES",IF(Q3="freddy","CLERMONT",IF(Q3="remi","CLERMONT",IF(Q3="clement","WISSOUS",IF(Q3="patrice","CHARTRES",IF(Q3="david","WISSOUS",IF(Q3="bernard","DREUX",IF(Q3="laurent","TROYES",IF(Q3="abdelkader","TROYES",IF(Q3="faycal","ORLEANS",IF(Q3="aissame","ORLEANS",IF(Q3="AURORE","RAMBOUILLET","ERREUR")))))))))))))</f>
        <v>BOURGES</v>
      </c>
      <c r="S3" s="6">
        <f>+IF($I3=1,$H3*'TAUX PRIME ASSURANCE'!$B$8,0)+IF(SANTANDER!$J3=1,SANTANDER!$H3*'TAUX PRIME ASSURANCE'!$C$8,0)+IF(SANTANDER!$K3=1,SANTANDER!$H3*'TAUX PRIME ASSURANCE'!$D$8,0)+IF(SANTANDER!$L3=1,SANTANDER!$H3*'TAUX PRIME ASSURANCE'!$E$8,0)+IF(SANTANDER!$M3=1,SANTANDER!$H3*'TAUX PRIME ASSURANCE'!$F$8,0)+IF(SANTANDER!$O3=1,SANTANDER!$H3*'TAUX PRIME ASSURANCE'!$H$8,0)+IF(SANTANDER!$P3=1,SANTANDER!$H3*'TAUX PRIME ASSURANCE'!$I$8,0)+IF(SANTANDER!$N3=1,SANTANDER!$H3*'TAUX PRIME ASSURANCE'!$G$8,0)</f>
        <v>10</v>
      </c>
    </row>
    <row r="4" spans="1:19" x14ac:dyDescent="0.25">
      <c r="H4" s="6">
        <v>10000</v>
      </c>
      <c r="I4" s="1">
        <v>1</v>
      </c>
      <c r="S4" s="6">
        <f>+IF($I4=1,$H4*'TAUX PRIME ASSURANCE'!$B$8,0)+IF(SANTANDER!$J4=1,SANTANDER!$H4*'TAUX PRIME ASSURANCE'!$C$8,0)+IF(SANTANDER!$K4=1,SANTANDER!$H4*'TAUX PRIME ASSURANCE'!$D$8,0)+IF(SANTANDER!$L4=1,SANTANDER!$H4*'TAUX PRIME ASSURANCE'!$E$8,0)+IF(SANTANDER!$M4=1,SANTANDER!$H4*'TAUX PRIME ASSURANCE'!$F$8,0)+IF(SANTANDER!$O4=1,SANTANDER!$H4*'TAUX PRIME ASSURANCE'!$H$8,0)+IF(SANTANDER!$P4=1,SANTANDER!$H4*'TAUX PRIME ASSURANCE'!$I$8,0)+IF(SANTANDER!$N4=1,SANTANDER!$H4*'TAUX PRIME ASSURANCE'!$G$8,0)</f>
        <v>10</v>
      </c>
    </row>
    <row r="5" spans="1:19" x14ac:dyDescent="0.25">
      <c r="H5" s="6">
        <v>10000</v>
      </c>
      <c r="J5" s="1">
        <v>1</v>
      </c>
      <c r="S5" s="6">
        <f>+IF($I5=1,$H5*'TAUX PRIME ASSURANCE'!$B$8,0)+IF(SANTANDER!$J5=1,SANTANDER!$H5*'TAUX PRIME ASSURANCE'!$C$8,0)+IF(SANTANDER!$K5=1,SANTANDER!$H5*'TAUX PRIME ASSURANCE'!$D$8,0)+IF(SANTANDER!$L5=1,SANTANDER!$H5*'TAUX PRIME ASSURANCE'!$E$8,0)+IF(SANTANDER!$M5=1,SANTANDER!$H5*'TAUX PRIME ASSURANCE'!$F$8,0)+IF(SANTANDER!$O5=1,SANTANDER!$H5*'TAUX PRIME ASSURANCE'!$H$8,0)+IF(SANTANDER!$P5=1,SANTANDER!$H5*'TAUX PRIME ASSURANCE'!$I$8,0)+IF(SANTANDER!$N5=1,SANTANDER!$H5*'TAUX PRIME ASSURANCE'!$G$8,0)</f>
        <v>20</v>
      </c>
    </row>
    <row r="6" spans="1:19" x14ac:dyDescent="0.25">
      <c r="H6" s="6">
        <v>10000</v>
      </c>
      <c r="K6" s="1">
        <v>1</v>
      </c>
      <c r="S6" s="6">
        <f>+IF($I6=1,$H6*'TAUX PRIME ASSURANCE'!$B$8,0)+IF(SANTANDER!$J6=1,SANTANDER!$H6*'TAUX PRIME ASSURANCE'!$C$8,0)+IF(SANTANDER!$K6=1,SANTANDER!$H6*'TAUX PRIME ASSURANCE'!$D$8,0)+IF(SANTANDER!$L6=1,SANTANDER!$H6*'TAUX PRIME ASSURANCE'!$E$8,0)+IF(SANTANDER!$M6=1,SANTANDER!$H6*'TAUX PRIME ASSURANCE'!$F$8,0)+IF(SANTANDER!$O6=1,SANTANDER!$H6*'TAUX PRIME ASSURANCE'!$H$8,0)+IF(SANTANDER!$P6=1,SANTANDER!$H6*'TAUX PRIME ASSURANCE'!$I$8,0)+IF(SANTANDER!$N6=1,SANTANDER!$H6*'TAUX PRIME ASSURANCE'!$G$8,0)</f>
        <v>30</v>
      </c>
    </row>
    <row r="7" spans="1:19" x14ac:dyDescent="0.25">
      <c r="H7" s="6">
        <v>10000</v>
      </c>
      <c r="L7" s="1">
        <v>1</v>
      </c>
      <c r="S7" s="6">
        <f>+IF($I7=1,$H7*'TAUX PRIME ASSURANCE'!$B$8,0)+IF(SANTANDER!$J7=1,SANTANDER!$H7*'TAUX PRIME ASSURANCE'!$C$8,0)+IF(SANTANDER!$K7=1,SANTANDER!$H7*'TAUX PRIME ASSURANCE'!$D$8,0)+IF(SANTANDER!$L7=1,SANTANDER!$H7*'TAUX PRIME ASSURANCE'!$E$8,0)+IF(SANTANDER!$M7=1,SANTANDER!$H7*'TAUX PRIME ASSURANCE'!$F$8,0)+IF(SANTANDER!$O7=1,SANTANDER!$H7*'TAUX PRIME ASSURANCE'!$H$8,0)+IF(SANTANDER!$P7=1,SANTANDER!$H7*'TAUX PRIME ASSURANCE'!$I$8,0)+IF(SANTANDER!$N7=1,SANTANDER!$H7*'TAUX PRIME ASSURANCE'!$G$8,0)</f>
        <v>40</v>
      </c>
    </row>
    <row r="8" spans="1:19" x14ac:dyDescent="0.25">
      <c r="H8" s="6">
        <v>10000</v>
      </c>
      <c r="M8" s="1">
        <v>1</v>
      </c>
      <c r="S8" s="6">
        <f>+IF($I8=1,$H8*'TAUX PRIME ASSURANCE'!$B$8,0)+IF(SANTANDER!$J8=1,SANTANDER!$H8*'TAUX PRIME ASSURANCE'!$C$8,0)+IF(SANTANDER!$K8=1,SANTANDER!$H8*'TAUX PRIME ASSURANCE'!$D$8,0)+IF(SANTANDER!$L8=1,SANTANDER!$H8*'TAUX PRIME ASSURANCE'!$E$8,0)+IF(SANTANDER!$M8=1,SANTANDER!$H8*'TAUX PRIME ASSURANCE'!$F$8,0)+IF(SANTANDER!$O8=1,SANTANDER!$H8*'TAUX PRIME ASSURANCE'!$H$8,0)+IF(SANTANDER!$P8=1,SANTANDER!$H8*'TAUX PRIME ASSURANCE'!$I$8,0)+IF(SANTANDER!$N8=1,SANTANDER!$H8*'TAUX PRIME ASSURANCE'!$G$8,0)</f>
        <v>20</v>
      </c>
    </row>
    <row r="9" spans="1:19" x14ac:dyDescent="0.25">
      <c r="H9" s="6">
        <v>10000</v>
      </c>
      <c r="N9" s="1">
        <v>1</v>
      </c>
      <c r="S9" s="6">
        <f>+IF($I9=1,$H9*'TAUX PRIME ASSURANCE'!$B$8,0)+IF(SANTANDER!$J9=1,SANTANDER!$H9*'TAUX PRIME ASSURANCE'!$C$8,0)+IF(SANTANDER!$K9=1,SANTANDER!$H9*'TAUX PRIME ASSURANCE'!$D$8,0)+IF(SANTANDER!$L9=1,SANTANDER!$H9*'TAUX PRIME ASSURANCE'!$E$8,0)+IF(SANTANDER!$M9=1,SANTANDER!$H9*'TAUX PRIME ASSURANCE'!$F$8,0)+IF(SANTANDER!$O9=1,SANTANDER!$H9*'TAUX PRIME ASSURANCE'!$H$8,0)+IF(SANTANDER!$P9=1,SANTANDER!$H9*'TAUX PRIME ASSURANCE'!$I$8,0)+IF(SANTANDER!$N9=1,SANTANDER!$H9*'TAUX PRIME ASSURANCE'!$G$8,0)</f>
        <v>30</v>
      </c>
    </row>
    <row r="10" spans="1:19" x14ac:dyDescent="0.25">
      <c r="H10" s="6">
        <v>10000</v>
      </c>
      <c r="O10" s="1">
        <v>1</v>
      </c>
      <c r="S10" s="6">
        <f>+IF($I10=1,$H10*'TAUX PRIME ASSURANCE'!$B$8,0)+IF(SANTANDER!$J10=1,SANTANDER!$H10*'TAUX PRIME ASSURANCE'!$C$8,0)+IF(SANTANDER!$K10=1,SANTANDER!$H10*'TAUX PRIME ASSURANCE'!$D$8,0)+IF(SANTANDER!$L10=1,SANTANDER!$H10*'TAUX PRIME ASSURANCE'!$E$8,0)+IF(SANTANDER!$M10=1,SANTANDER!$H10*'TAUX PRIME ASSURANCE'!$F$8,0)+IF(SANTANDER!$O10=1,SANTANDER!$H10*'TAUX PRIME ASSURANCE'!$H$8,0)+IF(SANTANDER!$P10=1,SANTANDER!$H10*'TAUX PRIME ASSURANCE'!$I$8,0)+IF(SANTANDER!$N10=1,SANTANDER!$H10*'TAUX PRIME ASSURANCE'!$G$8,0)</f>
        <v>40</v>
      </c>
    </row>
    <row r="11" spans="1:19" x14ac:dyDescent="0.25">
      <c r="H11" s="6">
        <v>10000</v>
      </c>
      <c r="P11" s="1">
        <v>1</v>
      </c>
      <c r="S11" s="6">
        <f>+IF($I11=1,$H11*'TAUX PRIME ASSURANCE'!$B$8,0)+IF(SANTANDER!$J11=1,SANTANDER!$H11*'TAUX PRIME ASSURANCE'!$C$8,0)+IF(SANTANDER!$K11=1,SANTANDER!$H11*'TAUX PRIME ASSURANCE'!$D$8,0)+IF(SANTANDER!$L11=1,SANTANDER!$H11*'TAUX PRIME ASSURANCE'!$E$8,0)+IF(SANTANDER!$M11=1,SANTANDER!$H11*'TAUX PRIME ASSURANCE'!$F$8,0)+IF(SANTANDER!$O11=1,SANTANDER!$H11*'TAUX PRIME ASSURANCE'!$H$8,0)+IF(SANTANDER!$P11=1,SANTANDER!$H11*'TAUX PRIME ASSURANCE'!$I$8,0)+IF(SANTANDER!$N11=1,SANTANDER!$H11*'TAUX PRIME ASSURANCE'!$G$8,0)</f>
        <v>50</v>
      </c>
    </row>
    <row r="15" spans="1:19" ht="12.75" thickBot="1" x14ac:dyDescent="0.3"/>
    <row r="16" spans="1:19" ht="15.75" thickBot="1" x14ac:dyDescent="0.3">
      <c r="A16" s="32" t="s">
        <v>30</v>
      </c>
      <c r="H16" s="25"/>
      <c r="I16" s="46" t="s">
        <v>20</v>
      </c>
      <c r="J16" s="47"/>
      <c r="K16" s="47"/>
      <c r="L16" s="47"/>
      <c r="M16" s="46" t="s">
        <v>19</v>
      </c>
      <c r="N16" s="47"/>
      <c r="O16" s="47"/>
      <c r="P16" s="48"/>
    </row>
    <row r="17" spans="1:19" ht="39" thickBot="1" x14ac:dyDescent="0.3">
      <c r="A17" s="8" t="s">
        <v>6</v>
      </c>
      <c r="B17" s="9" t="s">
        <v>1</v>
      </c>
      <c r="C17" s="9" t="s">
        <v>2</v>
      </c>
      <c r="D17" s="9" t="s">
        <v>0</v>
      </c>
      <c r="E17" s="9" t="s">
        <v>7</v>
      </c>
      <c r="F17" s="17" t="s">
        <v>3</v>
      </c>
      <c r="G17" s="26" t="s">
        <v>10</v>
      </c>
      <c r="H17" s="28" t="s">
        <v>8</v>
      </c>
      <c r="I17" s="38" t="s">
        <v>26</v>
      </c>
      <c r="J17" s="39" t="s">
        <v>37</v>
      </c>
      <c r="K17" s="39" t="s">
        <v>38</v>
      </c>
      <c r="L17" s="40" t="s">
        <v>41</v>
      </c>
      <c r="M17" s="23" t="s">
        <v>40</v>
      </c>
      <c r="N17" s="20" t="s">
        <v>34</v>
      </c>
      <c r="O17" s="20" t="s">
        <v>42</v>
      </c>
      <c r="P17" s="20" t="s">
        <v>36</v>
      </c>
      <c r="Q17" s="9" t="s">
        <v>4</v>
      </c>
      <c r="R17" s="9" t="s">
        <v>5</v>
      </c>
      <c r="S17" s="10" t="s">
        <v>9</v>
      </c>
    </row>
    <row r="18" spans="1:19" x14ac:dyDescent="0.25">
      <c r="H18" s="2">
        <v>10000</v>
      </c>
      <c r="I18" s="1">
        <v>1</v>
      </c>
      <c r="Q18" s="4"/>
      <c r="R18" s="4"/>
      <c r="S18" s="6">
        <f>+IF($I18=1,$H18*'TAUX PRIME ASSURANCE'!$B$14,0)+IF(SANTANDER!$J18=1,SANTANDER!$H18*'TAUX PRIME ASSURANCE'!$C$14,0)+IF(SANTANDER!$K18=1,SANTANDER!$H18*'TAUX PRIME ASSURANCE'!$D$14,0)+IF(SANTANDER!$L18=1,SANTANDER!$H18*'TAUX PRIME ASSURANCE'!$E$14,0)+IF(SANTANDER!$M18=1,SANTANDER!$H18*'TAUX PRIME ASSURANCE'!$F$14,0)+IF(SANTANDER!$O18=1,SANTANDER!$H18*'TAUX PRIME ASSURANCE'!$H$14,0)+IF(SANTANDER!$P18=1,SANTANDER!$H18*'TAUX PRIME ASSURANCE'!$I$14,0)+IF(SANTANDER!$N18=1,SANTANDER!$H18*'TAUX PRIME ASSURANCE'!$G$14,0)</f>
        <v>20</v>
      </c>
    </row>
    <row r="19" spans="1:19" x14ac:dyDescent="0.25">
      <c r="H19" s="2">
        <v>10000</v>
      </c>
      <c r="J19" s="1">
        <v>1</v>
      </c>
      <c r="S19" s="6">
        <f>+IF($I19=1,$H19*'TAUX PRIME ASSURANCE'!$B$14,0)+IF(SANTANDER!$J19=1,SANTANDER!$H19*'TAUX PRIME ASSURANCE'!$C$14,0)+IF(SANTANDER!$K19=1,SANTANDER!$H19*'TAUX PRIME ASSURANCE'!$D$14,0)+IF(SANTANDER!$L19=1,SANTANDER!$H19*'TAUX PRIME ASSURANCE'!$E$14,0)+IF(SANTANDER!$M19=1,SANTANDER!$H19*'TAUX PRIME ASSURANCE'!$F$14,0)+IF(SANTANDER!$O19=1,SANTANDER!$H19*'TAUX PRIME ASSURANCE'!$H$14,0)+IF(SANTANDER!$P19=1,SANTANDER!$H19*'TAUX PRIME ASSURANCE'!$I$14,0)+IF(SANTANDER!$N19=1,SANTANDER!$H19*'TAUX PRIME ASSURANCE'!$G$14,0)</f>
        <v>50</v>
      </c>
    </row>
    <row r="20" spans="1:19" x14ac:dyDescent="0.25">
      <c r="H20" s="2">
        <v>10000</v>
      </c>
      <c r="K20" s="1">
        <v>1</v>
      </c>
      <c r="S20" s="6">
        <f>+IF($I20=1,$H20*'TAUX PRIME ASSURANCE'!$B$14,0)+IF(SANTANDER!$J20=1,SANTANDER!$H20*'TAUX PRIME ASSURANCE'!$C$14,0)+IF(SANTANDER!$K20=1,SANTANDER!$H20*'TAUX PRIME ASSURANCE'!$D$14,0)+IF(SANTANDER!$L20=1,SANTANDER!$H20*'TAUX PRIME ASSURANCE'!$E$14,0)+IF(SANTANDER!$M20=1,SANTANDER!$H20*'TAUX PRIME ASSURANCE'!$F$14,0)+IF(SANTANDER!$O20=1,SANTANDER!$H20*'TAUX PRIME ASSURANCE'!$H$14,0)+IF(SANTANDER!$P20=1,SANTANDER!$H20*'TAUX PRIME ASSURANCE'!$I$14,0)+IF(SANTANDER!$N20=1,SANTANDER!$H20*'TAUX PRIME ASSURANCE'!$G$14,0)</f>
        <v>80</v>
      </c>
    </row>
    <row r="21" spans="1:19" x14ac:dyDescent="0.25">
      <c r="H21" s="2">
        <v>10000</v>
      </c>
      <c r="L21" s="1">
        <v>1</v>
      </c>
      <c r="S21" s="6">
        <f>+IF($I21=1,$H21*'TAUX PRIME ASSURANCE'!$B$14,0)+IF(SANTANDER!$J21=1,SANTANDER!$H21*'TAUX PRIME ASSURANCE'!$C$14,0)+IF(SANTANDER!$K21=1,SANTANDER!$H21*'TAUX PRIME ASSURANCE'!$D$14,0)+IF(SANTANDER!$L21=1,SANTANDER!$H21*'TAUX PRIME ASSURANCE'!$E$14,0)+IF(SANTANDER!$M21=1,SANTANDER!$H21*'TAUX PRIME ASSURANCE'!$F$14,0)+IF(SANTANDER!$O21=1,SANTANDER!$H21*'TAUX PRIME ASSURANCE'!$H$14,0)+IF(SANTANDER!$P21=1,SANTANDER!$H21*'TAUX PRIME ASSURANCE'!$I$14,0)+IF(SANTANDER!$N21=1,SANTANDER!$H21*'TAUX PRIME ASSURANCE'!$G$14,0)</f>
        <v>100</v>
      </c>
    </row>
    <row r="22" spans="1:19" x14ac:dyDescent="0.25">
      <c r="H22" s="2">
        <v>10000</v>
      </c>
      <c r="M22" s="1">
        <v>1</v>
      </c>
      <c r="S22" s="6">
        <f>+IF($I22=1,$H22*'TAUX PRIME ASSURANCE'!$B$14,0)+IF(SANTANDER!$J22=1,SANTANDER!$H22*'TAUX PRIME ASSURANCE'!$C$14,0)+IF(SANTANDER!$K22=1,SANTANDER!$H22*'TAUX PRIME ASSURANCE'!$D$14,0)+IF(SANTANDER!$L22=1,SANTANDER!$H22*'TAUX PRIME ASSURANCE'!$E$14,0)+IF(SANTANDER!$M22=1,SANTANDER!$H22*'TAUX PRIME ASSURANCE'!$F$14,0)+IF(SANTANDER!$O22=1,SANTANDER!$H22*'TAUX PRIME ASSURANCE'!$H$14,0)+IF(SANTANDER!$P22=1,SANTANDER!$H22*'TAUX PRIME ASSURANCE'!$I$14,0)+IF(SANTANDER!$N22=1,SANTANDER!$H22*'TAUX PRIME ASSURANCE'!$G$14,0)</f>
        <v>40</v>
      </c>
    </row>
    <row r="23" spans="1:19" x14ac:dyDescent="0.25">
      <c r="H23" s="2">
        <v>10000</v>
      </c>
      <c r="N23" s="1">
        <v>1</v>
      </c>
      <c r="S23" s="6">
        <f>+IF($I23=1,$H23*'TAUX PRIME ASSURANCE'!$B$14,0)+IF(SANTANDER!$J23=1,SANTANDER!$H23*'TAUX PRIME ASSURANCE'!$C$14,0)+IF(SANTANDER!$K23=1,SANTANDER!$H23*'TAUX PRIME ASSURANCE'!$D$14,0)+IF(SANTANDER!$L23=1,SANTANDER!$H23*'TAUX PRIME ASSURANCE'!$E$14,0)+IF(SANTANDER!$M23=1,SANTANDER!$H23*'TAUX PRIME ASSURANCE'!$F$14,0)+IF(SANTANDER!$O23=1,SANTANDER!$H23*'TAUX PRIME ASSURANCE'!$H$14,0)+IF(SANTANDER!$P23=1,SANTANDER!$H23*'TAUX PRIME ASSURANCE'!$I$14,0)+IF(SANTANDER!$N23=1,SANTANDER!$H23*'TAUX PRIME ASSURANCE'!$G$14,0)</f>
        <v>60</v>
      </c>
    </row>
    <row r="24" spans="1:19" x14ac:dyDescent="0.25">
      <c r="H24" s="2">
        <v>10000</v>
      </c>
      <c r="O24" s="1">
        <v>1</v>
      </c>
      <c r="S24" s="6">
        <f>+IF($I24=1,$H24*'TAUX PRIME ASSURANCE'!$B$14,0)+IF(SANTANDER!$J24=1,SANTANDER!$H24*'TAUX PRIME ASSURANCE'!$C$14,0)+IF(SANTANDER!$K24=1,SANTANDER!$H24*'TAUX PRIME ASSURANCE'!$D$14,0)+IF(SANTANDER!$L24=1,SANTANDER!$H24*'TAUX PRIME ASSURANCE'!$E$14,0)+IF(SANTANDER!$M24=1,SANTANDER!$H24*'TAUX PRIME ASSURANCE'!$F$14,0)+IF(SANTANDER!$O24=1,SANTANDER!$H24*'TAUX PRIME ASSURANCE'!$H$14,0)+IF(SANTANDER!$P24=1,SANTANDER!$H24*'TAUX PRIME ASSURANCE'!$I$14,0)+IF(SANTANDER!$N24=1,SANTANDER!$H24*'TAUX PRIME ASSURANCE'!$G$14,0)</f>
        <v>100</v>
      </c>
    </row>
    <row r="25" spans="1:19" x14ac:dyDescent="0.25">
      <c r="H25" s="2">
        <v>10000</v>
      </c>
      <c r="P25" s="1">
        <v>1</v>
      </c>
      <c r="S25" s="6">
        <f>+IF($I25=1,$H25*'TAUX PRIME ASSURANCE'!$B$14,0)+IF(SANTANDER!$J25=1,SANTANDER!$H25*'TAUX PRIME ASSURANCE'!$C$14,0)+IF(SANTANDER!$K25=1,SANTANDER!$H25*'TAUX PRIME ASSURANCE'!$D$14,0)+IF(SANTANDER!$L25=1,SANTANDER!$H25*'TAUX PRIME ASSURANCE'!$E$14,0)+IF(SANTANDER!$M25=1,SANTANDER!$H25*'TAUX PRIME ASSURANCE'!$F$14,0)+IF(SANTANDER!$O25=1,SANTANDER!$H25*'TAUX PRIME ASSURANCE'!$H$14,0)+IF(SANTANDER!$P25=1,SANTANDER!$H25*'TAUX PRIME ASSURANCE'!$I$14,0)+IF(SANTANDER!$N25=1,SANTANDER!$H25*'TAUX PRIME ASSURANCE'!$G$14,0)</f>
        <v>120</v>
      </c>
    </row>
    <row r="29" spans="1:19" ht="12.75" thickBot="1" x14ac:dyDescent="0.3"/>
    <row r="30" spans="1:19" ht="15.75" thickBot="1" x14ac:dyDescent="0.3">
      <c r="A30" s="33" t="s">
        <v>31</v>
      </c>
      <c r="H30" s="25"/>
      <c r="I30" s="43" t="s">
        <v>33</v>
      </c>
      <c r="J30" s="44"/>
      <c r="K30" s="45"/>
      <c r="L30" s="43" t="s">
        <v>32</v>
      </c>
      <c r="M30" s="44"/>
      <c r="N30" s="45"/>
    </row>
    <row r="31" spans="1:19" ht="39" thickBot="1" x14ac:dyDescent="0.3">
      <c r="A31" s="8" t="s">
        <v>6</v>
      </c>
      <c r="B31" s="9" t="s">
        <v>1</v>
      </c>
      <c r="C31" s="9" t="s">
        <v>2</v>
      </c>
      <c r="D31" s="9" t="s">
        <v>0</v>
      </c>
      <c r="E31" s="9" t="s">
        <v>7</v>
      </c>
      <c r="F31" s="17" t="s">
        <v>3</v>
      </c>
      <c r="G31" s="26" t="s">
        <v>10</v>
      </c>
      <c r="H31" s="28" t="s">
        <v>8</v>
      </c>
      <c r="I31" s="41" t="s">
        <v>34</v>
      </c>
      <c r="J31" s="41" t="s">
        <v>35</v>
      </c>
      <c r="K31" s="42" t="s">
        <v>36</v>
      </c>
      <c r="L31" s="34" t="s">
        <v>22</v>
      </c>
      <c r="M31" s="34" t="s">
        <v>23</v>
      </c>
      <c r="N31" s="34" t="s">
        <v>24</v>
      </c>
      <c r="O31" s="9" t="s">
        <v>4</v>
      </c>
      <c r="P31" s="9" t="s">
        <v>5</v>
      </c>
      <c r="Q31" s="10" t="s">
        <v>9</v>
      </c>
    </row>
    <row r="32" spans="1:19" x14ac:dyDescent="0.25">
      <c r="H32" s="2">
        <v>15000</v>
      </c>
      <c r="I32" s="1">
        <v>1</v>
      </c>
      <c r="O32" s="4"/>
      <c r="P32" s="4"/>
      <c r="Q32" s="6"/>
      <c r="R32" s="16">
        <f>+IF($I32=1,$H32*'TAUX PRIME ASSURANCE'!$B$3,0)+IF(SANTANDER!$J37=1,SANTANDER!$H37*'TAUX PRIME ASSURANCE'!$C$3,0)+IF(SANTANDER!$K37=1,SANTANDER!$H37*'TAUX PRIME ASSURANCE'!$D$3,0)+IF(SANTANDER!$M37=1,SANTANDER!$H37*'TAUX PRIME ASSURANCE'!$E$3,0)+IF(SANTANDER!$N37=1,SANTANDER!$H37*'TAUX PRIME ASSURANCE'!$F$3,0)+IF(SANTANDER!$O37=1,SANTANDER!$H37*'TAUX PRIME ASSURANCE'!$G$3)</f>
        <v>375</v>
      </c>
      <c r="S32" s="15">
        <f t="shared" ref="S32:S33" si="1">R32-Q32</f>
        <v>375</v>
      </c>
    </row>
    <row r="33" spans="1:20" x14ac:dyDescent="0.25">
      <c r="H33" s="2">
        <v>15000</v>
      </c>
      <c r="J33" s="1">
        <v>1</v>
      </c>
      <c r="Q33" s="6"/>
      <c r="R33" s="16">
        <f>+IF($I33=1,$H33*'TAUX PRIME ASSURANCE'!$B$3,0)+IF(SANTANDER!$J39=1,SANTANDER!$H39*'TAUX PRIME ASSURANCE'!$C$3,0)+IF(SANTANDER!$K39=1,SANTANDER!$H39*'TAUX PRIME ASSURANCE'!$D$3,0)+IF(SANTANDER!$M39=1,SANTANDER!$H39*'TAUX PRIME ASSURANCE'!$E$3,0)+IF(SANTANDER!$N39=1,SANTANDER!$H39*'TAUX PRIME ASSURANCE'!$F$3,0)+IF(SANTANDER!$O39=1,SANTANDER!$H39*'TAUX PRIME ASSURANCE'!$G$3)</f>
        <v>0</v>
      </c>
      <c r="S33" s="15">
        <f t="shared" si="1"/>
        <v>0</v>
      </c>
    </row>
    <row r="34" spans="1:20" x14ac:dyDescent="0.25">
      <c r="H34" s="2">
        <v>15000</v>
      </c>
      <c r="K34" s="1">
        <v>1</v>
      </c>
    </row>
    <row r="35" spans="1:20" x14ac:dyDescent="0.25">
      <c r="H35" s="2">
        <v>15000</v>
      </c>
      <c r="L35" s="1">
        <v>1</v>
      </c>
    </row>
    <row r="36" spans="1:20" x14ac:dyDescent="0.25">
      <c r="H36" s="2">
        <v>15000</v>
      </c>
      <c r="M36" s="1">
        <v>1</v>
      </c>
    </row>
    <row r="37" spans="1:20" x14ac:dyDescent="0.25">
      <c r="N37" s="1">
        <v>1</v>
      </c>
    </row>
    <row r="38" spans="1:20" ht="84" customHeight="1" x14ac:dyDescent="0.25">
      <c r="E38" s="55" t="s">
        <v>43</v>
      </c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</row>
    <row r="39" spans="1:20" ht="12.75" thickBot="1" x14ac:dyDescent="0.3"/>
    <row r="40" spans="1:20" ht="15.75" thickBot="1" x14ac:dyDescent="0.3">
      <c r="A40" s="33" t="s">
        <v>31</v>
      </c>
      <c r="H40" s="25"/>
      <c r="I40" s="43" t="s">
        <v>33</v>
      </c>
      <c r="J40" s="44"/>
      <c r="K40" s="45"/>
      <c r="L40" s="43" t="s">
        <v>32</v>
      </c>
      <c r="M40" s="44"/>
      <c r="N40" s="45"/>
    </row>
    <row r="41" spans="1:20" ht="39" thickBot="1" x14ac:dyDescent="0.3">
      <c r="A41" s="8" t="s">
        <v>6</v>
      </c>
      <c r="B41" s="9" t="s">
        <v>1</v>
      </c>
      <c r="C41" s="9" t="s">
        <v>2</v>
      </c>
      <c r="D41" s="9" t="s">
        <v>0</v>
      </c>
      <c r="E41" s="9" t="s">
        <v>7</v>
      </c>
      <c r="F41" s="17" t="s">
        <v>3</v>
      </c>
      <c r="G41" s="26" t="s">
        <v>10</v>
      </c>
      <c r="H41" s="28" t="s">
        <v>8</v>
      </c>
      <c r="I41" s="28" t="s">
        <v>44</v>
      </c>
      <c r="J41" s="41" t="s">
        <v>34</v>
      </c>
      <c r="K41" s="41" t="s">
        <v>35</v>
      </c>
      <c r="L41" s="42" t="s">
        <v>36</v>
      </c>
      <c r="M41" s="34" t="s">
        <v>22</v>
      </c>
      <c r="N41" s="34" t="s">
        <v>23</v>
      </c>
      <c r="O41" s="34" t="s">
        <v>24</v>
      </c>
      <c r="P41" s="9" t="s">
        <v>4</v>
      </c>
      <c r="Q41" s="9" t="s">
        <v>5</v>
      </c>
      <c r="R41" s="10" t="s">
        <v>9</v>
      </c>
      <c r="S41" s="10" t="s">
        <v>45</v>
      </c>
      <c r="T41" s="10" t="s">
        <v>46</v>
      </c>
    </row>
    <row r="42" spans="1:20" x14ac:dyDescent="0.25">
      <c r="H42" s="56">
        <v>10000</v>
      </c>
      <c r="I42" s="2">
        <v>15000</v>
      </c>
      <c r="J42" s="1">
        <v>1</v>
      </c>
      <c r="P42" s="4"/>
      <c r="Q42" s="4"/>
      <c r="R42" s="6"/>
    </row>
    <row r="43" spans="1:20" x14ac:dyDescent="0.25">
      <c r="H43" s="56">
        <v>10000</v>
      </c>
      <c r="I43" s="2">
        <v>12000</v>
      </c>
      <c r="K43" s="1">
        <v>1</v>
      </c>
      <c r="R43" s="6"/>
    </row>
    <row r="44" spans="1:20" x14ac:dyDescent="0.25">
      <c r="H44" s="56">
        <v>10000</v>
      </c>
      <c r="I44" s="2">
        <v>14584</v>
      </c>
      <c r="L44" s="1">
        <v>1</v>
      </c>
    </row>
    <row r="45" spans="1:20" x14ac:dyDescent="0.25">
      <c r="H45" s="56">
        <v>10000</v>
      </c>
      <c r="I45" s="2">
        <v>11005</v>
      </c>
      <c r="M45" s="1">
        <v>1</v>
      </c>
    </row>
    <row r="46" spans="1:20" x14ac:dyDescent="0.25">
      <c r="H46" s="56">
        <v>10000</v>
      </c>
      <c r="I46" s="2">
        <v>10654</v>
      </c>
      <c r="N46" s="1">
        <v>1</v>
      </c>
    </row>
    <row r="47" spans="1:20" x14ac:dyDescent="0.25">
      <c r="H47" s="56">
        <v>10000</v>
      </c>
      <c r="I47" s="2">
        <v>13486</v>
      </c>
      <c r="O47" s="1">
        <v>1</v>
      </c>
    </row>
  </sheetData>
  <autoFilter ref="A2:S10"/>
  <mergeCells count="9">
    <mergeCell ref="I40:K40"/>
    <mergeCell ref="L40:N40"/>
    <mergeCell ref="E38:Q38"/>
    <mergeCell ref="I30:K30"/>
    <mergeCell ref="L30:N30"/>
    <mergeCell ref="I16:L16"/>
    <mergeCell ref="M16:P16"/>
    <mergeCell ref="I1:L1"/>
    <mergeCell ref="M1:P1"/>
  </mergeCells>
  <conditionalFormatting sqref="S3:S11">
    <cfRule type="expression" dxfId="45" priority="47">
      <formula>+SUM($I3:$O3)&gt;1</formula>
    </cfRule>
  </conditionalFormatting>
  <conditionalFormatting sqref="D48:D1048576 D34:D39 D18:D29 D1:D15">
    <cfRule type="duplicateValues" dxfId="44" priority="40"/>
    <cfRule type="duplicateValues" dxfId="43" priority="41"/>
    <cfRule type="duplicateValues" dxfId="42" priority="42"/>
  </conditionalFormatting>
  <conditionalFormatting sqref="D48:D1048576 D34:D39 D18:D29 D1:D15">
    <cfRule type="duplicateValues" dxfId="41" priority="82"/>
  </conditionalFormatting>
  <conditionalFormatting sqref="D48:D1048576 D34:D39 D18:D29 D1:D15">
    <cfRule type="duplicateValues" dxfId="40" priority="85"/>
    <cfRule type="duplicateValues" dxfId="39" priority="86"/>
  </conditionalFormatting>
  <conditionalFormatting sqref="D16:D17">
    <cfRule type="duplicateValues" dxfId="38" priority="34"/>
    <cfRule type="duplicateValues" dxfId="37" priority="35"/>
    <cfRule type="duplicateValues" dxfId="36" priority="36"/>
  </conditionalFormatting>
  <conditionalFormatting sqref="D16:D17">
    <cfRule type="duplicateValues" dxfId="35" priority="37"/>
  </conditionalFormatting>
  <conditionalFormatting sqref="D16:D17">
    <cfRule type="duplicateValues" dxfId="34" priority="38"/>
    <cfRule type="duplicateValues" dxfId="33" priority="39"/>
  </conditionalFormatting>
  <conditionalFormatting sqref="S18:S25">
    <cfRule type="expression" dxfId="32" priority="33">
      <formula>+SUM($I18:$O18)&gt;1</formula>
    </cfRule>
  </conditionalFormatting>
  <conditionalFormatting sqref="D32:D33">
    <cfRule type="duplicateValues" dxfId="31" priority="27"/>
    <cfRule type="duplicateValues" dxfId="30" priority="28"/>
    <cfRule type="duplicateValues" dxfId="29" priority="29"/>
  </conditionalFormatting>
  <conditionalFormatting sqref="D32:D33">
    <cfRule type="duplicateValues" dxfId="28" priority="30"/>
  </conditionalFormatting>
  <conditionalFormatting sqref="D32:D33">
    <cfRule type="duplicateValues" dxfId="27" priority="31"/>
    <cfRule type="duplicateValues" dxfId="26" priority="32"/>
  </conditionalFormatting>
  <conditionalFormatting sqref="D30:D31">
    <cfRule type="duplicateValues" dxfId="25" priority="21"/>
    <cfRule type="duplicateValues" dxfId="24" priority="22"/>
    <cfRule type="duplicateValues" dxfId="23" priority="23"/>
  </conditionalFormatting>
  <conditionalFormatting sqref="D30:D31">
    <cfRule type="duplicateValues" dxfId="22" priority="24"/>
  </conditionalFormatting>
  <conditionalFormatting sqref="D30:D31">
    <cfRule type="duplicateValues" dxfId="21" priority="25"/>
    <cfRule type="duplicateValues" dxfId="20" priority="26"/>
  </conditionalFormatting>
  <conditionalFormatting sqref="Q32:R33">
    <cfRule type="expression" dxfId="19" priority="20">
      <formula>+SUM($I32:$N32)&gt;1</formula>
    </cfRule>
  </conditionalFormatting>
  <conditionalFormatting sqref="D44:D47">
    <cfRule type="duplicateValues" dxfId="18" priority="14"/>
    <cfRule type="duplicateValues" dxfId="17" priority="15"/>
    <cfRule type="duplicateValues" dxfId="16" priority="16"/>
  </conditionalFormatting>
  <conditionalFormatting sqref="D44:D47">
    <cfRule type="duplicateValues" dxfId="15" priority="17"/>
  </conditionalFormatting>
  <conditionalFormatting sqref="D44:D47">
    <cfRule type="duplicateValues" dxfId="14" priority="18"/>
    <cfRule type="duplicateValues" dxfId="13" priority="19"/>
  </conditionalFormatting>
  <conditionalFormatting sqref="D42:D43">
    <cfRule type="duplicateValues" dxfId="12" priority="8"/>
    <cfRule type="duplicateValues" dxfId="11" priority="9"/>
    <cfRule type="duplicateValues" dxfId="10" priority="10"/>
  </conditionalFormatting>
  <conditionalFormatting sqref="D42:D43">
    <cfRule type="duplicateValues" dxfId="9" priority="11"/>
  </conditionalFormatting>
  <conditionalFormatting sqref="D42:D43">
    <cfRule type="duplicateValues" dxfId="8" priority="12"/>
    <cfRule type="duplicateValues" dxfId="7" priority="13"/>
  </conditionalFormatting>
  <conditionalFormatting sqref="D40:D41">
    <cfRule type="duplicateValues" dxfId="6" priority="2"/>
    <cfRule type="duplicateValues" dxfId="5" priority="3"/>
    <cfRule type="duplicateValues" dxfId="4" priority="4"/>
  </conditionalFormatting>
  <conditionalFormatting sqref="D40:D41">
    <cfRule type="duplicateValues" dxfId="3" priority="5"/>
  </conditionalFormatting>
  <conditionalFormatting sqref="D40:D41">
    <cfRule type="duplicateValues" dxfId="2" priority="6"/>
    <cfRule type="duplicateValues" dxfId="1" priority="7"/>
  </conditionalFormatting>
  <conditionalFormatting sqref="R42:R43">
    <cfRule type="expression" dxfId="0" priority="1">
      <formula>+SUM($J42:$O42)&gt;1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C10" sqref="C10"/>
    </sheetView>
  </sheetViews>
  <sheetFormatPr baseColWidth="10" defaultRowHeight="15" x14ac:dyDescent="0.25"/>
  <cols>
    <col min="1" max="1" width="18.85546875" style="5" customWidth="1"/>
  </cols>
  <sheetData>
    <row r="1" spans="1:9" ht="64.5" thickBot="1" x14ac:dyDescent="0.3">
      <c r="B1" s="11" t="s">
        <v>16</v>
      </c>
      <c r="C1" s="11" t="s">
        <v>12</v>
      </c>
      <c r="D1" s="11" t="s">
        <v>11</v>
      </c>
      <c r="E1" s="12" t="s">
        <v>13</v>
      </c>
      <c r="F1" s="12" t="s">
        <v>14</v>
      </c>
      <c r="G1" s="12" t="s">
        <v>15</v>
      </c>
    </row>
    <row r="2" spans="1:9" x14ac:dyDescent="0.25">
      <c r="A2" s="14" t="s">
        <v>4</v>
      </c>
      <c r="B2" s="29">
        <v>5.0000000000000001E-3</v>
      </c>
      <c r="C2" s="29">
        <v>8.0000000000000002E-3</v>
      </c>
      <c r="D2" s="29">
        <v>8.0000000000000002E-3</v>
      </c>
      <c r="E2" s="29">
        <v>6.0000000000000001E-3</v>
      </c>
      <c r="F2" s="29">
        <v>1.2E-2</v>
      </c>
      <c r="G2" s="29">
        <v>0.01</v>
      </c>
    </row>
    <row r="3" spans="1:9" x14ac:dyDescent="0.25">
      <c r="A3" s="14" t="s">
        <v>17</v>
      </c>
      <c r="B3" s="30">
        <v>2.5000000000000001E-2</v>
      </c>
      <c r="C3" s="30">
        <v>0.05</v>
      </c>
      <c r="D3" s="30">
        <v>0.05</v>
      </c>
      <c r="E3" s="30">
        <v>0.02</v>
      </c>
      <c r="F3" s="30">
        <v>0.06</v>
      </c>
      <c r="G3" s="30">
        <v>0.04</v>
      </c>
    </row>
    <row r="4" spans="1:9" x14ac:dyDescent="0.25">
      <c r="B4" s="31"/>
      <c r="C4" s="31"/>
      <c r="D4" s="31"/>
      <c r="E4" s="31"/>
      <c r="F4" s="31"/>
      <c r="G4" s="31"/>
    </row>
    <row r="6" spans="1:9" x14ac:dyDescent="0.25">
      <c r="A6" s="57" t="s">
        <v>25</v>
      </c>
      <c r="B6" s="58" t="s">
        <v>20</v>
      </c>
      <c r="C6" s="58"/>
      <c r="D6" s="58"/>
      <c r="E6" s="58"/>
      <c r="F6" s="58" t="s">
        <v>19</v>
      </c>
      <c r="G6" s="58"/>
      <c r="H6" s="58"/>
      <c r="I6" s="58"/>
    </row>
    <row r="7" spans="1:9" ht="38.25" x14ac:dyDescent="0.25">
      <c r="A7" s="59"/>
      <c r="B7" s="60" t="s">
        <v>21</v>
      </c>
      <c r="C7" s="60" t="s">
        <v>22</v>
      </c>
      <c r="D7" s="60" t="s">
        <v>23</v>
      </c>
      <c r="E7" s="60" t="s">
        <v>24</v>
      </c>
      <c r="F7" s="61" t="s">
        <v>26</v>
      </c>
      <c r="G7" s="61" t="s">
        <v>27</v>
      </c>
      <c r="H7" s="61" t="s">
        <v>28</v>
      </c>
      <c r="I7" s="61" t="s">
        <v>29</v>
      </c>
    </row>
    <row r="8" spans="1:9" x14ac:dyDescent="0.25">
      <c r="A8" s="59"/>
      <c r="B8" s="62">
        <v>1E-3</v>
      </c>
      <c r="C8" s="62">
        <v>2E-3</v>
      </c>
      <c r="D8" s="62">
        <v>3.0000000000000001E-3</v>
      </c>
      <c r="E8" s="62">
        <v>4.0000000000000001E-3</v>
      </c>
      <c r="F8" s="62">
        <v>2E-3</v>
      </c>
      <c r="G8" s="62">
        <v>3.0000000000000001E-3</v>
      </c>
      <c r="H8" s="62">
        <v>4.0000000000000001E-3</v>
      </c>
      <c r="I8" s="62">
        <v>5.0000000000000001E-3</v>
      </c>
    </row>
    <row r="9" spans="1:9" x14ac:dyDescent="0.25">
      <c r="A9" s="59"/>
      <c r="B9" s="59">
        <v>0.02</v>
      </c>
      <c r="C9" s="59">
        <v>2.5000000000000001E-2</v>
      </c>
      <c r="D9" s="59">
        <v>0.03</v>
      </c>
      <c r="E9" s="59">
        <v>3.5000000000000003E-2</v>
      </c>
      <c r="F9" s="59">
        <v>0.02</v>
      </c>
      <c r="G9" s="59">
        <v>2.5000000000000001E-2</v>
      </c>
      <c r="H9" s="59">
        <v>0.3</v>
      </c>
      <c r="I9" s="59">
        <v>0.35</v>
      </c>
    </row>
    <row r="12" spans="1:9" x14ac:dyDescent="0.25">
      <c r="A12" s="63" t="s">
        <v>30</v>
      </c>
      <c r="B12" s="64" t="s">
        <v>20</v>
      </c>
      <c r="C12" s="64"/>
      <c r="D12" s="64"/>
      <c r="E12" s="64"/>
      <c r="F12" s="64" t="s">
        <v>19</v>
      </c>
      <c r="G12" s="64"/>
      <c r="H12" s="64"/>
      <c r="I12" s="64"/>
    </row>
    <row r="13" spans="1:9" ht="38.25" x14ac:dyDescent="0.25">
      <c r="A13" s="59"/>
      <c r="B13" s="65" t="s">
        <v>26</v>
      </c>
      <c r="C13" s="65" t="s">
        <v>37</v>
      </c>
      <c r="D13" s="65" t="s">
        <v>38</v>
      </c>
      <c r="E13" s="65" t="s">
        <v>39</v>
      </c>
      <c r="F13" s="66" t="s">
        <v>40</v>
      </c>
      <c r="G13" s="66" t="s">
        <v>34</v>
      </c>
      <c r="H13" s="66" t="s">
        <v>35</v>
      </c>
      <c r="I13" s="66" t="s">
        <v>36</v>
      </c>
    </row>
    <row r="14" spans="1:9" x14ac:dyDescent="0.25">
      <c r="A14" s="59"/>
      <c r="B14" s="62">
        <v>2E-3</v>
      </c>
      <c r="C14" s="62">
        <v>5.0000000000000001E-3</v>
      </c>
      <c r="D14" s="62">
        <v>8.0000000000000002E-3</v>
      </c>
      <c r="E14" s="62">
        <v>0.01</v>
      </c>
      <c r="F14" s="62">
        <v>4.0000000000000001E-3</v>
      </c>
      <c r="G14" s="62">
        <v>6.0000000000000001E-3</v>
      </c>
      <c r="H14" s="62">
        <v>0.01</v>
      </c>
      <c r="I14" s="62">
        <v>1.2E-2</v>
      </c>
    </row>
    <row r="15" spans="1:9" x14ac:dyDescent="0.25">
      <c r="A15" s="59"/>
      <c r="B15" s="59">
        <v>0.04</v>
      </c>
      <c r="C15" s="59">
        <v>4.4999999999999998E-2</v>
      </c>
      <c r="D15" s="59">
        <v>0.05</v>
      </c>
      <c r="E15" s="59">
        <v>5.5E-2</v>
      </c>
      <c r="F15" s="59">
        <v>0.04</v>
      </c>
      <c r="G15" s="59">
        <v>4.4999999999999998E-2</v>
      </c>
      <c r="H15" s="59">
        <v>0.05</v>
      </c>
      <c r="I15" s="59">
        <v>5.5E-2</v>
      </c>
    </row>
    <row r="18" spans="1:7" x14ac:dyDescent="0.25">
      <c r="A18" s="67" t="s">
        <v>31</v>
      </c>
      <c r="B18" s="68" t="s">
        <v>33</v>
      </c>
      <c r="C18" s="68"/>
      <c r="D18" s="68"/>
      <c r="E18" s="68" t="s">
        <v>32</v>
      </c>
      <c r="F18" s="68"/>
      <c r="G18" s="68"/>
    </row>
    <row r="19" spans="1:7" ht="38.25" x14ac:dyDescent="0.25">
      <c r="A19" s="59"/>
      <c r="B19" s="69" t="s">
        <v>34</v>
      </c>
      <c r="C19" s="69" t="s">
        <v>35</v>
      </c>
      <c r="D19" s="69" t="s">
        <v>36</v>
      </c>
      <c r="E19" s="70" t="s">
        <v>22</v>
      </c>
      <c r="F19" s="70" t="s">
        <v>23</v>
      </c>
      <c r="G19" s="70" t="s">
        <v>24</v>
      </c>
    </row>
    <row r="20" spans="1:7" x14ac:dyDescent="0.25">
      <c r="A20" s="59"/>
      <c r="B20" s="62">
        <v>6.0000000000000001E-3</v>
      </c>
      <c r="C20" s="62">
        <v>0.01</v>
      </c>
      <c r="D20" s="62">
        <v>1.2E-2</v>
      </c>
      <c r="E20" s="62">
        <v>2E-3</v>
      </c>
      <c r="F20" s="62">
        <v>3.0000000000000001E-3</v>
      </c>
      <c r="G20" s="62">
        <v>4.0000000000000001E-3</v>
      </c>
    </row>
    <row r="21" spans="1:7" x14ac:dyDescent="0.25">
      <c r="A21" s="59"/>
      <c r="B21" s="59">
        <v>0.06</v>
      </c>
      <c r="C21" s="59">
        <v>6.5000000000000002E-2</v>
      </c>
      <c r="D21" s="59">
        <v>7.0000000000000007E-2</v>
      </c>
      <c r="E21" s="59">
        <v>0.04</v>
      </c>
      <c r="F21" s="59">
        <v>4.4999999999999998E-2</v>
      </c>
      <c r="G21" s="59">
        <v>0.05</v>
      </c>
    </row>
  </sheetData>
  <mergeCells count="6">
    <mergeCell ref="B18:D18"/>
    <mergeCell ref="E18:G18"/>
    <mergeCell ref="B6:E6"/>
    <mergeCell ref="F6:I6"/>
    <mergeCell ref="B12:E12"/>
    <mergeCell ref="F12:I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SANTANDER</vt:lpstr>
      <vt:lpstr>TAUX PRIME ASSURANCE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BOUMOULA</dc:creator>
  <cp:lastModifiedBy>Mickael RUTTER</cp:lastModifiedBy>
  <cp:lastPrinted>2021-01-07T16:28:04Z</cp:lastPrinted>
  <dcterms:created xsi:type="dcterms:W3CDTF">2018-12-28T08:34:30Z</dcterms:created>
  <dcterms:modified xsi:type="dcterms:W3CDTF">2021-04-30T09:24:35Z</dcterms:modified>
</cp:coreProperties>
</file>