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EXCEL\CONTRATS\"/>
    </mc:Choice>
  </mc:AlternateContent>
  <bookViews>
    <workbookView xWindow="0" yWindow="0" windowWidth="23490" windowHeight="10500" activeTab="1"/>
  </bookViews>
  <sheets>
    <sheet name="0" sheetId="1" r:id="rId1"/>
    <sheet name="CONTRATS " sheetId="4" r:id="rId2"/>
    <sheet name="PRESTATAIRES SANS CONTRAT" sheetId="3" r:id="rId3"/>
  </sheets>
  <definedNames>
    <definedName name="Segment_INTERVENTION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" i="4" l="1"/>
  <c r="K29" i="1" l="1"/>
  <c r="K30" i="1"/>
  <c r="K4" i="1"/>
  <c r="K28" i="1"/>
  <c r="K26" i="1" l="1"/>
  <c r="K27" i="1"/>
  <c r="K31" i="1"/>
  <c r="K10" i="1"/>
  <c r="K14" i="1"/>
  <c r="K15" i="1"/>
  <c r="K16" i="1"/>
  <c r="K17" i="1"/>
  <c r="K18" i="1"/>
  <c r="K19" i="1"/>
  <c r="K20" i="1"/>
  <c r="K21" i="1"/>
  <c r="K22" i="1"/>
  <c r="K23" i="1"/>
  <c r="K24" i="1"/>
  <c r="K25" i="1"/>
  <c r="K8" i="1" l="1"/>
  <c r="K12" i="1" l="1"/>
  <c r="K9" i="1" l="1"/>
  <c r="K13" i="1" l="1"/>
</calcChain>
</file>

<file path=xl/sharedStrings.xml><?xml version="1.0" encoding="utf-8"?>
<sst xmlns="http://schemas.openxmlformats.org/spreadsheetml/2006/main" count="355" uniqueCount="193">
  <si>
    <t>Dénomination</t>
  </si>
  <si>
    <t>Adresse</t>
  </si>
  <si>
    <t>Téléphone</t>
  </si>
  <si>
    <t>Fax</t>
  </si>
  <si>
    <t>Code Postal</t>
  </si>
  <si>
    <t>Ville</t>
  </si>
  <si>
    <t>Commentaire</t>
  </si>
  <si>
    <t>MAINTENANCE</t>
  </si>
  <si>
    <t>ABAFLAM SARL</t>
  </si>
  <si>
    <t>4 RUE DE LA HAUTE BORNE</t>
  </si>
  <si>
    <t>GISORS</t>
  </si>
  <si>
    <t>29/02/2002</t>
  </si>
  <si>
    <t>LA CROIX PORTES AUTOMATIQUES</t>
  </si>
  <si>
    <t>Ressources liés</t>
  </si>
  <si>
    <t>ATTOM</t>
  </si>
  <si>
    <t>40 AVENUE DE LA PECARDIERE</t>
  </si>
  <si>
    <t>SAINT-MARS-LA-BRIERE</t>
  </si>
  <si>
    <t>SAVN</t>
  </si>
  <si>
    <t>4 RUE DE LA TAYE</t>
  </si>
  <si>
    <t>LUCE</t>
  </si>
  <si>
    <t>ALTERVAL</t>
  </si>
  <si>
    <t>EPOUVILLE</t>
  </si>
  <si>
    <t>COMPACTEUR</t>
  </si>
  <si>
    <t xml:space="preserve">Date de début </t>
  </si>
  <si>
    <t xml:space="preserve">Date de fin </t>
  </si>
  <si>
    <t>Nature Intervention</t>
  </si>
  <si>
    <t xml:space="preserve">Intervention sur </t>
  </si>
  <si>
    <t>EXTINCTEURS</t>
  </si>
  <si>
    <t>A DETERMINER</t>
  </si>
  <si>
    <r>
      <t xml:space="preserve">Vous pouvez le résilier 3 mois avant. </t>
    </r>
    <r>
      <rPr>
        <b/>
        <sz val="11"/>
        <color rgb="FFFF0000"/>
        <rFont val="Calibri"/>
        <family val="2"/>
        <scheme val="minor"/>
      </rPr>
      <t>ALERTE 3 mois avant le 29/02</t>
    </r>
  </si>
  <si>
    <r>
      <t xml:space="preserve">Vous pouvez le résilier 1 mois avant le 31/12 de chaque année </t>
    </r>
    <r>
      <rPr>
        <b/>
        <sz val="11"/>
        <color rgb="FFFF0000"/>
        <rFont val="Calibri"/>
        <family val="2"/>
        <scheme val="minor"/>
      </rPr>
      <t>ALERTE 1 mois avant décembre</t>
    </r>
  </si>
  <si>
    <t>ZAC de COUPEAUVILLE</t>
  </si>
  <si>
    <t>FILMEUSE</t>
  </si>
  <si>
    <r>
      <t xml:space="preserve">Vous pouvez le résilier 2 mois avant le 16/02 de chaque année </t>
    </r>
    <r>
      <rPr>
        <b/>
        <sz val="11"/>
        <color rgb="FFFF0000"/>
        <rFont val="Calibri"/>
        <family val="2"/>
        <scheme val="minor"/>
      </rPr>
      <t>ALERTE 2 mois avant le 16/02</t>
    </r>
  </si>
  <si>
    <t>ELIS</t>
  </si>
  <si>
    <t>ENGIE</t>
  </si>
  <si>
    <t xml:space="preserve">FACTORIA </t>
  </si>
  <si>
    <t>11 AVENUE FERDINAND BUISSON</t>
  </si>
  <si>
    <t>PARIS</t>
  </si>
  <si>
    <t>IMPRIMANTES</t>
  </si>
  <si>
    <t>SERVICES</t>
  </si>
  <si>
    <t>GENERFEU</t>
  </si>
  <si>
    <t>3 CHEMIN DES ECLAPONS</t>
  </si>
  <si>
    <t>VERNAISON</t>
  </si>
  <si>
    <t>ENTRETIEN</t>
  </si>
  <si>
    <t>CHAUFFAGES</t>
  </si>
  <si>
    <t>Durée (ANNEE)</t>
  </si>
  <si>
    <t>ALERTE 3 mois avant le 22/05/25</t>
  </si>
  <si>
    <t xml:space="preserve">KFM </t>
  </si>
  <si>
    <t>2 ALLEE DES SOUCHES LOCAL 6</t>
  </si>
  <si>
    <t>ACHERES</t>
  </si>
  <si>
    <t>CHAMBRE FROIDE</t>
  </si>
  <si>
    <t>MANUREGION</t>
  </si>
  <si>
    <t>Z.I MOIMONT II, 2 RUE E.POITIER</t>
  </si>
  <si>
    <t>MARLY LA VILLE</t>
  </si>
  <si>
    <t>MAITRISE DE L'HYGIENE ET DE LA PROPRETE MHP</t>
  </si>
  <si>
    <t>9 RUE DES SABLONS</t>
  </si>
  <si>
    <t>ECHARCON</t>
  </si>
  <si>
    <t>LOCAUX</t>
  </si>
  <si>
    <r>
      <t xml:space="preserve">Vous pouvez résilier 3 mois avant le 01/06 </t>
    </r>
    <r>
      <rPr>
        <b/>
        <sz val="11"/>
        <color rgb="FFFF0000"/>
        <rFont val="Calibri"/>
        <family val="2"/>
        <scheme val="minor"/>
      </rPr>
      <t>ALERTE 3 mois avant 01/06</t>
    </r>
  </si>
  <si>
    <r>
      <t xml:space="preserve">Vous pouvez résilier au plus tard avant le 31/03 </t>
    </r>
    <r>
      <rPr>
        <b/>
        <sz val="11"/>
        <color rgb="FFFF0000"/>
        <rFont val="Calibri"/>
        <family val="2"/>
        <scheme val="minor"/>
      </rPr>
      <t>ALERTE 01/03</t>
    </r>
  </si>
  <si>
    <t>FENWICK FINANCIAL SERVICES</t>
  </si>
  <si>
    <t>1 RUE MAL DE LATTRE DE TASSIGNY</t>
  </si>
  <si>
    <t>ELANCOURT</t>
  </si>
  <si>
    <t>LOCATION</t>
  </si>
  <si>
    <t>GERBEUR/TRANSPALETTE ELECTRIQUE</t>
  </si>
  <si>
    <t xml:space="preserve">RIDEAUX FER </t>
  </si>
  <si>
    <r>
      <t xml:space="preserve">Vous pouvez résilier 2 mois avant le 17/07 </t>
    </r>
    <r>
      <rPr>
        <b/>
        <sz val="11"/>
        <color rgb="FFFF0000"/>
        <rFont val="Calibri"/>
        <family val="2"/>
        <scheme val="minor"/>
      </rPr>
      <t>ALERTE 2 mois avant le 17/07</t>
    </r>
  </si>
  <si>
    <t>SUSPENDU</t>
  </si>
  <si>
    <t>14 Rue Touzet Gaillard</t>
  </si>
  <si>
    <t>SAINT-OUEN</t>
  </si>
  <si>
    <t>09 63 60 97 50</t>
  </si>
  <si>
    <t>ELECTRICITE</t>
  </si>
  <si>
    <t>DATE(ANNEE(A2)+B2;MOIS(A2);JOUR(A2))</t>
  </si>
  <si>
    <r>
      <t xml:space="preserve">Vous pouvez résilier 2 mois avant le 31/05. </t>
    </r>
    <r>
      <rPr>
        <b/>
        <sz val="11"/>
        <color rgb="FFFF0000"/>
        <rFont val="Calibri"/>
        <family val="2"/>
        <scheme val="minor"/>
      </rPr>
      <t>ALERTE 2 mois avant le 31/05</t>
    </r>
  </si>
  <si>
    <t>LA POSTE</t>
  </si>
  <si>
    <t xml:space="preserve">Edité le </t>
  </si>
  <si>
    <t>PROTECVAL BY BRINKS</t>
  </si>
  <si>
    <t xml:space="preserve">49 rue de Provence </t>
  </si>
  <si>
    <t>TRANSPORT</t>
  </si>
  <si>
    <t xml:space="preserve">FONDS FINANCIERS </t>
  </si>
  <si>
    <r>
      <t xml:space="preserve">Vous pouvez résilier 3 mois avant le 03/11 </t>
    </r>
    <r>
      <rPr>
        <b/>
        <sz val="11"/>
        <color rgb="FFFF0000"/>
        <rFont val="Calibri"/>
        <family val="2"/>
        <scheme val="minor"/>
      </rPr>
      <t>ALERTE 3 mois avant le 03/11</t>
    </r>
  </si>
  <si>
    <t xml:space="preserve">FOURNISSEUR VETEMENT TRAVAIL </t>
  </si>
  <si>
    <t>RLD KALHYGE</t>
  </si>
  <si>
    <t xml:space="preserve">4-6 RUE TRUILLOT </t>
  </si>
  <si>
    <t>IVRY SUR SEINE</t>
  </si>
  <si>
    <t>LITIGE</t>
  </si>
  <si>
    <t xml:space="preserve">  </t>
  </si>
  <si>
    <t>STANLEY</t>
  </si>
  <si>
    <t>45-47 BOULEVARD PAUL VAILLANT COUTURIER</t>
  </si>
  <si>
    <t>SECURITE</t>
  </si>
  <si>
    <t>CAMERA/VIDEOS</t>
  </si>
  <si>
    <t>SUEZ</t>
  </si>
  <si>
    <t xml:space="preserve">19-21 RUE EMILIE DUCLAUX </t>
  </si>
  <si>
    <t>SURESNES</t>
  </si>
  <si>
    <t>ORDURES</t>
  </si>
  <si>
    <t>THORMAX</t>
  </si>
  <si>
    <t>PARCS ACTIVITES LES PETITS CARREAUX</t>
  </si>
  <si>
    <t>BONNEUIL SUR MARNE CEDEX</t>
  </si>
  <si>
    <t xml:space="preserve">ENTRETIEN </t>
  </si>
  <si>
    <t>PORTE AUTOMATIQUE</t>
  </si>
  <si>
    <t>ENLEVEMENT DECHETS</t>
  </si>
  <si>
    <t>VEOLIA</t>
  </si>
  <si>
    <t xml:space="preserve">3 RUE DE LA RIVIERE </t>
  </si>
  <si>
    <t>CARRIERES SUR SEINE</t>
  </si>
  <si>
    <r>
      <t>Vous pouvez résilier 3 mois avant le 26/02</t>
    </r>
    <r>
      <rPr>
        <b/>
        <sz val="11"/>
        <color rgb="FFFF0000"/>
        <rFont val="Calibri"/>
        <family val="2"/>
        <scheme val="minor"/>
      </rPr>
      <t xml:space="preserve"> ALERTE 3 mois avant le 26/02</t>
    </r>
  </si>
  <si>
    <t>PORTES AUTO</t>
  </si>
  <si>
    <t>SEQUOIA</t>
  </si>
  <si>
    <t>180 RUE DU GENEVOIS</t>
  </si>
  <si>
    <t>CHAMBERY</t>
  </si>
  <si>
    <t>DISTRIBUTEUR EAU</t>
  </si>
  <si>
    <r>
      <t xml:space="preserve">Vous pouvez résilier 6 mois avant le 13/05 </t>
    </r>
    <r>
      <rPr>
        <b/>
        <sz val="11"/>
        <color rgb="FFFF0000"/>
        <rFont val="Calibri"/>
        <family val="2"/>
        <scheme val="minor"/>
      </rPr>
      <t>ALERTE 6 mois avant le 13/05</t>
    </r>
  </si>
  <si>
    <t>2 AVENUE DES MARGUERITES</t>
  </si>
  <si>
    <t>BONNEUIL SUR MARNE</t>
  </si>
  <si>
    <t>SETICO</t>
  </si>
  <si>
    <t>RUE MAURICE DOUCET</t>
  </si>
  <si>
    <t>AIGLEVILLE</t>
  </si>
  <si>
    <t>BUREAU</t>
  </si>
  <si>
    <t>INFO GREFFE</t>
  </si>
  <si>
    <t>5-7 AVENUE DE PARIS</t>
  </si>
  <si>
    <t>VINCENNES</t>
  </si>
  <si>
    <t>INFO LEGALE</t>
  </si>
  <si>
    <t>LE BRITANNIA 20 Bd EUGENE DERUELLE</t>
  </si>
  <si>
    <t>LYON</t>
  </si>
  <si>
    <t>EXTRANET</t>
  </si>
  <si>
    <t>01 41 74 72 74</t>
  </si>
  <si>
    <t>Vous pouvez le résilier 3 mois avant. ALERTE 3 mois avant le 29/02</t>
  </si>
  <si>
    <t>Vous pouvez le résilier 1 mois avant le 31/12 de chaque année ALERTE 1 mois avant décembre</t>
  </si>
  <si>
    <t>Vous pouvez le résilier 2 mois avant le 16/02 de chaque année ALERTE 2 mois avant le 16/02</t>
  </si>
  <si>
    <t>Vous pouvez résilier 2 mois avant le 31/05. ALERTE 2 mois avant le 31/05</t>
  </si>
  <si>
    <t>Vous pouvez résilier au plus tard avant le 31/03 ALERTE 01/03</t>
  </si>
  <si>
    <t>Vous pouvez résilier 2 mois avant le 17/07 ALERTE 2 mois avant le 17/07</t>
  </si>
  <si>
    <t>Vous pouvez résilier 3 mois avant le 01/06 ALERTE 3 mois avant 01/06</t>
  </si>
  <si>
    <t>Vous pouvez résilier 3 mois avant le 03/11 ALERTE 3 mois avant le 03/11</t>
  </si>
  <si>
    <t>Vous pouvez résilier 6 mois avant le 13/05 ALERTE 6 mois avant le 13/05</t>
  </si>
  <si>
    <t>Vous pouvez résilier 3 mois avant le 26/02 ALERTE 3 mois avant le 26/02</t>
  </si>
  <si>
    <t>DENOMINATION</t>
  </si>
  <si>
    <t>ADRESSE</t>
  </si>
  <si>
    <t>VILLE</t>
  </si>
  <si>
    <t>NUMERO</t>
  </si>
  <si>
    <t>FAX</t>
  </si>
  <si>
    <t>INTERVENTION</t>
  </si>
  <si>
    <t>INTERVENTION SUR</t>
  </si>
  <si>
    <t>DATE DEBUT</t>
  </si>
  <si>
    <t>DUREE</t>
  </si>
  <si>
    <t>DATE FIN</t>
  </si>
  <si>
    <t>COMMENTAIRE</t>
  </si>
  <si>
    <t>DEKRA</t>
  </si>
  <si>
    <t>1 RUE BLAISE PASCAL</t>
  </si>
  <si>
    <t>TRAPPES</t>
  </si>
  <si>
    <t>Vous pouvez résilier 15 jours avant le 17/02 ALERTE 15 jours avant le 17/02</t>
  </si>
  <si>
    <t>CONTRAT GENERAL</t>
  </si>
  <si>
    <t>LECTEUR EMPREINTES</t>
  </si>
  <si>
    <t>RAJOUT CAMERA</t>
  </si>
  <si>
    <t>CLAVIER + IR LP</t>
  </si>
  <si>
    <t>2 CAM</t>
  </si>
  <si>
    <t>LECTEUR LIVRAISON</t>
  </si>
  <si>
    <t>LECTEUR</t>
  </si>
  <si>
    <t>VENTE VIDEO</t>
  </si>
  <si>
    <t>aaa</t>
  </si>
  <si>
    <t>Contrat ABAFLAM SARL</t>
  </si>
  <si>
    <t>CONTRAT ALTERNVAL</t>
  </si>
  <si>
    <t>CONTRAT SAVN</t>
  </si>
  <si>
    <t>CONTRAT ENGIE</t>
  </si>
  <si>
    <t>CONTRAT ELIS</t>
  </si>
  <si>
    <t>CONTRAT FACTORIA</t>
  </si>
  <si>
    <t>CONTRAT GENERFEU</t>
  </si>
  <si>
    <t>CONTRAT MANUREGION</t>
  </si>
  <si>
    <t>CONTRAT MHP</t>
  </si>
  <si>
    <t>CONTRAT PROTECVAL.</t>
  </si>
  <si>
    <t>CONTRAT RLD KALHYGE</t>
  </si>
  <si>
    <t>CONTRATS STANLEY  VENTE VIDEO</t>
  </si>
  <si>
    <t>CONTRATS STANLEY  RAJOUT CAMERA</t>
  </si>
  <si>
    <t>CONTRAT STANLEY 2-CAM</t>
  </si>
  <si>
    <t>CONTRAT STANLEY LECTEUR EMPREINTES</t>
  </si>
  <si>
    <t>CONTRAT STANLEY  GENERAL</t>
  </si>
  <si>
    <t>CONTRAT STANLEY  CLAVIER + IR LP</t>
  </si>
  <si>
    <t>CONTRAT STANLEY  LECTEUR LIVRAISON</t>
  </si>
  <si>
    <t>CONTRAT STANLEY  LECTEUR</t>
  </si>
  <si>
    <t>CONTRAT SUEZ</t>
  </si>
  <si>
    <t>CONTRAT TORMAX</t>
  </si>
  <si>
    <t>CONTRAT SEQUOIA</t>
  </si>
  <si>
    <t>CONTRAT INFOLEGALE</t>
  </si>
  <si>
    <t>CONTRAT INFOGREFFE</t>
  </si>
  <si>
    <t>CONTRAT VEOLIA</t>
  </si>
  <si>
    <t>CONTRAT DEKRA</t>
  </si>
  <si>
    <t>MHP</t>
  </si>
  <si>
    <t xml:space="preserve">FENWICK </t>
  </si>
  <si>
    <t>CP</t>
  </si>
  <si>
    <t xml:space="preserve">FRS VETEMENT </t>
  </si>
  <si>
    <t>APAREILS  ELECTRIQUES</t>
  </si>
  <si>
    <t>COLLECTE</t>
  </si>
  <si>
    <t>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</si>
</sst>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dd/mm/yy;@"/>
    <numFmt numFmtId="166" formatCode="00000"/>
  </numFmts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theme="8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6" fontId="0" fillId="0" borderId="0" xfId="0" applyNumberFormat="1" applyFill="1" applyAlignment="1">
      <alignment vertical="center"/>
    </xf>
    <xf numFmtId="166" fontId="0" fillId="0" borderId="0" xfId="0" applyNumberForma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1" xfId="0" applyFont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4" borderId="0" xfId="0" applyFill="1"/>
    <xf numFmtId="14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 vertical="top"/>
    </xf>
    <xf numFmtId="0" fontId="0" fillId="0" borderId="0" xfId="0" applyFill="1"/>
    <xf numFmtId="0" fontId="0" fillId="5" borderId="0" xfId="0" applyFill="1"/>
    <xf numFmtId="14" fontId="4" fillId="0" borderId="0" xfId="0" applyNumberFormat="1" applyFont="1"/>
    <xf numFmtId="0" fontId="0" fillId="0" borderId="0" xfId="0" applyAlignment="1">
      <alignment horizontal="left" vertical="top"/>
    </xf>
    <xf numFmtId="0" fontId="0" fillId="3" borderId="1" xfId="0" applyFont="1" applyFill="1" applyBorder="1" applyAlignment="1">
      <alignment vertical="center" wrapText="1"/>
    </xf>
    <xf numFmtId="166" fontId="0" fillId="3" borderId="1" xfId="0" applyNumberFormat="1" applyFont="1" applyFill="1" applyBorder="1" applyAlignment="1">
      <alignment horizontal="right" vertical="center" wrapText="1"/>
    </xf>
    <xf numFmtId="164" fontId="0" fillId="3" borderId="1" xfId="0" applyNumberFormat="1" applyFont="1" applyFill="1" applyBorder="1" applyAlignment="1">
      <alignment vertical="center" wrapText="1"/>
    </xf>
    <xf numFmtId="14" fontId="0" fillId="3" borderId="1" xfId="0" applyNumberFormat="1" applyFont="1" applyFill="1" applyBorder="1" applyAlignment="1">
      <alignment horizontal="left" wrapText="1"/>
    </xf>
    <xf numFmtId="165" fontId="0" fillId="3" borderId="1" xfId="0" applyNumberFormat="1" applyFont="1" applyFill="1" applyBorder="1" applyAlignment="1">
      <alignment vertical="center" wrapText="1"/>
    </xf>
    <xf numFmtId="14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left" vertical="top"/>
    </xf>
    <xf numFmtId="0" fontId="0" fillId="3" borderId="1" xfId="0" applyFont="1" applyFill="1" applyBorder="1" applyAlignment="1">
      <alignment vertical="center"/>
    </xf>
    <xf numFmtId="166" fontId="0" fillId="3" borderId="1" xfId="0" applyNumberFormat="1" applyFont="1" applyFill="1" applyBorder="1" applyAlignment="1">
      <alignment vertical="center"/>
    </xf>
    <xf numFmtId="164" fontId="0" fillId="3" borderId="1" xfId="0" applyNumberFormat="1" applyFont="1" applyFill="1" applyBorder="1" applyAlignment="1">
      <alignment vertical="center"/>
    </xf>
    <xf numFmtId="14" fontId="0" fillId="3" borderId="1" xfId="0" applyNumberFormat="1" applyFont="1" applyFill="1" applyBorder="1" applyAlignment="1">
      <alignment horizontal="left"/>
    </xf>
    <xf numFmtId="0" fontId="0" fillId="3" borderId="1" xfId="0" applyNumberFormat="1" applyFont="1" applyFill="1" applyBorder="1" applyAlignment="1">
      <alignment horizontal="left" vertical="top"/>
    </xf>
    <xf numFmtId="165" fontId="0" fillId="3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66" fontId="0" fillId="4" borderId="1" xfId="0" applyNumberFormat="1" applyFont="1" applyFill="1" applyBorder="1" applyAlignment="1">
      <alignment vertical="center"/>
    </xf>
    <xf numFmtId="164" fontId="0" fillId="4" borderId="1" xfId="0" applyNumberFormat="1" applyFont="1" applyFill="1" applyBorder="1" applyAlignment="1">
      <alignment vertical="center"/>
    </xf>
    <xf numFmtId="14" fontId="0" fillId="4" borderId="1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 vertical="top"/>
    </xf>
    <xf numFmtId="165" fontId="0" fillId="4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/>
    </xf>
    <xf numFmtId="166" fontId="0" fillId="5" borderId="1" xfId="0" applyNumberFormat="1" applyFont="1" applyFill="1" applyBorder="1" applyAlignment="1">
      <alignment vertical="center"/>
    </xf>
    <xf numFmtId="164" fontId="0" fillId="5" borderId="1" xfId="0" applyNumberFormat="1" applyFont="1" applyFill="1" applyBorder="1" applyAlignment="1">
      <alignment vertical="center"/>
    </xf>
    <xf numFmtId="14" fontId="0" fillId="5" borderId="1" xfId="0" applyNumberFormat="1" applyFont="1" applyFill="1" applyBorder="1" applyAlignment="1">
      <alignment horizontal="left"/>
    </xf>
    <xf numFmtId="0" fontId="0" fillId="5" borderId="1" xfId="0" applyNumberFormat="1" applyFont="1" applyFill="1" applyBorder="1" applyAlignment="1">
      <alignment horizontal="left" vertical="top"/>
    </xf>
    <xf numFmtId="165" fontId="0" fillId="5" borderId="1" xfId="0" applyNumberFormat="1" applyFont="1" applyFill="1" applyBorder="1" applyAlignment="1">
      <alignment vertical="center"/>
    </xf>
    <xf numFmtId="0" fontId="0" fillId="5" borderId="1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165" fontId="0" fillId="0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left" vertical="top"/>
    </xf>
    <xf numFmtId="164" fontId="0" fillId="0" borderId="1" xfId="0" applyNumberFormat="1" applyFont="1" applyBorder="1" applyAlignment="1"/>
    <xf numFmtId="164" fontId="0" fillId="3" borderId="1" xfId="0" applyNumberFormat="1" applyFont="1" applyFill="1" applyBorder="1" applyAlignment="1"/>
    <xf numFmtId="164" fontId="0" fillId="0" borderId="0" xfId="0" applyNumberFormat="1" applyAlignment="1">
      <alignment horizontal="right"/>
    </xf>
    <xf numFmtId="166" fontId="6" fillId="6" borderId="0" xfId="0" applyNumberFormat="1" applyFont="1" applyFill="1" applyBorder="1" applyAlignment="1">
      <alignment horizontal="left" vertical="top"/>
    </xf>
    <xf numFmtId="164" fontId="6" fillId="6" borderId="0" xfId="0" applyNumberFormat="1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/>
    </xf>
    <xf numFmtId="165" fontId="6" fillId="6" borderId="0" xfId="0" applyNumberFormat="1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1"/>
    <xf numFmtId="165" fontId="2" fillId="0" borderId="0" xfId="1" applyNumberFormat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top"/>
    </xf>
  </cellXfs>
  <cellStyles count="2">
    <cellStyle name="Lien hypertexte" xfId="1" builtinId="8"/>
    <cellStyle name="Normal" xfId="0" builtinId="0"/>
  </cellStyles>
  <dxfs count="25">
    <dxf>
      <numFmt numFmtId="165" formatCode="dd/mm/yy;@"/>
      <alignment horizontal="left" vertical="bottom" textRotation="0" wrapText="0" indent="0" justifyLastLine="0" shrinkToFit="0" readingOrder="0"/>
    </dxf>
    <dxf>
      <numFmt numFmtId="165" formatCode="dd/mm/yy;@"/>
      <alignment horizontal="left" vertical="bottom" textRotation="0" wrapText="0" indent="0" justifyLastLine="0" shrinkToFit="0" readingOrder="0"/>
    </dxf>
    <dxf>
      <numFmt numFmtId="164" formatCode="0#&quot; &quot;##&quot; &quot;##&quot; &quot;##&quot; &quot;##"/>
      <alignment horizontal="left" vertical="top" textRotation="0" wrapText="0" indent="0" justifyLastLine="0" shrinkToFit="0" readingOrder="0"/>
    </dxf>
    <dxf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;@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000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dd/mm/yy;@"/>
      <fill>
        <patternFill patternType="solid">
          <fgColor theme="8"/>
          <bgColor theme="8"/>
        </patternFill>
      </fill>
      <alignment horizontal="left" vertical="top" textRotation="0" wrapText="0" indent="0" justifyLastLine="0" shrinkToFit="0" readingOrder="0"/>
    </dxf>
    <dxf>
      <font>
        <color rgb="FFFF6699"/>
      </font>
    </dxf>
    <dxf>
      <font>
        <color rgb="FFFF6699"/>
      </font>
    </dxf>
  </dxfs>
  <tableStyles count="2" defaultTableStyle="TableStyleMedium2" defaultPivotStyle="PivotStyleLight16">
    <tableStyle name="Style de tableau 1" pivot="0" count="1">
      <tableStyleElement type="wholeTable" dxfId="24"/>
    </tableStyle>
    <tableStyle name="Style de tableau 2" pivot="0" count="1">
      <tableStyleElement type="firstColumnStripe" dxfId="23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50345</xdr:rowOff>
    </xdr:from>
    <xdr:to>
      <xdr:col>2</xdr:col>
      <xdr:colOff>680357</xdr:colOff>
      <xdr:row>15</xdr:row>
      <xdr:rowOff>81643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INTERVEN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EN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31345"/>
              <a:ext cx="2204357" cy="25077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VENTION" sourceName="INTERVENTION">
  <extLst>
    <x:ext xmlns:x15="http://schemas.microsoft.com/office/spreadsheetml/2010/11/main" uri="{2F2917AC-EB37-4324-AD4E-5DD8C200BD13}">
      <x15:tableSlicerCache tableId="4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TERVENTION" cache="Segment_INTERVENTION" caption="INTERVENTION" rowHeight="241300"/>
</slicers>
</file>

<file path=xl/tables/table1.xml><?xml version="1.0" encoding="utf-8"?>
<table xmlns="http://schemas.openxmlformats.org/spreadsheetml/2006/main" id="1" name="Tableau1" displayName="Tableau1" ref="D2:M31" totalsRowShown="0" headerRowDxfId="22" tableBorderDxfId="21">
  <autoFilter ref="D2:M31"/>
  <tableColumns count="10">
    <tableColumn id="1" name="Code Postal" dataDxfId="20"/>
    <tableColumn id="2" name="Téléphone" dataDxfId="19"/>
    <tableColumn id="3" name="Fax" dataDxfId="18"/>
    <tableColumn id="4" name="Nature Intervention" dataDxfId="17"/>
    <tableColumn id="5" name="Intervention sur " dataDxfId="16"/>
    <tableColumn id="6" name="Date de début " dataDxfId="15"/>
    <tableColumn id="7" name="Durée (ANNEE)" dataDxfId="14"/>
    <tableColumn id="8" name="Date de fin " dataDxfId="13">
      <calculatedColumnFormula>DATE(YEAR('0'!$I3)+'0'!$J3,MONTH('0'!$I3),DAY('0'!$I3))</calculatedColumnFormula>
    </tableColumn>
    <tableColumn id="9" name="Commentaire" dataDxfId="12"/>
    <tableColumn id="10" name="Ressources lié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C31" totalsRowShown="0" headerRowDxfId="10" dataDxfId="9" tableBorderDxfId="8">
  <autoFilter ref="A2:C31"/>
  <tableColumns count="3">
    <tableColumn id="1" name="Dénomination" dataDxfId="7"/>
    <tableColumn id="2" name="Adresse" dataDxfId="6"/>
    <tableColumn id="3" name="Ville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D2:P32" totalsRowShown="0">
  <autoFilter ref="D2:P32"/>
  <tableColumns count="13">
    <tableColumn id="1" name="DENOMINATION"/>
    <tableColumn id="2" name="ADRESSE"/>
    <tableColumn id="3" name="VILLE"/>
    <tableColumn id="4" name="CP" dataDxfId="4"/>
    <tableColumn id="5" name="NUMERO" dataDxfId="3"/>
    <tableColumn id="6" name="FAX" dataDxfId="2"/>
    <tableColumn id="7" name="INTERVENTION"/>
    <tableColumn id="8" name="INTERVENTION SUR"/>
    <tableColumn id="9" name="DATE DEBUT" dataDxfId="1"/>
    <tableColumn id="10" name="DUREE"/>
    <tableColumn id="11" name="DATE FIN" dataDxfId="0"/>
    <tableColumn id="12" name="COMMENTAIRE"/>
    <tableColumn id="14" name="Ressources lié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2:I24" totalsRowShown="0">
  <autoFilter ref="A2:I24"/>
  <tableColumns count="9">
    <tableColumn id="1" name="Dénomination" dataCellStyle="Normal"/>
    <tableColumn id="2" name="Adresse" dataCellStyle="Normal"/>
    <tableColumn id="3" name="Ville" dataCellStyle="Normal"/>
    <tableColumn id="4" name="Code Postal" dataCellStyle="Normal"/>
    <tableColumn id="5" name="Téléphone" dataCellStyle="Normal"/>
    <tableColumn id="6" name="Fax" dataCellStyle="Normal"/>
    <tableColumn id="7" name="Nature Intervention" dataCellStyle="Normal"/>
    <tableColumn id="8" name="Intervention sur " dataCellStyle="Normal"/>
    <tableColumn id="9" name="Ressources liés" dataCellStyle="Normal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Service/SCE_Compta/SCANS%20CONTRATS/CONTRAT_ABAFLAMSARL.pdf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Service/SCE_Compta/SCANS%20CONTRATS/CONTRAT_MANUREGION.pdf" TargetMode="External"/><Relationship Id="rId13" Type="http://schemas.openxmlformats.org/officeDocument/2006/relationships/hyperlink" Target="../../../../Service/SCE_Compta/SCANS%20CONTRATS/STANLEY%202%20LECTEUR%20LIVRAISON.pdf" TargetMode="External"/><Relationship Id="rId18" Type="http://schemas.openxmlformats.org/officeDocument/2006/relationships/hyperlink" Target="../../../../Service/SCE_Compta/SCANS%20CONTRATS/STANLEY%207%202-CAM.pdf" TargetMode="External"/><Relationship Id="rId26" Type="http://schemas.openxmlformats.org/officeDocument/2006/relationships/hyperlink" Target="../../../../Service/SCE_Compta/SCANS%20CONTRATS/CONTRAT_DEKRA.pdf" TargetMode="External"/><Relationship Id="rId3" Type="http://schemas.openxmlformats.org/officeDocument/2006/relationships/hyperlink" Target="../../../../Service/SCE_Compta/SCANS%20CONTRATS/CONTRAT_SAVN.pdf" TargetMode="External"/><Relationship Id="rId21" Type="http://schemas.openxmlformats.org/officeDocument/2006/relationships/hyperlink" Target="../../../../Service/SCE_Compta/SCANS%20CONTRATS/CONTRAT_TORMAX.pdf" TargetMode="External"/><Relationship Id="rId7" Type="http://schemas.openxmlformats.org/officeDocument/2006/relationships/hyperlink" Target="../../../../Service/SCE_Compta/SCANS%20CONTRATS/CONTRAT_GENERFEU.pdf" TargetMode="External"/><Relationship Id="rId12" Type="http://schemas.openxmlformats.org/officeDocument/2006/relationships/hyperlink" Target="../../../../Service/SCE_Compta/SCANS%20CONTRATS/STANLEY%201%20CLAVIER%20+%20IR%20LP.pdf" TargetMode="External"/><Relationship Id="rId17" Type="http://schemas.openxmlformats.org/officeDocument/2006/relationships/hyperlink" Target="../../../../Service/SCE_Compta/SCANS%20CONTRATS/STANLEY%206%20LECTEUR%20EMPREINTES.pdf" TargetMode="External"/><Relationship Id="rId25" Type="http://schemas.openxmlformats.org/officeDocument/2006/relationships/hyperlink" Target="../../../../Service/SCE_Compta/SCANS%20CONTRATS/CONTRAT_VEOLIA.pdf" TargetMode="External"/><Relationship Id="rId2" Type="http://schemas.openxmlformats.org/officeDocument/2006/relationships/hyperlink" Target="../../../../Service/SCE_Compta/SCANS%20CONTRATS/CONTRAT_ALTERNVAL.pdf" TargetMode="External"/><Relationship Id="rId16" Type="http://schemas.openxmlformats.org/officeDocument/2006/relationships/hyperlink" Target="../../../../Service/SCE_Compta/SCANS%20CONTRATS/STANLEY%205%20RAJOUT%20CAMERA.pdf" TargetMode="External"/><Relationship Id="rId20" Type="http://schemas.openxmlformats.org/officeDocument/2006/relationships/hyperlink" Target="../../../../Service/SCE_Compta/SCANS%20CONTRATS/CONTRAT_SUEZ.pdf" TargetMode="External"/><Relationship Id="rId29" Type="http://schemas.openxmlformats.org/officeDocument/2006/relationships/table" Target="../tables/table3.xml"/><Relationship Id="rId1" Type="http://schemas.openxmlformats.org/officeDocument/2006/relationships/hyperlink" Target="../../../../Service/SCE_Compta/SCANS%20CONTRATS/CONTRAT_ABAFLAMSARL.pdf" TargetMode="External"/><Relationship Id="rId6" Type="http://schemas.openxmlformats.org/officeDocument/2006/relationships/hyperlink" Target="../../../../Service/SCE_Compta/SCANS%20CONTRATS/CONTRAT_FACTORIA.pdf" TargetMode="External"/><Relationship Id="rId11" Type="http://schemas.openxmlformats.org/officeDocument/2006/relationships/hyperlink" Target="../../../../Service/SCE_Compta/SCANS%20CONTRATS/CONTRAT_RLD_KALHYGE.pdf" TargetMode="External"/><Relationship Id="rId24" Type="http://schemas.openxmlformats.org/officeDocument/2006/relationships/hyperlink" Target="../../../../Service/SCE_Compta/SCANS%20CONTRATS/CONTRAT_INFOGREFFE.pdf" TargetMode="External"/><Relationship Id="rId5" Type="http://schemas.openxmlformats.org/officeDocument/2006/relationships/hyperlink" Target="../../../../Service/SCE_Compta/SCANS%20CONTRATS/CONTRAT_ELIS.pdf" TargetMode="External"/><Relationship Id="rId15" Type="http://schemas.openxmlformats.org/officeDocument/2006/relationships/hyperlink" Target="../../../../Service/SCE_Compta/SCANS%20CONTRATS/STANLEY%204%20GENERAL.pdf" TargetMode="External"/><Relationship Id="rId23" Type="http://schemas.openxmlformats.org/officeDocument/2006/relationships/hyperlink" Target="../../../../Service/SCE_Compta/SCANS%20CONTRATS/CONTRAT_INFOLEGALE.pdf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../../../../Service/SCE_Compta/SCANS%20CONTRATS/CONTRAT_PROTECVAL.pdf" TargetMode="External"/><Relationship Id="rId19" Type="http://schemas.openxmlformats.org/officeDocument/2006/relationships/hyperlink" Target="../../../../Service/SCE_Compta/SCANS%20CONTRATS/STANLEY%208%20LECTEUR.pdf" TargetMode="External"/><Relationship Id="rId4" Type="http://schemas.openxmlformats.org/officeDocument/2006/relationships/hyperlink" Target="../../../../Service/SCE_Compta/SCANS%20CONTRATS/CONTRAT_ENGIE.pdf" TargetMode="External"/><Relationship Id="rId9" Type="http://schemas.openxmlformats.org/officeDocument/2006/relationships/hyperlink" Target="../../../../Service/SCE_Compta/SCANS%20CONTRATS/CONTRAT_MHP.pdf" TargetMode="External"/><Relationship Id="rId14" Type="http://schemas.openxmlformats.org/officeDocument/2006/relationships/hyperlink" Target="../../../../Service/SCE_Compta/SCANS%20CONTRATS/STANLEY%203%20VENTE%20VIDEO.pdf" TargetMode="External"/><Relationship Id="rId22" Type="http://schemas.openxmlformats.org/officeDocument/2006/relationships/hyperlink" Target="../../../../Service/SCE_Compta/SCANS%20CONTRATS/CONTRAT_SEQUOIA.pdf" TargetMode="External"/><Relationship Id="rId27" Type="http://schemas.openxmlformats.org/officeDocument/2006/relationships/printerSettings" Target="../printerSettings/printerSettings2.bin"/><Relationship Id="rId30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3"/>
  <sheetViews>
    <sheetView zoomScale="90" zoomScaleNormal="90" workbookViewId="0">
      <selection activeCell="M3" sqref="M3"/>
    </sheetView>
  </sheetViews>
  <sheetFormatPr baseColWidth="10" defaultRowHeight="15" x14ac:dyDescent="0.25"/>
  <cols>
    <col min="1" max="1" width="58.7109375" style="5" bestFit="1" customWidth="1"/>
    <col min="2" max="2" width="53.7109375" style="5" bestFit="1" customWidth="1"/>
    <col min="3" max="3" width="34.5703125" style="5" customWidth="1"/>
    <col min="4" max="4" width="16.140625" style="10" customWidth="1"/>
    <col min="5" max="5" width="18" style="6" bestFit="1" customWidth="1"/>
    <col min="6" max="6" width="15.42578125" style="6" bestFit="1" customWidth="1"/>
    <col min="7" max="7" width="40.5703125" style="5" customWidth="1"/>
    <col min="8" max="8" width="46.85546875" style="5" bestFit="1" customWidth="1"/>
    <col min="9" max="9" width="26.28515625" style="7" bestFit="1" customWidth="1"/>
    <col min="10" max="10" width="18.140625" style="7" customWidth="1"/>
    <col min="11" max="11" width="19.42578125" style="7" bestFit="1" customWidth="1"/>
    <col min="12" max="12" width="99.42578125" style="8" customWidth="1"/>
    <col min="13" max="13" width="46.28515625" bestFit="1" customWidth="1"/>
  </cols>
  <sheetData>
    <row r="1" spans="1:13" x14ac:dyDescent="0.25">
      <c r="A1" s="11" t="s">
        <v>76</v>
      </c>
    </row>
    <row r="2" spans="1:13" s="23" customFormat="1" x14ac:dyDescent="0.25">
      <c r="A2" s="58" t="s">
        <v>0</v>
      </c>
      <c r="B2" s="58" t="s">
        <v>1</v>
      </c>
      <c r="C2" s="58" t="s">
        <v>5</v>
      </c>
      <c r="D2" s="62" t="s">
        <v>4</v>
      </c>
      <c r="E2" s="63" t="s">
        <v>2</v>
      </c>
      <c r="F2" s="63" t="s">
        <v>3</v>
      </c>
      <c r="G2" s="64" t="s">
        <v>25</v>
      </c>
      <c r="H2" s="64" t="s">
        <v>26</v>
      </c>
      <c r="I2" s="65" t="s">
        <v>23</v>
      </c>
      <c r="J2" s="65" t="s">
        <v>46</v>
      </c>
      <c r="K2" s="65" t="s">
        <v>24</v>
      </c>
      <c r="L2" s="66" t="s">
        <v>6</v>
      </c>
      <c r="M2" s="66" t="s">
        <v>13</v>
      </c>
    </row>
    <row r="3" spans="1:13" ht="26.25" customHeight="1" x14ac:dyDescent="0.25">
      <c r="A3" s="24" t="s">
        <v>8</v>
      </c>
      <c r="B3" s="24" t="s">
        <v>9</v>
      </c>
      <c r="C3" s="24" t="s">
        <v>10</v>
      </c>
      <c r="D3" s="25">
        <v>27140</v>
      </c>
      <c r="E3" s="26">
        <v>232559575</v>
      </c>
      <c r="F3" s="26">
        <v>232559575</v>
      </c>
      <c r="G3" s="24" t="s">
        <v>7</v>
      </c>
      <c r="H3" s="24" t="s">
        <v>27</v>
      </c>
      <c r="I3" s="27" t="s">
        <v>11</v>
      </c>
      <c r="J3" s="28"/>
      <c r="K3" s="28" t="s">
        <v>28</v>
      </c>
      <c r="L3" s="24" t="s">
        <v>29</v>
      </c>
      <c r="M3" s="70" t="s">
        <v>159</v>
      </c>
    </row>
    <row r="4" spans="1:13" ht="21" customHeight="1" x14ac:dyDescent="0.25">
      <c r="A4" s="12" t="s">
        <v>20</v>
      </c>
      <c r="B4" s="12" t="s">
        <v>31</v>
      </c>
      <c r="C4" s="12" t="s">
        <v>21</v>
      </c>
      <c r="D4" s="13">
        <v>76133</v>
      </c>
      <c r="E4" s="14">
        <v>235104410</v>
      </c>
      <c r="F4" s="14">
        <v>235104419</v>
      </c>
      <c r="G4" s="12" t="s">
        <v>7</v>
      </c>
      <c r="H4" s="12" t="s">
        <v>22</v>
      </c>
      <c r="I4" s="29">
        <v>44110</v>
      </c>
      <c r="J4" s="30">
        <v>1</v>
      </c>
      <c r="K4" s="15">
        <f>DATE(YEAR(I4)+J4,MONTH(I4),DAY(I4))</f>
        <v>44475</v>
      </c>
      <c r="L4" s="16" t="s">
        <v>30</v>
      </c>
      <c r="M4" s="54"/>
    </row>
    <row r="5" spans="1:13" ht="21" customHeight="1" x14ac:dyDescent="0.25">
      <c r="A5" s="31" t="s">
        <v>12</v>
      </c>
      <c r="B5" s="31"/>
      <c r="C5" s="31"/>
      <c r="D5" s="32"/>
      <c r="E5" s="33"/>
      <c r="F5" s="33"/>
      <c r="G5" s="31"/>
      <c r="H5" s="31"/>
      <c r="I5" s="34"/>
      <c r="J5" s="35"/>
      <c r="K5" s="36"/>
      <c r="L5" s="24"/>
      <c r="M5" s="55"/>
    </row>
    <row r="6" spans="1:13" ht="36" customHeight="1" x14ac:dyDescent="0.25">
      <c r="A6" s="12" t="s">
        <v>17</v>
      </c>
      <c r="B6" s="12" t="s">
        <v>18</v>
      </c>
      <c r="C6" s="12" t="s">
        <v>19</v>
      </c>
      <c r="D6" s="13">
        <v>28110</v>
      </c>
      <c r="E6" s="14">
        <v>825091905</v>
      </c>
      <c r="F6" s="14">
        <v>825800183</v>
      </c>
      <c r="G6" s="12" t="s">
        <v>44</v>
      </c>
      <c r="H6" s="12" t="s">
        <v>22</v>
      </c>
      <c r="I6" s="29">
        <v>42782</v>
      </c>
      <c r="J6" s="30">
        <v>1</v>
      </c>
      <c r="K6" s="15" t="s">
        <v>28</v>
      </c>
      <c r="L6" s="16" t="s">
        <v>33</v>
      </c>
      <c r="M6" s="54"/>
    </row>
    <row r="7" spans="1:13" s="17" customFormat="1" ht="21" customHeight="1" x14ac:dyDescent="0.25">
      <c r="A7" s="37" t="s">
        <v>34</v>
      </c>
      <c r="B7" s="37"/>
      <c r="C7" s="37"/>
      <c r="D7" s="38"/>
      <c r="E7" s="39"/>
      <c r="F7" s="39"/>
      <c r="G7" s="37"/>
      <c r="H7" s="37"/>
      <c r="I7" s="40"/>
      <c r="J7" s="41"/>
      <c r="K7" s="42"/>
      <c r="L7" s="43"/>
      <c r="M7" s="56"/>
    </row>
    <row r="8" spans="1:13" s="20" customFormat="1" ht="24.75" customHeight="1" x14ac:dyDescent="0.25">
      <c r="A8" s="12" t="s">
        <v>35</v>
      </c>
      <c r="B8" s="12" t="s">
        <v>69</v>
      </c>
      <c r="C8" s="12" t="s">
        <v>70</v>
      </c>
      <c r="D8" s="13">
        <v>93400</v>
      </c>
      <c r="E8" s="14" t="s">
        <v>71</v>
      </c>
      <c r="F8" s="14"/>
      <c r="G8" s="12" t="s">
        <v>72</v>
      </c>
      <c r="H8" s="12" t="s">
        <v>72</v>
      </c>
      <c r="I8" s="29">
        <v>43617</v>
      </c>
      <c r="J8" s="30">
        <v>4</v>
      </c>
      <c r="K8" s="15">
        <f>DATE(YEAR('0'!$I8)+'0'!$J8,MONTH('0'!$I8),DAY('0'!$I8))</f>
        <v>45078</v>
      </c>
      <c r="L8" s="16" t="s">
        <v>74</v>
      </c>
      <c r="M8" s="54"/>
    </row>
    <row r="9" spans="1:13" ht="35.25" customHeight="1" x14ac:dyDescent="0.25">
      <c r="A9" s="31" t="s">
        <v>36</v>
      </c>
      <c r="B9" s="31" t="s">
        <v>37</v>
      </c>
      <c r="C9" s="31" t="s">
        <v>38</v>
      </c>
      <c r="D9" s="32">
        <v>75016</v>
      </c>
      <c r="E9" s="33">
        <v>158170808</v>
      </c>
      <c r="F9" s="33">
        <v>158179032</v>
      </c>
      <c r="G9" s="31" t="s">
        <v>40</v>
      </c>
      <c r="H9" s="31" t="s">
        <v>39</v>
      </c>
      <c r="I9" s="34">
        <v>43973</v>
      </c>
      <c r="J9" s="35">
        <v>5</v>
      </c>
      <c r="K9" s="36">
        <f>DATE(YEAR('0'!$I9)+'0'!$J9,MONTH('0'!$I9),DAY('0'!$I9))</f>
        <v>45799</v>
      </c>
      <c r="L9" s="44" t="s">
        <v>47</v>
      </c>
      <c r="M9" s="55"/>
    </row>
    <row r="10" spans="1:13" ht="27" customHeight="1" x14ac:dyDescent="0.25">
      <c r="A10" s="12" t="s">
        <v>41</v>
      </c>
      <c r="B10" s="12" t="s">
        <v>42</v>
      </c>
      <c r="C10" s="12" t="s">
        <v>43</v>
      </c>
      <c r="D10" s="13">
        <v>69390</v>
      </c>
      <c r="E10" s="14">
        <v>472318686</v>
      </c>
      <c r="F10" s="14">
        <v>472318699</v>
      </c>
      <c r="G10" s="12" t="s">
        <v>44</v>
      </c>
      <c r="H10" s="12" t="s">
        <v>45</v>
      </c>
      <c r="I10" s="29">
        <v>37811</v>
      </c>
      <c r="J10" s="30">
        <v>1</v>
      </c>
      <c r="K10" s="15">
        <f>DATE(YEAR('0'!$I10)+'0'!$J10,MONTH('0'!$I10),DAY('0'!$I10))</f>
        <v>38177</v>
      </c>
      <c r="L10" s="16" t="s">
        <v>60</v>
      </c>
      <c r="M10" s="54"/>
    </row>
    <row r="11" spans="1:13" s="21" customFormat="1" ht="27.75" customHeight="1" x14ac:dyDescent="0.25">
      <c r="A11" s="45" t="s">
        <v>48</v>
      </c>
      <c r="B11" s="45" t="s">
        <v>49</v>
      </c>
      <c r="C11" s="45" t="s">
        <v>50</v>
      </c>
      <c r="D11" s="46">
        <v>78260</v>
      </c>
      <c r="E11" s="47">
        <v>139221464</v>
      </c>
      <c r="F11" s="47">
        <v>139221462</v>
      </c>
      <c r="G11" s="45" t="s">
        <v>7</v>
      </c>
      <c r="H11" s="45" t="s">
        <v>51</v>
      </c>
      <c r="I11" s="48"/>
      <c r="J11" s="49"/>
      <c r="K11" s="50"/>
      <c r="L11" s="51" t="s">
        <v>68</v>
      </c>
      <c r="M11" s="57"/>
    </row>
    <row r="12" spans="1:13" s="20" customFormat="1" ht="27.75" customHeight="1" x14ac:dyDescent="0.25">
      <c r="A12" s="12" t="s">
        <v>52</v>
      </c>
      <c r="B12" s="12" t="s">
        <v>53</v>
      </c>
      <c r="C12" s="12" t="s">
        <v>54</v>
      </c>
      <c r="D12" s="13">
        <v>95670</v>
      </c>
      <c r="E12" s="14">
        <v>134686274</v>
      </c>
      <c r="F12" s="14">
        <v>134685742</v>
      </c>
      <c r="G12" s="12" t="s">
        <v>44</v>
      </c>
      <c r="H12" s="12" t="s">
        <v>66</v>
      </c>
      <c r="I12" s="29">
        <v>37819</v>
      </c>
      <c r="J12" s="30">
        <v>3</v>
      </c>
      <c r="K12" s="15">
        <f>DATE(YEAR('0'!$I12)+'0'!$J12,MONTH('0'!$I12),DAY('0'!$I12))</f>
        <v>38915</v>
      </c>
      <c r="L12" s="16" t="s">
        <v>67</v>
      </c>
      <c r="M12" s="54"/>
    </row>
    <row r="13" spans="1:13" ht="28.5" customHeight="1" x14ac:dyDescent="0.25">
      <c r="A13" s="31" t="s">
        <v>55</v>
      </c>
      <c r="B13" s="31" t="s">
        <v>56</v>
      </c>
      <c r="C13" s="31" t="s">
        <v>57</v>
      </c>
      <c r="D13" s="32">
        <v>91540</v>
      </c>
      <c r="E13" s="33">
        <v>176622657</v>
      </c>
      <c r="F13" s="33">
        <v>172929855</v>
      </c>
      <c r="G13" s="31" t="s">
        <v>44</v>
      </c>
      <c r="H13" s="31" t="s">
        <v>58</v>
      </c>
      <c r="I13" s="34">
        <v>43983</v>
      </c>
      <c r="J13" s="35">
        <v>1</v>
      </c>
      <c r="K13" s="36">
        <f>DATE(YEAR('0'!$I13)+'0'!$J13,MONTH('0'!$I13),DAY('0'!$I13))</f>
        <v>44348</v>
      </c>
      <c r="L13" s="24" t="s">
        <v>59</v>
      </c>
      <c r="M13" s="55"/>
    </row>
    <row r="14" spans="1:13" ht="30.75" customHeight="1" x14ac:dyDescent="0.25">
      <c r="A14" s="12" t="s">
        <v>61</v>
      </c>
      <c r="B14" s="12" t="s">
        <v>62</v>
      </c>
      <c r="C14" s="12" t="s">
        <v>63</v>
      </c>
      <c r="D14" s="13">
        <v>78990</v>
      </c>
      <c r="E14" s="14"/>
      <c r="F14" s="14"/>
      <c r="G14" s="12" t="s">
        <v>64</v>
      </c>
      <c r="H14" s="12" t="s">
        <v>65</v>
      </c>
      <c r="I14" s="29"/>
      <c r="J14" s="30"/>
      <c r="K14" s="15">
        <f>DATE(YEAR('0'!$I14)+'0'!$J14,MONTH('0'!$I14),DAY('0'!$I14))</f>
        <v>0</v>
      </c>
      <c r="L14" s="16"/>
      <c r="M14" s="54"/>
    </row>
    <row r="15" spans="1:13" ht="27.75" customHeight="1" x14ac:dyDescent="0.25">
      <c r="A15" s="31" t="s">
        <v>75</v>
      </c>
      <c r="B15" s="31"/>
      <c r="C15" s="31"/>
      <c r="D15" s="32"/>
      <c r="E15" s="33"/>
      <c r="F15" s="33"/>
      <c r="G15" s="31"/>
      <c r="H15" s="31"/>
      <c r="I15" s="34"/>
      <c r="J15" s="35"/>
      <c r="K15" s="36">
        <f>DATE(YEAR('0'!$I15)+'0'!$J15,MONTH('0'!$I15),DAY('0'!$I15))</f>
        <v>0</v>
      </c>
      <c r="L15" s="24"/>
      <c r="M15" s="55"/>
    </row>
    <row r="16" spans="1:13" ht="31.5" customHeight="1" x14ac:dyDescent="0.25">
      <c r="A16" s="12" t="s">
        <v>77</v>
      </c>
      <c r="B16" s="12" t="s">
        <v>78</v>
      </c>
      <c r="C16" s="12" t="s">
        <v>38</v>
      </c>
      <c r="D16" s="13">
        <v>75009</v>
      </c>
      <c r="E16" s="14">
        <v>155076000</v>
      </c>
      <c r="F16" s="14">
        <v>155076269</v>
      </c>
      <c r="G16" s="12" t="s">
        <v>79</v>
      </c>
      <c r="H16" s="12" t="s">
        <v>80</v>
      </c>
      <c r="I16" s="29">
        <v>40850</v>
      </c>
      <c r="J16" s="30">
        <v>1</v>
      </c>
      <c r="K16" s="15">
        <f>DATE(YEAR('0'!$I16)+'0'!$J16,MONTH('0'!$I16),DAY('0'!$I16))</f>
        <v>41216</v>
      </c>
      <c r="L16" s="16" t="s">
        <v>81</v>
      </c>
      <c r="M16" s="54"/>
    </row>
    <row r="17" spans="1:13" ht="24" customHeight="1" x14ac:dyDescent="0.25">
      <c r="A17" s="31" t="s">
        <v>83</v>
      </c>
      <c r="B17" s="31" t="s">
        <v>84</v>
      </c>
      <c r="C17" s="31" t="s">
        <v>85</v>
      </c>
      <c r="D17" s="32">
        <v>94200</v>
      </c>
      <c r="E17" s="33">
        <v>188296000</v>
      </c>
      <c r="F17" s="33"/>
      <c r="G17" s="31" t="s">
        <v>82</v>
      </c>
      <c r="H17" s="31"/>
      <c r="I17" s="34">
        <v>41699</v>
      </c>
      <c r="J17" s="35">
        <v>4</v>
      </c>
      <c r="K17" s="36">
        <f>DATE(YEAR('0'!$I17)+'0'!$J17,MONTH('0'!$I17),DAY('0'!$I17))</f>
        <v>43160</v>
      </c>
      <c r="L17" s="24" t="s">
        <v>86</v>
      </c>
      <c r="M17" s="55"/>
    </row>
    <row r="18" spans="1:13" ht="23.25" customHeight="1" x14ac:dyDescent="0.25">
      <c r="A18" s="12" t="s">
        <v>88</v>
      </c>
      <c r="B18" s="12" t="s">
        <v>89</v>
      </c>
      <c r="C18" s="12" t="s">
        <v>85</v>
      </c>
      <c r="D18" s="13">
        <v>94200</v>
      </c>
      <c r="E18" s="14">
        <v>141446119</v>
      </c>
      <c r="F18" s="14"/>
      <c r="G18" s="12" t="s">
        <v>90</v>
      </c>
      <c r="H18" s="12" t="s">
        <v>91</v>
      </c>
      <c r="I18" s="29">
        <v>43956</v>
      </c>
      <c r="J18" s="30">
        <v>4</v>
      </c>
      <c r="K18" s="15">
        <f>DATE(YEAR('0'!$I18)+'0'!$J18,MONTH('0'!$I18),DAY('0'!$I18))</f>
        <v>45417</v>
      </c>
      <c r="L18" s="16" t="s">
        <v>87</v>
      </c>
      <c r="M18" s="54"/>
    </row>
    <row r="19" spans="1:13" ht="21" customHeight="1" x14ac:dyDescent="0.25">
      <c r="A19" s="31"/>
      <c r="B19" s="31"/>
      <c r="C19" s="31"/>
      <c r="D19" s="32"/>
      <c r="E19" s="33"/>
      <c r="F19" s="33"/>
      <c r="G19" s="31"/>
      <c r="H19" s="31" t="s">
        <v>91</v>
      </c>
      <c r="I19" s="34">
        <v>43944</v>
      </c>
      <c r="J19" s="35">
        <v>4</v>
      </c>
      <c r="K19" s="36">
        <f>DATE(YEAR('0'!$I19)+'0'!$J19,MONTH('0'!$I19),DAY('0'!$I19))</f>
        <v>45405</v>
      </c>
      <c r="L19" s="24"/>
      <c r="M19" s="55"/>
    </row>
    <row r="20" spans="1:13" ht="21" customHeight="1" x14ac:dyDescent="0.25">
      <c r="A20" s="12"/>
      <c r="B20" s="12"/>
      <c r="C20" s="12"/>
      <c r="D20" s="13"/>
      <c r="E20" s="14"/>
      <c r="F20" s="14"/>
      <c r="G20" s="12"/>
      <c r="H20" s="12" t="s">
        <v>91</v>
      </c>
      <c r="I20" s="29">
        <v>43664</v>
      </c>
      <c r="J20" s="30">
        <v>4</v>
      </c>
      <c r="K20" s="15">
        <f>DATE(YEAR('0'!$I20)+'0'!$J20,MONTH('0'!$I20),DAY('0'!$I20))</f>
        <v>45125</v>
      </c>
      <c r="L20" s="16"/>
      <c r="M20" s="54"/>
    </row>
    <row r="21" spans="1:13" ht="21" customHeight="1" x14ac:dyDescent="0.25">
      <c r="A21" s="31"/>
      <c r="B21" s="31"/>
      <c r="C21" s="31"/>
      <c r="D21" s="32"/>
      <c r="E21" s="33"/>
      <c r="F21" s="33"/>
      <c r="G21" s="31"/>
      <c r="H21" s="31" t="s">
        <v>91</v>
      </c>
      <c r="I21" s="34">
        <v>44131</v>
      </c>
      <c r="J21" s="35">
        <v>5</v>
      </c>
      <c r="K21" s="36">
        <f>DATE(YEAR('0'!$I21)+'0'!$J21,MONTH('0'!$I21),DAY('0'!$I21))</f>
        <v>45957</v>
      </c>
      <c r="L21" s="24"/>
      <c r="M21" s="31"/>
    </row>
    <row r="22" spans="1:13" ht="21" customHeight="1" x14ac:dyDescent="0.25">
      <c r="A22" s="12"/>
      <c r="B22" s="12"/>
      <c r="C22" s="12"/>
      <c r="D22" s="13"/>
      <c r="E22" s="14"/>
      <c r="F22" s="14"/>
      <c r="G22" s="12"/>
      <c r="H22" s="12" t="s">
        <v>91</v>
      </c>
      <c r="I22" s="29">
        <v>43956</v>
      </c>
      <c r="J22" s="52">
        <v>5</v>
      </c>
      <c r="K22" s="15">
        <f>DATE(YEAR('0'!$I22)+'0'!$J22,MONTH('0'!$I22),DAY('0'!$I22))</f>
        <v>45782</v>
      </c>
      <c r="L22" s="16"/>
      <c r="M22" s="12"/>
    </row>
    <row r="23" spans="1:13" ht="19.5" customHeight="1" x14ac:dyDescent="0.25">
      <c r="A23" s="31"/>
      <c r="B23" s="31"/>
      <c r="C23" s="31"/>
      <c r="D23" s="32"/>
      <c r="E23" s="33"/>
      <c r="F23" s="33"/>
      <c r="G23" s="31"/>
      <c r="H23" s="31" t="s">
        <v>91</v>
      </c>
      <c r="I23" s="34">
        <v>44120</v>
      </c>
      <c r="J23" s="35">
        <v>4</v>
      </c>
      <c r="K23" s="36">
        <f>DATE(YEAR('0'!$I23)+'0'!$J23,MONTH('0'!$I23),DAY('0'!$I23))</f>
        <v>45581</v>
      </c>
      <c r="L23" s="24"/>
      <c r="M23" s="31"/>
    </row>
    <row r="24" spans="1:13" ht="21" customHeight="1" x14ac:dyDescent="0.25">
      <c r="A24" s="12"/>
      <c r="B24" s="12"/>
      <c r="C24" s="12"/>
      <c r="D24" s="13"/>
      <c r="E24" s="14"/>
      <c r="F24" s="14"/>
      <c r="G24" s="12"/>
      <c r="H24" s="12" t="s">
        <v>91</v>
      </c>
      <c r="I24" s="29">
        <v>43944</v>
      </c>
      <c r="J24" s="30">
        <v>4</v>
      </c>
      <c r="K24" s="15">
        <f>DATE(YEAR('0'!$I24)+'0'!$J24,MONTH('0'!$I24),DAY('0'!$I24))</f>
        <v>45405</v>
      </c>
      <c r="L24" s="16"/>
      <c r="M24" s="12"/>
    </row>
    <row r="25" spans="1:13" ht="21" customHeight="1" x14ac:dyDescent="0.25">
      <c r="A25" s="31"/>
      <c r="B25" s="31"/>
      <c r="C25" s="31"/>
      <c r="D25" s="32"/>
      <c r="E25" s="33"/>
      <c r="F25" s="33"/>
      <c r="G25" s="31"/>
      <c r="H25" s="31" t="s">
        <v>91</v>
      </c>
      <c r="I25" s="34">
        <v>43886</v>
      </c>
      <c r="J25" s="35">
        <v>4</v>
      </c>
      <c r="K25" s="36">
        <f>DATE(YEAR('0'!$I25)+'0'!$J25,MONTH('0'!$I25),DAY('0'!$I25))</f>
        <v>45347</v>
      </c>
      <c r="L25" s="24"/>
      <c r="M25" s="31"/>
    </row>
    <row r="26" spans="1:13" ht="21" customHeight="1" x14ac:dyDescent="0.25">
      <c r="A26" s="12" t="s">
        <v>92</v>
      </c>
      <c r="B26" s="12" t="s">
        <v>93</v>
      </c>
      <c r="C26" s="12" t="s">
        <v>94</v>
      </c>
      <c r="D26" s="13">
        <v>92150</v>
      </c>
      <c r="E26" s="14">
        <v>130928809</v>
      </c>
      <c r="F26" s="14"/>
      <c r="G26" s="12" t="s">
        <v>44</v>
      </c>
      <c r="H26" s="12" t="s">
        <v>95</v>
      </c>
      <c r="I26" s="29">
        <v>43843</v>
      </c>
      <c r="J26" s="30">
        <v>1</v>
      </c>
      <c r="K26" s="15">
        <f>DATE(YEAR('0'!$I26)+'0'!$J26,MONTH('0'!$I26),DAY('0'!$I26))</f>
        <v>44209</v>
      </c>
      <c r="L26" s="16"/>
      <c r="M26" s="12"/>
    </row>
    <row r="27" spans="1:13" ht="21" customHeight="1" x14ac:dyDescent="0.25">
      <c r="A27" s="31" t="s">
        <v>96</v>
      </c>
      <c r="B27" s="31" t="s">
        <v>97</v>
      </c>
      <c r="C27" s="31" t="s">
        <v>98</v>
      </c>
      <c r="D27" s="32">
        <v>94389</v>
      </c>
      <c r="E27" s="33">
        <v>143391929</v>
      </c>
      <c r="F27" s="33">
        <v>143392039</v>
      </c>
      <c r="G27" s="31" t="s">
        <v>99</v>
      </c>
      <c r="H27" s="31" t="s">
        <v>100</v>
      </c>
      <c r="I27" s="34">
        <v>40634</v>
      </c>
      <c r="J27" s="35">
        <v>1</v>
      </c>
      <c r="K27" s="36">
        <f>DATE(YEAR('0'!$I27)+'0'!$J27,MONTH('0'!$I27),DAY('0'!$I27))</f>
        <v>41000</v>
      </c>
      <c r="L27" s="24"/>
      <c r="M27" s="31"/>
    </row>
    <row r="28" spans="1:13" ht="21" customHeight="1" x14ac:dyDescent="0.25">
      <c r="A28" s="12" t="s">
        <v>107</v>
      </c>
      <c r="B28" s="12" t="s">
        <v>108</v>
      </c>
      <c r="C28" s="12" t="s">
        <v>109</v>
      </c>
      <c r="D28" s="13">
        <v>73000</v>
      </c>
      <c r="E28" s="14">
        <v>479702113</v>
      </c>
      <c r="F28" s="14">
        <v>479702117</v>
      </c>
      <c r="G28" s="12" t="s">
        <v>7</v>
      </c>
      <c r="H28" s="12" t="s">
        <v>110</v>
      </c>
      <c r="I28" s="29">
        <v>43964</v>
      </c>
      <c r="J28" s="30">
        <v>2</v>
      </c>
      <c r="K28" s="53">
        <f>DATE(YEAR('0'!$I28)+'0'!$J28,MONTH('0'!$I28),DAY('0'!$I28))</f>
        <v>44694</v>
      </c>
      <c r="L28" s="16" t="s">
        <v>111</v>
      </c>
      <c r="M28" s="12"/>
    </row>
    <row r="29" spans="1:13" ht="21" customHeight="1" x14ac:dyDescent="0.25">
      <c r="A29" s="12" t="s">
        <v>121</v>
      </c>
      <c r="B29" s="12" t="s">
        <v>122</v>
      </c>
      <c r="C29" s="12" t="s">
        <v>123</v>
      </c>
      <c r="D29" s="13">
        <v>69003</v>
      </c>
      <c r="E29" s="14">
        <v>761889699</v>
      </c>
      <c r="F29" s="59"/>
      <c r="G29" s="12" t="s">
        <v>124</v>
      </c>
      <c r="H29" s="12"/>
      <c r="I29" s="29">
        <v>42178</v>
      </c>
      <c r="J29" s="30"/>
      <c r="K29" s="53">
        <f>DATE(YEAR('0'!$I29)+'0'!$J29,MONTH('0'!$I29),DAY('0'!$I29))</f>
        <v>42178</v>
      </c>
      <c r="L29" s="16"/>
      <c r="M29" s="12"/>
    </row>
    <row r="30" spans="1:13" ht="21" customHeight="1" x14ac:dyDescent="0.25">
      <c r="A30" s="12" t="s">
        <v>118</v>
      </c>
      <c r="B30" s="12" t="s">
        <v>119</v>
      </c>
      <c r="C30" s="12" t="s">
        <v>120</v>
      </c>
      <c r="D30" s="13">
        <v>94300</v>
      </c>
      <c r="E30" s="14"/>
      <c r="F30" s="61" t="s">
        <v>125</v>
      </c>
      <c r="G30" s="12"/>
      <c r="H30" s="12"/>
      <c r="I30" s="29"/>
      <c r="J30" s="30"/>
      <c r="K30" s="53">
        <f>DATE(YEAR('0'!$I30)+'0'!$J30,MONTH('0'!$I30),DAY('0'!$I30))</f>
        <v>0</v>
      </c>
      <c r="L30" s="16"/>
      <c r="M30" s="12"/>
    </row>
    <row r="31" spans="1:13" ht="21" customHeight="1" x14ac:dyDescent="0.25">
      <c r="A31" s="31" t="s">
        <v>102</v>
      </c>
      <c r="B31" s="31" t="s">
        <v>103</v>
      </c>
      <c r="C31" s="31" t="s">
        <v>104</v>
      </c>
      <c r="D31" s="32">
        <v>78423</v>
      </c>
      <c r="E31" s="33">
        <v>130867800</v>
      </c>
      <c r="F31" s="60">
        <v>139132001</v>
      </c>
      <c r="G31" s="31" t="s">
        <v>44</v>
      </c>
      <c r="H31" s="31" t="s">
        <v>101</v>
      </c>
      <c r="I31" s="34">
        <v>41331</v>
      </c>
      <c r="J31" s="35">
        <v>1</v>
      </c>
      <c r="K31" s="36">
        <f>DATE(YEAR('0'!$I31)+'0'!$J31,MONTH('0'!$I31),DAY('0'!$I31))</f>
        <v>41696</v>
      </c>
      <c r="L31" s="24" t="s">
        <v>105</v>
      </c>
      <c r="M31" s="31"/>
    </row>
    <row r="32" spans="1:13" x14ac:dyDescent="0.25">
      <c r="A32" s="2"/>
      <c r="B32" s="2"/>
      <c r="C32" s="2"/>
      <c r="D32" s="9"/>
      <c r="E32" s="3"/>
      <c r="F32" s="3"/>
      <c r="G32" s="2"/>
      <c r="H32" s="2"/>
      <c r="I32" s="18"/>
      <c r="J32" s="19"/>
      <c r="K32" s="4"/>
      <c r="L32" s="1"/>
      <c r="M32" s="2"/>
    </row>
    <row r="33" spans="1:13" x14ac:dyDescent="0.25">
      <c r="A33" s="2"/>
      <c r="B33" s="2"/>
      <c r="C33" s="2"/>
      <c r="D33" s="9"/>
      <c r="E33" s="3"/>
      <c r="F33" s="3"/>
      <c r="G33" s="2"/>
      <c r="H33" s="2"/>
      <c r="I33" s="18"/>
      <c r="J33" s="19"/>
      <c r="K33" s="4"/>
      <c r="L33" s="1"/>
      <c r="M33" s="2"/>
    </row>
    <row r="34" spans="1:13" x14ac:dyDescent="0.25">
      <c r="A34" s="2"/>
      <c r="B34" s="2"/>
      <c r="C34" s="2"/>
      <c r="D34" s="9"/>
      <c r="E34" s="3"/>
      <c r="F34" s="3"/>
      <c r="G34" s="2"/>
      <c r="H34" s="2"/>
      <c r="I34" s="18"/>
      <c r="J34" s="19"/>
      <c r="K34" s="4"/>
      <c r="L34" s="1"/>
      <c r="M34" s="2"/>
    </row>
    <row r="35" spans="1:13" x14ac:dyDescent="0.25">
      <c r="A35" s="2"/>
      <c r="B35" s="2"/>
      <c r="C35" s="2"/>
      <c r="D35" s="9"/>
      <c r="E35" s="3"/>
      <c r="F35" s="3"/>
      <c r="G35" s="2"/>
      <c r="H35" s="2"/>
      <c r="I35" s="18"/>
      <c r="J35" s="19"/>
      <c r="K35" s="4"/>
      <c r="L35" s="1"/>
      <c r="M35" s="2"/>
    </row>
    <row r="36" spans="1:13" x14ac:dyDescent="0.25">
      <c r="A36" s="2"/>
      <c r="B36" s="2"/>
      <c r="C36" s="2"/>
      <c r="D36" s="9"/>
      <c r="E36" s="3"/>
      <c r="F36" s="3"/>
      <c r="G36" s="2"/>
      <c r="H36" s="2"/>
      <c r="I36" s="18"/>
      <c r="J36" s="19"/>
      <c r="K36" s="4"/>
      <c r="L36" s="1"/>
      <c r="M36" s="2"/>
    </row>
    <row r="37" spans="1:13" x14ac:dyDescent="0.25">
      <c r="A37" s="2"/>
      <c r="B37" s="2"/>
      <c r="C37" s="2"/>
      <c r="D37" s="9"/>
      <c r="E37" s="3"/>
      <c r="F37" s="3"/>
      <c r="G37" s="2"/>
      <c r="H37" s="2"/>
      <c r="I37" s="18"/>
      <c r="J37" s="19"/>
      <c r="K37" s="4"/>
      <c r="L37" s="1"/>
      <c r="M37" s="2"/>
    </row>
    <row r="38" spans="1:13" x14ac:dyDescent="0.25">
      <c r="A38" s="2"/>
      <c r="B38" s="2"/>
      <c r="C38" s="2"/>
      <c r="D38" s="9"/>
      <c r="E38" s="3"/>
      <c r="F38" s="3"/>
      <c r="G38" s="2"/>
      <c r="H38" s="2"/>
      <c r="I38" s="18"/>
      <c r="J38" s="19"/>
      <c r="K38" s="4"/>
      <c r="L38" s="1"/>
      <c r="M38" s="2"/>
    </row>
    <row r="39" spans="1:13" x14ac:dyDescent="0.25">
      <c r="A39" s="2"/>
      <c r="B39" s="2"/>
      <c r="C39" s="2"/>
      <c r="D39" s="9"/>
      <c r="E39" s="3"/>
      <c r="F39" s="3"/>
      <c r="G39" s="2"/>
      <c r="H39" s="2"/>
      <c r="I39" s="18"/>
      <c r="J39" s="19"/>
      <c r="K39" s="4"/>
      <c r="L39" s="1"/>
      <c r="M39" s="2"/>
    </row>
    <row r="40" spans="1:13" x14ac:dyDescent="0.25">
      <c r="A40" s="2"/>
      <c r="B40" s="2"/>
      <c r="C40" s="2"/>
      <c r="D40" s="9"/>
      <c r="E40" s="3"/>
      <c r="F40" s="3"/>
      <c r="G40" s="2"/>
      <c r="H40" s="2"/>
      <c r="I40" s="18"/>
      <c r="J40" s="19"/>
      <c r="K40" s="4"/>
      <c r="L40" s="1"/>
      <c r="M40" s="2"/>
    </row>
    <row r="41" spans="1:13" x14ac:dyDescent="0.25">
      <c r="A41" s="2"/>
      <c r="B41" s="2"/>
      <c r="C41" s="2"/>
      <c r="D41" s="9"/>
      <c r="E41" s="3"/>
      <c r="F41" s="3"/>
      <c r="G41" s="2"/>
      <c r="H41" s="2"/>
      <c r="I41" s="18"/>
      <c r="J41" s="19"/>
      <c r="K41" s="4"/>
      <c r="L41" s="1"/>
      <c r="M41" s="2"/>
    </row>
    <row r="43" spans="1:13" x14ac:dyDescent="0.25">
      <c r="J43" s="22" t="s">
        <v>73</v>
      </c>
    </row>
  </sheetData>
  <hyperlinks>
    <hyperlink ref="M3" r:id="rId1"/>
  </hyperlinks>
  <printOptions horizontalCentered="1" verticalCentered="1"/>
  <pageMargins left="0.23622047244094491" right="0.23622047244094491" top="0.35433070866141736" bottom="0.35433070866141736" header="0.31496062992125984" footer="0.31496062992125984"/>
  <pageSetup paperSize="8" orientation="landscape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P32"/>
  <sheetViews>
    <sheetView tabSelected="1" zoomScale="70" zoomScaleNormal="70" workbookViewId="0">
      <selection activeCell="H38" sqref="H38"/>
    </sheetView>
  </sheetViews>
  <sheetFormatPr baseColWidth="10" defaultRowHeight="15" x14ac:dyDescent="0.25"/>
  <cols>
    <col min="4" max="4" width="28.42578125" customWidth="1"/>
    <col min="5" max="5" width="42.140625" bestFit="1" customWidth="1"/>
    <col min="6" max="6" width="30.7109375" bestFit="1" customWidth="1"/>
    <col min="7" max="7" width="14.42578125" style="67" bestFit="1" customWidth="1"/>
    <col min="8" max="8" width="15.28515625" style="73" bestFit="1" customWidth="1"/>
    <col min="9" max="9" width="15.28515625" style="74" bestFit="1" customWidth="1"/>
    <col min="10" max="10" width="20.5703125" customWidth="1"/>
    <col min="11" max="11" width="32.140625" customWidth="1"/>
    <col min="12" max="12" width="14" style="68" bestFit="1" customWidth="1"/>
    <col min="13" max="13" width="7.28515625" customWidth="1"/>
    <col min="14" max="14" width="15.85546875" style="68" bestFit="1" customWidth="1"/>
    <col min="15" max="15" width="85.140625" bestFit="1" customWidth="1"/>
    <col min="16" max="16" width="43.28515625" style="68" bestFit="1" customWidth="1"/>
  </cols>
  <sheetData>
    <row r="2" spans="4:16" x14ac:dyDescent="0.25">
      <c r="D2" t="s">
        <v>136</v>
      </c>
      <c r="E2" t="s">
        <v>137</v>
      </c>
      <c r="F2" t="s">
        <v>138</v>
      </c>
      <c r="G2" s="67" t="s">
        <v>188</v>
      </c>
      <c r="H2" s="73" t="s">
        <v>139</v>
      </c>
      <c r="I2" s="74" t="s">
        <v>140</v>
      </c>
      <c r="J2" t="s">
        <v>141</v>
      </c>
      <c r="K2" t="s">
        <v>142</v>
      </c>
      <c r="L2" s="68" t="s">
        <v>143</v>
      </c>
      <c r="M2" t="s">
        <v>144</v>
      </c>
      <c r="N2" s="68" t="s">
        <v>145</v>
      </c>
      <c r="O2" t="s">
        <v>146</v>
      </c>
      <c r="P2" s="68" t="s">
        <v>13</v>
      </c>
    </row>
    <row r="3" spans="4:16" x14ac:dyDescent="0.25">
      <c r="D3" t="s">
        <v>8</v>
      </c>
      <c r="E3" t="s">
        <v>9</v>
      </c>
      <c r="F3" t="s">
        <v>10</v>
      </c>
      <c r="G3" s="69">
        <v>27140</v>
      </c>
      <c r="H3" s="73">
        <v>232559575</v>
      </c>
      <c r="I3" s="74">
        <v>232559575</v>
      </c>
      <c r="J3" t="s">
        <v>7</v>
      </c>
      <c r="K3" t="s">
        <v>27</v>
      </c>
      <c r="L3" s="68" t="s">
        <v>11</v>
      </c>
      <c r="N3" s="68" t="s">
        <v>28</v>
      </c>
      <c r="O3" t="s">
        <v>126</v>
      </c>
      <c r="P3" s="71" t="s">
        <v>160</v>
      </c>
    </row>
    <row r="4" spans="4:16" x14ac:dyDescent="0.25">
      <c r="D4" t="s">
        <v>20</v>
      </c>
      <c r="E4" t="s">
        <v>31</v>
      </c>
      <c r="F4" t="s">
        <v>21</v>
      </c>
      <c r="G4" s="69">
        <v>76133</v>
      </c>
      <c r="H4" s="73">
        <v>235104410</v>
      </c>
      <c r="I4" s="74">
        <v>235104419</v>
      </c>
      <c r="J4" t="s">
        <v>7</v>
      </c>
      <c r="K4" t="s">
        <v>22</v>
      </c>
      <c r="L4" s="68">
        <v>44110</v>
      </c>
      <c r="M4">
        <v>1</v>
      </c>
      <c r="N4" s="68">
        <v>44475</v>
      </c>
      <c r="O4" t="s">
        <v>127</v>
      </c>
      <c r="P4" s="71" t="s">
        <v>161</v>
      </c>
    </row>
    <row r="5" spans="4:16" x14ac:dyDescent="0.25">
      <c r="D5" t="s">
        <v>17</v>
      </c>
      <c r="E5" t="s">
        <v>18</v>
      </c>
      <c r="F5" t="s">
        <v>19</v>
      </c>
      <c r="G5" s="69">
        <v>28110</v>
      </c>
      <c r="H5" s="73">
        <v>825091905</v>
      </c>
      <c r="I5" s="74">
        <v>825800183</v>
      </c>
      <c r="J5" t="s">
        <v>44</v>
      </c>
      <c r="K5" t="s">
        <v>22</v>
      </c>
      <c r="L5" s="68">
        <v>42782</v>
      </c>
      <c r="M5">
        <v>1</v>
      </c>
      <c r="N5" s="68" t="s">
        <v>28</v>
      </c>
      <c r="O5" t="s">
        <v>128</v>
      </c>
      <c r="P5" s="71" t="s">
        <v>162</v>
      </c>
    </row>
    <row r="6" spans="4:16" x14ac:dyDescent="0.25">
      <c r="D6" t="s">
        <v>34</v>
      </c>
      <c r="G6" s="69"/>
      <c r="P6" s="71" t="s">
        <v>164</v>
      </c>
    </row>
    <row r="7" spans="4:16" x14ac:dyDescent="0.25">
      <c r="D7" t="s">
        <v>35</v>
      </c>
      <c r="E7" t="s">
        <v>69</v>
      </c>
      <c r="F7" t="s">
        <v>70</v>
      </c>
      <c r="G7" s="69">
        <v>93400</v>
      </c>
      <c r="H7" s="73" t="s">
        <v>71</v>
      </c>
      <c r="J7" t="s">
        <v>72</v>
      </c>
      <c r="K7" t="s">
        <v>72</v>
      </c>
      <c r="L7" s="68">
        <v>43617</v>
      </c>
      <c r="M7">
        <v>4</v>
      </c>
      <c r="N7" s="68">
        <v>45078</v>
      </c>
      <c r="O7" t="s">
        <v>129</v>
      </c>
      <c r="P7" s="71" t="s">
        <v>163</v>
      </c>
    </row>
    <row r="8" spans="4:16" x14ac:dyDescent="0.25">
      <c r="D8" t="s">
        <v>36</v>
      </c>
      <c r="E8" t="s">
        <v>37</v>
      </c>
      <c r="F8" t="s">
        <v>38</v>
      </c>
      <c r="G8" s="69">
        <v>75016</v>
      </c>
      <c r="H8" s="73">
        <v>158170808</v>
      </c>
      <c r="I8" s="74">
        <v>158179032</v>
      </c>
      <c r="J8" t="s">
        <v>7</v>
      </c>
      <c r="K8" t="s">
        <v>39</v>
      </c>
      <c r="L8" s="68">
        <v>43973</v>
      </c>
      <c r="M8">
        <v>5</v>
      </c>
      <c r="N8" s="68">
        <v>45799</v>
      </c>
      <c r="O8" t="s">
        <v>47</v>
      </c>
      <c r="P8" s="71" t="s">
        <v>165</v>
      </c>
    </row>
    <row r="9" spans="4:16" x14ac:dyDescent="0.25">
      <c r="D9" t="s">
        <v>41</v>
      </c>
      <c r="E9" t="s">
        <v>42</v>
      </c>
      <c r="F9" t="s">
        <v>43</v>
      </c>
      <c r="G9" s="69">
        <v>69390</v>
      </c>
      <c r="H9" s="73">
        <v>472318686</v>
      </c>
      <c r="I9" s="74">
        <v>472318699</v>
      </c>
      <c r="J9" t="s">
        <v>44</v>
      </c>
      <c r="K9" t="s">
        <v>45</v>
      </c>
      <c r="L9" s="68">
        <v>37811</v>
      </c>
      <c r="M9">
        <v>1</v>
      </c>
      <c r="N9" s="68">
        <v>38177</v>
      </c>
      <c r="O9" t="s">
        <v>130</v>
      </c>
      <c r="P9" s="71" t="s">
        <v>166</v>
      </c>
    </row>
    <row r="10" spans="4:16" x14ac:dyDescent="0.25">
      <c r="D10" t="s">
        <v>48</v>
      </c>
      <c r="E10" t="s">
        <v>49</v>
      </c>
      <c r="F10" t="s">
        <v>50</v>
      </c>
      <c r="G10" s="69">
        <v>78260</v>
      </c>
      <c r="H10" s="73">
        <v>139221464</v>
      </c>
      <c r="I10" s="74">
        <v>139221462</v>
      </c>
      <c r="J10" t="s">
        <v>7</v>
      </c>
      <c r="K10" t="s">
        <v>51</v>
      </c>
      <c r="O10" t="s">
        <v>68</v>
      </c>
    </row>
    <row r="11" spans="4:16" x14ac:dyDescent="0.25">
      <c r="D11" t="s">
        <v>52</v>
      </c>
      <c r="E11" t="s">
        <v>53</v>
      </c>
      <c r="F11" t="s">
        <v>54</v>
      </c>
      <c r="G11" s="69">
        <v>95670</v>
      </c>
      <c r="H11" s="73">
        <v>134686274</v>
      </c>
      <c r="I11" s="74">
        <v>134685742</v>
      </c>
      <c r="J11" t="s">
        <v>44</v>
      </c>
      <c r="K11" t="s">
        <v>66</v>
      </c>
      <c r="L11" s="68">
        <v>37819</v>
      </c>
      <c r="M11">
        <v>3</v>
      </c>
      <c r="N11" s="68">
        <v>38915</v>
      </c>
      <c r="O11" t="s">
        <v>131</v>
      </c>
      <c r="P11" s="71" t="s">
        <v>167</v>
      </c>
    </row>
    <row r="12" spans="4:16" x14ac:dyDescent="0.25">
      <c r="D12" t="s">
        <v>186</v>
      </c>
      <c r="E12" t="s">
        <v>56</v>
      </c>
      <c r="F12" t="s">
        <v>57</v>
      </c>
      <c r="G12" s="69">
        <v>91540</v>
      </c>
      <c r="H12" s="73">
        <v>176622657</v>
      </c>
      <c r="I12" s="74">
        <v>172929855</v>
      </c>
      <c r="J12" t="s">
        <v>44</v>
      </c>
      <c r="K12" t="s">
        <v>58</v>
      </c>
      <c r="L12" s="68">
        <v>43983</v>
      </c>
      <c r="M12">
        <v>1</v>
      </c>
      <c r="N12" s="68">
        <v>44348</v>
      </c>
      <c r="O12" t="s">
        <v>132</v>
      </c>
      <c r="P12" s="71" t="s">
        <v>168</v>
      </c>
    </row>
    <row r="13" spans="4:16" x14ac:dyDescent="0.25">
      <c r="D13" t="s">
        <v>187</v>
      </c>
      <c r="E13" t="s">
        <v>62</v>
      </c>
      <c r="F13" t="s">
        <v>63</v>
      </c>
      <c r="G13" s="69">
        <v>78990</v>
      </c>
      <c r="J13" t="s">
        <v>64</v>
      </c>
      <c r="K13" t="s">
        <v>65</v>
      </c>
      <c r="N13" s="68">
        <v>0</v>
      </c>
    </row>
    <row r="14" spans="4:16" x14ac:dyDescent="0.25">
      <c r="D14" t="s">
        <v>75</v>
      </c>
      <c r="G14" s="69"/>
      <c r="J14" t="s">
        <v>79</v>
      </c>
      <c r="K14" t="s">
        <v>191</v>
      </c>
      <c r="N14" s="68">
        <v>0</v>
      </c>
    </row>
    <row r="15" spans="4:16" x14ac:dyDescent="0.25">
      <c r="D15" t="s">
        <v>77</v>
      </c>
      <c r="E15" t="s">
        <v>78</v>
      </c>
      <c r="F15" t="s">
        <v>38</v>
      </c>
      <c r="G15" s="69">
        <v>75009</v>
      </c>
      <c r="H15" s="73">
        <v>155076000</v>
      </c>
      <c r="I15" s="74">
        <v>155076269</v>
      </c>
      <c r="J15" t="s">
        <v>79</v>
      </c>
      <c r="K15" t="s">
        <v>80</v>
      </c>
      <c r="L15" s="68">
        <v>40850</v>
      </c>
      <c r="M15">
        <v>1</v>
      </c>
      <c r="N15" s="68">
        <v>41216</v>
      </c>
      <c r="O15" t="s">
        <v>133</v>
      </c>
      <c r="P15" s="71" t="s">
        <v>169</v>
      </c>
    </row>
    <row r="16" spans="4:16" x14ac:dyDescent="0.25">
      <c r="D16" t="s">
        <v>83</v>
      </c>
      <c r="E16" t="s">
        <v>84</v>
      </c>
      <c r="F16" t="s">
        <v>85</v>
      </c>
      <c r="G16" s="69">
        <v>94200</v>
      </c>
      <c r="H16" s="73">
        <v>188296000</v>
      </c>
      <c r="J16" t="s">
        <v>189</v>
      </c>
      <c r="L16" s="68">
        <v>41699</v>
      </c>
      <c r="M16">
        <v>4</v>
      </c>
      <c r="N16" s="68">
        <v>43160</v>
      </c>
      <c r="O16" t="s">
        <v>86</v>
      </c>
      <c r="P16" s="71" t="s">
        <v>170</v>
      </c>
    </row>
    <row r="17" spans="4:16" x14ac:dyDescent="0.25">
      <c r="D17" s="72" t="s">
        <v>88</v>
      </c>
      <c r="E17" t="s">
        <v>89</v>
      </c>
      <c r="F17" t="s">
        <v>85</v>
      </c>
      <c r="G17" s="69">
        <v>94200</v>
      </c>
      <c r="H17" s="73">
        <v>141446119</v>
      </c>
      <c r="J17" t="s">
        <v>90</v>
      </c>
      <c r="K17" t="s">
        <v>154</v>
      </c>
      <c r="L17" s="68">
        <v>43956</v>
      </c>
      <c r="M17">
        <v>4</v>
      </c>
      <c r="N17" s="68">
        <v>45417</v>
      </c>
      <c r="O17" t="s">
        <v>87</v>
      </c>
      <c r="P17" s="71" t="s">
        <v>176</v>
      </c>
    </row>
    <row r="18" spans="4:16" x14ac:dyDescent="0.25">
      <c r="D18" s="72" t="s">
        <v>88</v>
      </c>
      <c r="E18" t="s">
        <v>89</v>
      </c>
      <c r="F18" t="s">
        <v>85</v>
      </c>
      <c r="G18" s="69">
        <v>94200</v>
      </c>
      <c r="H18" s="73">
        <v>141446119</v>
      </c>
      <c r="J18" t="s">
        <v>90</v>
      </c>
      <c r="K18" t="s">
        <v>156</v>
      </c>
      <c r="L18" s="68">
        <v>43944</v>
      </c>
      <c r="M18">
        <v>4</v>
      </c>
      <c r="N18" s="68">
        <v>45405</v>
      </c>
      <c r="P18" s="71" t="s">
        <v>177</v>
      </c>
    </row>
    <row r="19" spans="4:16" x14ac:dyDescent="0.25">
      <c r="D19" s="72" t="s">
        <v>88</v>
      </c>
      <c r="E19" t="s">
        <v>89</v>
      </c>
      <c r="F19" t="s">
        <v>85</v>
      </c>
      <c r="G19" s="69">
        <v>94200</v>
      </c>
      <c r="H19" s="73">
        <v>141446119</v>
      </c>
      <c r="J19" t="s">
        <v>90</v>
      </c>
      <c r="K19" t="s">
        <v>158</v>
      </c>
      <c r="L19" s="68">
        <v>43664</v>
      </c>
      <c r="M19">
        <v>4</v>
      </c>
      <c r="N19" s="68">
        <v>45125</v>
      </c>
      <c r="P19" s="71" t="s">
        <v>171</v>
      </c>
    </row>
    <row r="20" spans="4:16" x14ac:dyDescent="0.25">
      <c r="D20" s="72" t="s">
        <v>88</v>
      </c>
      <c r="E20" t="s">
        <v>89</v>
      </c>
      <c r="F20" t="s">
        <v>85</v>
      </c>
      <c r="G20" s="69">
        <v>94200</v>
      </c>
      <c r="H20" s="73">
        <v>141446119</v>
      </c>
      <c r="J20" t="s">
        <v>90</v>
      </c>
      <c r="K20" t="s">
        <v>151</v>
      </c>
      <c r="L20" s="68">
        <v>44131</v>
      </c>
      <c r="M20">
        <v>5</v>
      </c>
      <c r="N20" s="68">
        <v>45957</v>
      </c>
      <c r="P20" s="71" t="s">
        <v>175</v>
      </c>
    </row>
    <row r="21" spans="4:16" x14ac:dyDescent="0.25">
      <c r="D21" s="72" t="s">
        <v>88</v>
      </c>
      <c r="E21" t="s">
        <v>89</v>
      </c>
      <c r="F21" t="s">
        <v>85</v>
      </c>
      <c r="G21" s="69">
        <v>94200</v>
      </c>
      <c r="H21" s="73">
        <v>141446119</v>
      </c>
      <c r="J21" t="s">
        <v>90</v>
      </c>
      <c r="K21" t="s">
        <v>153</v>
      </c>
      <c r="L21" s="68">
        <v>43956</v>
      </c>
      <c r="M21">
        <v>5</v>
      </c>
      <c r="N21" s="68">
        <v>45782</v>
      </c>
      <c r="P21" s="71" t="s">
        <v>172</v>
      </c>
    </row>
    <row r="22" spans="4:16" x14ac:dyDescent="0.25">
      <c r="D22" s="72" t="s">
        <v>88</v>
      </c>
      <c r="E22" t="s">
        <v>89</v>
      </c>
      <c r="F22" t="s">
        <v>85</v>
      </c>
      <c r="G22" s="69">
        <v>94200</v>
      </c>
      <c r="H22" s="73">
        <v>141446119</v>
      </c>
      <c r="J22" t="s">
        <v>90</v>
      </c>
      <c r="K22" t="s">
        <v>152</v>
      </c>
      <c r="L22" s="68">
        <v>44120</v>
      </c>
      <c r="M22">
        <v>4</v>
      </c>
      <c r="N22" s="68">
        <v>45581</v>
      </c>
      <c r="P22" s="71" t="s">
        <v>174</v>
      </c>
    </row>
    <row r="23" spans="4:16" x14ac:dyDescent="0.25">
      <c r="D23" s="72" t="s">
        <v>88</v>
      </c>
      <c r="E23" t="s">
        <v>89</v>
      </c>
      <c r="F23" t="s">
        <v>85</v>
      </c>
      <c r="G23" s="69">
        <v>94200</v>
      </c>
      <c r="H23" s="73">
        <v>141446119</v>
      </c>
      <c r="J23" t="s">
        <v>90</v>
      </c>
      <c r="K23" t="s">
        <v>155</v>
      </c>
      <c r="L23" s="68">
        <v>43944</v>
      </c>
      <c r="M23">
        <v>4</v>
      </c>
      <c r="N23" s="68">
        <v>45405</v>
      </c>
      <c r="P23" s="71" t="s">
        <v>173</v>
      </c>
    </row>
    <row r="24" spans="4:16" x14ac:dyDescent="0.25">
      <c r="D24" s="72" t="s">
        <v>88</v>
      </c>
      <c r="E24" t="s">
        <v>89</v>
      </c>
      <c r="F24" t="s">
        <v>85</v>
      </c>
      <c r="G24" s="69">
        <v>94200</v>
      </c>
      <c r="H24" s="73">
        <v>141446119</v>
      </c>
      <c r="J24" t="s">
        <v>90</v>
      </c>
      <c r="K24" t="s">
        <v>157</v>
      </c>
      <c r="L24" s="68">
        <v>43886</v>
      </c>
      <c r="M24">
        <v>4</v>
      </c>
      <c r="N24" s="68">
        <v>45347</v>
      </c>
      <c r="P24" s="71" t="s">
        <v>178</v>
      </c>
    </row>
    <row r="25" spans="4:16" x14ac:dyDescent="0.25">
      <c r="D25" t="s">
        <v>92</v>
      </c>
      <c r="E25" t="s">
        <v>93</v>
      </c>
      <c r="F25" t="s">
        <v>94</v>
      </c>
      <c r="G25" s="69">
        <v>92150</v>
      </c>
      <c r="H25" s="73">
        <v>130928809</v>
      </c>
      <c r="J25" t="s">
        <v>44</v>
      </c>
      <c r="K25" t="s">
        <v>95</v>
      </c>
      <c r="L25" s="68">
        <v>43843</v>
      </c>
      <c r="M25">
        <v>1</v>
      </c>
      <c r="N25" s="68">
        <v>44209</v>
      </c>
      <c r="P25" s="71" t="s">
        <v>179</v>
      </c>
    </row>
    <row r="26" spans="4:16" x14ac:dyDescent="0.25">
      <c r="D26" t="s">
        <v>96</v>
      </c>
      <c r="E26" t="s">
        <v>97</v>
      </c>
      <c r="F26" t="s">
        <v>98</v>
      </c>
      <c r="G26" s="69">
        <v>94389</v>
      </c>
      <c r="H26" s="73">
        <v>143391929</v>
      </c>
      <c r="I26" s="74">
        <v>143392039</v>
      </c>
      <c r="J26" t="s">
        <v>99</v>
      </c>
      <c r="K26" t="s">
        <v>100</v>
      </c>
      <c r="L26" s="68">
        <v>40634</v>
      </c>
      <c r="M26">
        <v>1</v>
      </c>
      <c r="N26" s="68">
        <v>41000</v>
      </c>
      <c r="P26" s="71" t="s">
        <v>180</v>
      </c>
    </row>
    <row r="27" spans="4:16" x14ac:dyDescent="0.25">
      <c r="D27" t="s">
        <v>107</v>
      </c>
      <c r="E27" t="s">
        <v>108</v>
      </c>
      <c r="F27" t="s">
        <v>109</v>
      </c>
      <c r="G27" s="69">
        <v>73000</v>
      </c>
      <c r="H27" s="73">
        <v>479702113</v>
      </c>
      <c r="I27" s="74">
        <v>479702117</v>
      </c>
      <c r="J27" t="s">
        <v>7</v>
      </c>
      <c r="K27" t="s">
        <v>110</v>
      </c>
      <c r="L27" s="68">
        <v>43964</v>
      </c>
      <c r="M27">
        <v>2</v>
      </c>
      <c r="N27" s="68">
        <v>44694</v>
      </c>
      <c r="O27" t="s">
        <v>134</v>
      </c>
      <c r="P27" s="71" t="s">
        <v>181</v>
      </c>
    </row>
    <row r="28" spans="4:16" x14ac:dyDescent="0.25">
      <c r="D28" t="s">
        <v>121</v>
      </c>
      <c r="E28" t="s">
        <v>122</v>
      </c>
      <c r="F28" t="s">
        <v>123</v>
      </c>
      <c r="G28" s="69">
        <v>69003</v>
      </c>
      <c r="H28" s="73">
        <v>761889699</v>
      </c>
      <c r="J28" t="s">
        <v>124</v>
      </c>
      <c r="L28" s="68">
        <v>42178</v>
      </c>
      <c r="N28" s="68">
        <v>42178</v>
      </c>
      <c r="P28" s="71" t="s">
        <v>182</v>
      </c>
    </row>
    <row r="29" spans="4:16" x14ac:dyDescent="0.25">
      <c r="D29" t="s">
        <v>118</v>
      </c>
      <c r="E29" t="s">
        <v>119</v>
      </c>
      <c r="F29" t="s">
        <v>120</v>
      </c>
      <c r="G29" s="69">
        <v>94300</v>
      </c>
      <c r="I29" s="74" t="s">
        <v>125</v>
      </c>
      <c r="J29" t="s">
        <v>124</v>
      </c>
      <c r="N29" s="68">
        <v>0</v>
      </c>
      <c r="P29" s="71" t="s">
        <v>183</v>
      </c>
    </row>
    <row r="30" spans="4:16" x14ac:dyDescent="0.25">
      <c r="D30" t="s">
        <v>102</v>
      </c>
      <c r="E30" t="s">
        <v>103</v>
      </c>
      <c r="F30" t="s">
        <v>104</v>
      </c>
      <c r="G30" s="69">
        <v>78423</v>
      </c>
      <c r="H30" s="73">
        <v>130867800</v>
      </c>
      <c r="I30" s="74">
        <v>139132001</v>
      </c>
      <c r="J30" t="s">
        <v>44</v>
      </c>
      <c r="K30" t="s">
        <v>101</v>
      </c>
      <c r="L30" s="68">
        <v>41331</v>
      </c>
      <c r="M30">
        <v>1</v>
      </c>
      <c r="N30" s="68">
        <v>41696</v>
      </c>
      <c r="O30" t="s">
        <v>135</v>
      </c>
      <c r="P30" s="71" t="s">
        <v>184</v>
      </c>
    </row>
    <row r="31" spans="4:16" x14ac:dyDescent="0.25">
      <c r="D31" t="s">
        <v>147</v>
      </c>
      <c r="E31" t="s">
        <v>148</v>
      </c>
      <c r="F31" t="s">
        <v>149</v>
      </c>
      <c r="G31" s="69">
        <v>78197</v>
      </c>
      <c r="H31" s="73">
        <v>130686364</v>
      </c>
      <c r="I31" s="74">
        <v>130681474</v>
      </c>
      <c r="J31" t="s">
        <v>7</v>
      </c>
      <c r="K31" t="s">
        <v>190</v>
      </c>
      <c r="L31" s="68">
        <v>44244</v>
      </c>
      <c r="M31">
        <v>4</v>
      </c>
      <c r="N31" s="68">
        <f>DATE(YEAR(Tableau4[[#This Row],[DATE DEBUT]])+Tableau4[[#This Row],[DUREE]],MONTH(Tableau4[[#This Row],[DATE DEBUT]]),DAY(Tableau4[[#This Row],[DATE DEBUT]]))</f>
        <v>45705</v>
      </c>
      <c r="O31" t="s">
        <v>150</v>
      </c>
      <c r="P31" s="71" t="s">
        <v>185</v>
      </c>
    </row>
    <row r="32" spans="4:16" x14ac:dyDescent="0.25">
      <c r="G32" s="69"/>
      <c r="H32" s="69"/>
      <c r="I32" s="23"/>
      <c r="L32"/>
      <c r="N32"/>
      <c r="P32"/>
    </row>
  </sheetData>
  <hyperlinks>
    <hyperlink ref="P3" r:id="rId1"/>
    <hyperlink ref="P4" r:id="rId2"/>
    <hyperlink ref="P5" r:id="rId3"/>
    <hyperlink ref="P7" r:id="rId4"/>
    <hyperlink ref="P6" r:id="rId5"/>
    <hyperlink ref="P8" r:id="rId6"/>
    <hyperlink ref="P9" r:id="rId7"/>
    <hyperlink ref="P11" r:id="rId8"/>
    <hyperlink ref="P12" r:id="rId9"/>
    <hyperlink ref="P15" r:id="rId10"/>
    <hyperlink ref="P16" r:id="rId11"/>
    <hyperlink ref="P17" r:id="rId12"/>
    <hyperlink ref="P18" r:id="rId13"/>
    <hyperlink ref="P19" r:id="rId14"/>
    <hyperlink ref="P20" r:id="rId15"/>
    <hyperlink ref="P21" r:id="rId16"/>
    <hyperlink ref="P22" r:id="rId17"/>
    <hyperlink ref="P23" r:id="rId18"/>
    <hyperlink ref="P24" r:id="rId19"/>
    <hyperlink ref="P25" r:id="rId20"/>
    <hyperlink ref="P26" r:id="rId21"/>
    <hyperlink ref="P27" r:id="rId22"/>
    <hyperlink ref="P28" r:id="rId23"/>
    <hyperlink ref="P29" r:id="rId24"/>
    <hyperlink ref="P30" r:id="rId25"/>
    <hyperlink ref="P31" r:id="rId26"/>
  </hyperlinks>
  <pageMargins left="0.25" right="0.25" top="0.75" bottom="0.75" header="0.3" footer="0.3"/>
  <pageSetup paperSize="8" orientation="landscape" r:id="rId27"/>
  <drawing r:id="rId28"/>
  <tableParts count="1">
    <tablePart r:id="rId29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0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5"/>
  <sheetViews>
    <sheetView zoomScale="130" zoomScaleNormal="130" workbookViewId="0">
      <selection activeCell="A6" sqref="A6"/>
    </sheetView>
  </sheetViews>
  <sheetFormatPr baseColWidth="10" defaultRowHeight="15" x14ac:dyDescent="0.25"/>
  <cols>
    <col min="1" max="1" width="31.28515625" bestFit="1" customWidth="1"/>
    <col min="2" max="2" width="27.5703125" bestFit="1" customWidth="1"/>
    <col min="3" max="3" width="22" bestFit="1" customWidth="1"/>
    <col min="4" max="4" width="13.5703125" bestFit="1" customWidth="1"/>
    <col min="5" max="6" width="12.7109375" bestFit="1" customWidth="1"/>
    <col min="7" max="7" width="21" bestFit="1" customWidth="1"/>
    <col min="8" max="8" width="17.85546875" bestFit="1" customWidth="1"/>
    <col min="9" max="9" width="29.42578125" customWidth="1"/>
  </cols>
  <sheetData>
    <row r="2" spans="1:9" x14ac:dyDescent="0.25">
      <c r="A2" t="s">
        <v>0</v>
      </c>
      <c r="B2" t="s">
        <v>1</v>
      </c>
      <c r="C2" t="s">
        <v>5</v>
      </c>
      <c r="D2" t="s">
        <v>4</v>
      </c>
      <c r="E2" t="s">
        <v>2</v>
      </c>
      <c r="F2" t="s">
        <v>3</v>
      </c>
      <c r="G2" t="s">
        <v>25</v>
      </c>
      <c r="H2" t="s">
        <v>26</v>
      </c>
      <c r="I2" t="s">
        <v>13</v>
      </c>
    </row>
    <row r="3" spans="1:9" x14ac:dyDescent="0.25">
      <c r="A3" t="s">
        <v>14</v>
      </c>
      <c r="B3" t="s">
        <v>15</v>
      </c>
      <c r="C3" t="s">
        <v>16</v>
      </c>
      <c r="D3">
        <v>72470</v>
      </c>
      <c r="E3">
        <v>243541111</v>
      </c>
      <c r="F3">
        <v>243541110</v>
      </c>
      <c r="G3" t="s">
        <v>7</v>
      </c>
      <c r="H3" t="s">
        <v>32</v>
      </c>
    </row>
    <row r="4" spans="1:9" x14ac:dyDescent="0.25">
      <c r="A4" t="s">
        <v>12</v>
      </c>
      <c r="B4" t="s">
        <v>112</v>
      </c>
      <c r="C4" t="s">
        <v>113</v>
      </c>
      <c r="D4">
        <v>94380</v>
      </c>
      <c r="E4">
        <v>143996008</v>
      </c>
      <c r="G4" t="s">
        <v>7</v>
      </c>
      <c r="H4" t="s">
        <v>106</v>
      </c>
    </row>
    <row r="5" spans="1:9" x14ac:dyDescent="0.25">
      <c r="A5" t="s">
        <v>114</v>
      </c>
      <c r="B5" t="s">
        <v>115</v>
      </c>
      <c r="C5" t="s">
        <v>116</v>
      </c>
      <c r="D5">
        <v>27120</v>
      </c>
      <c r="E5">
        <v>232223520</v>
      </c>
      <c r="F5">
        <v>232363300</v>
      </c>
      <c r="G5" t="s">
        <v>192</v>
      </c>
      <c r="H5" t="s">
        <v>117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389C19E-5136-4790-BA06-784CEA250D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</vt:lpstr>
      <vt:lpstr>CONTRATS </vt:lpstr>
      <vt:lpstr>PRESTATAIRES SANS CONTRAT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SOUMARI Samara</dc:creator>
  <cp:lastModifiedBy>SOUMARI Samara</cp:lastModifiedBy>
  <cp:lastPrinted>2021-05-03T10:58:49Z</cp:lastPrinted>
  <dcterms:created xsi:type="dcterms:W3CDTF">2021-04-19T13:02:26Z</dcterms:created>
  <dcterms:modified xsi:type="dcterms:W3CDTF">2021-05-03T13:03:45Z</dcterms:modified>
</cp:coreProperties>
</file>