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bedc\Documents\"/>
    </mc:Choice>
  </mc:AlternateContent>
  <xr:revisionPtr revIDLastSave="0" documentId="13_ncr:1_{C4DCAFC2-D7E8-4DB3-BB0A-ACECB0C8103C}" xr6:coauthVersionLast="47" xr6:coauthVersionMax="47" xr10:uidLastSave="{00000000-0000-0000-0000-000000000000}"/>
  <bookViews>
    <workbookView xWindow="-108" yWindow="-108" windowWidth="23256" windowHeight="12576" xr2:uid="{6010EE3F-1EC7-4270-B408-8FA82B11DE6A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5" i="1" l="1"/>
  <c r="G95" i="1"/>
  <c r="F95" i="1"/>
  <c r="E95" i="1"/>
  <c r="D95" i="1"/>
  <c r="C95" i="1"/>
  <c r="H94" i="1"/>
  <c r="G94" i="1"/>
  <c r="F94" i="1"/>
  <c r="E94" i="1"/>
  <c r="D94" i="1"/>
  <c r="C94" i="1"/>
  <c r="H93" i="1"/>
  <c r="G93" i="1"/>
  <c r="F93" i="1"/>
  <c r="E93" i="1"/>
  <c r="D93" i="1"/>
  <c r="C93" i="1"/>
  <c r="H92" i="1"/>
  <c r="G92" i="1"/>
  <c r="F92" i="1"/>
  <c r="E92" i="1"/>
  <c r="D92" i="1"/>
  <c r="C92" i="1"/>
  <c r="H91" i="1"/>
  <c r="G91" i="1"/>
  <c r="F91" i="1"/>
  <c r="E91" i="1"/>
  <c r="D91" i="1"/>
  <c r="C91" i="1"/>
  <c r="H90" i="1"/>
  <c r="G90" i="1"/>
  <c r="F90" i="1"/>
  <c r="E90" i="1"/>
  <c r="D90" i="1"/>
  <c r="C90" i="1"/>
  <c r="H89" i="1"/>
  <c r="G89" i="1"/>
  <c r="F89" i="1"/>
  <c r="E89" i="1"/>
  <c r="D89" i="1"/>
  <c r="C89" i="1"/>
  <c r="H88" i="1"/>
  <c r="G88" i="1"/>
  <c r="F88" i="1"/>
  <c r="E88" i="1"/>
  <c r="D88" i="1"/>
  <c r="C88" i="1"/>
  <c r="H87" i="1"/>
  <c r="G87" i="1"/>
  <c r="F87" i="1"/>
  <c r="E87" i="1"/>
  <c r="D87" i="1"/>
  <c r="C87" i="1"/>
  <c r="H86" i="1"/>
  <c r="G86" i="1"/>
  <c r="F86" i="1"/>
  <c r="E86" i="1"/>
  <c r="D86" i="1"/>
  <c r="C86" i="1"/>
  <c r="H85" i="1"/>
  <c r="G85" i="1"/>
  <c r="F85" i="1"/>
  <c r="E85" i="1"/>
  <c r="D85" i="1"/>
  <c r="C85" i="1"/>
  <c r="H84" i="1"/>
  <c r="G84" i="1"/>
  <c r="F84" i="1"/>
  <c r="E84" i="1"/>
  <c r="D84" i="1"/>
  <c r="C84" i="1"/>
  <c r="H83" i="1"/>
  <c r="G83" i="1"/>
  <c r="F83" i="1"/>
  <c r="E83" i="1"/>
  <c r="D83" i="1"/>
  <c r="C83" i="1"/>
  <c r="H82" i="1"/>
  <c r="G82" i="1"/>
  <c r="F82" i="1"/>
  <c r="E82" i="1"/>
  <c r="D82" i="1"/>
  <c r="C82" i="1"/>
  <c r="H81" i="1"/>
  <c r="G81" i="1"/>
  <c r="F81" i="1"/>
  <c r="E81" i="1"/>
  <c r="D81" i="1"/>
  <c r="C81" i="1"/>
  <c r="H80" i="1"/>
  <c r="G80" i="1"/>
  <c r="F80" i="1"/>
  <c r="E80" i="1"/>
  <c r="D80" i="1"/>
  <c r="C80" i="1"/>
  <c r="H79" i="1"/>
  <c r="G79" i="1"/>
  <c r="F79" i="1"/>
  <c r="E79" i="1"/>
  <c r="D79" i="1"/>
  <c r="C79" i="1"/>
  <c r="H78" i="1"/>
  <c r="G78" i="1"/>
  <c r="F78" i="1"/>
  <c r="E78" i="1"/>
  <c r="D78" i="1"/>
  <c r="C78" i="1"/>
  <c r="H77" i="1"/>
  <c r="G77" i="1"/>
  <c r="F77" i="1"/>
  <c r="E77" i="1"/>
  <c r="D77" i="1"/>
  <c r="C77" i="1"/>
  <c r="H76" i="1"/>
  <c r="G76" i="1"/>
  <c r="F76" i="1"/>
  <c r="E76" i="1"/>
  <c r="D76" i="1"/>
  <c r="C76" i="1"/>
  <c r="H75" i="1"/>
  <c r="G75" i="1"/>
  <c r="F75" i="1"/>
  <c r="E75" i="1"/>
  <c r="D75" i="1"/>
  <c r="C75" i="1"/>
  <c r="H74" i="1"/>
  <c r="G74" i="1"/>
  <c r="F74" i="1"/>
  <c r="E74" i="1"/>
  <c r="D74" i="1"/>
  <c r="C74" i="1"/>
  <c r="H73" i="1"/>
  <c r="G73" i="1"/>
  <c r="F73" i="1"/>
  <c r="E73" i="1"/>
  <c r="D73" i="1"/>
  <c r="C73" i="1"/>
  <c r="H72" i="1"/>
  <c r="G72" i="1"/>
  <c r="F72" i="1"/>
  <c r="E72" i="1"/>
  <c r="D72" i="1"/>
  <c r="C72" i="1"/>
  <c r="H71" i="1"/>
  <c r="G71" i="1"/>
  <c r="F71" i="1"/>
  <c r="E71" i="1"/>
  <c r="D71" i="1"/>
  <c r="C71" i="1"/>
  <c r="H70" i="1"/>
  <c r="G70" i="1"/>
  <c r="F70" i="1"/>
  <c r="E70" i="1"/>
  <c r="D70" i="1"/>
  <c r="C70" i="1"/>
  <c r="H69" i="1"/>
  <c r="G69" i="1"/>
  <c r="F69" i="1"/>
  <c r="E69" i="1"/>
  <c r="D69" i="1"/>
  <c r="C69" i="1"/>
  <c r="H68" i="1"/>
  <c r="G68" i="1"/>
  <c r="F68" i="1"/>
  <c r="E68" i="1"/>
  <c r="D68" i="1"/>
  <c r="C68" i="1"/>
  <c r="H67" i="1"/>
  <c r="G67" i="1"/>
  <c r="F67" i="1"/>
  <c r="E67" i="1"/>
  <c r="D67" i="1"/>
  <c r="C67" i="1"/>
  <c r="H66" i="1"/>
  <c r="G66" i="1"/>
  <c r="F66" i="1"/>
  <c r="E66" i="1"/>
  <c r="D66" i="1"/>
  <c r="C66" i="1"/>
  <c r="H65" i="1"/>
  <c r="G65" i="1"/>
  <c r="F65" i="1"/>
  <c r="E65" i="1"/>
  <c r="D65" i="1"/>
  <c r="C65" i="1"/>
  <c r="H64" i="1"/>
  <c r="G64" i="1"/>
  <c r="F64" i="1"/>
  <c r="E64" i="1"/>
  <c r="D64" i="1"/>
  <c r="C64" i="1"/>
  <c r="H63" i="1"/>
  <c r="G63" i="1"/>
  <c r="F63" i="1"/>
  <c r="E63" i="1"/>
  <c r="D63" i="1"/>
  <c r="C63" i="1"/>
  <c r="H62" i="1"/>
  <c r="G62" i="1"/>
  <c r="F62" i="1"/>
  <c r="E62" i="1"/>
  <c r="D62" i="1"/>
  <c r="C62" i="1"/>
  <c r="H61" i="1"/>
  <c r="G61" i="1"/>
  <c r="F61" i="1"/>
  <c r="E61" i="1"/>
  <c r="D61" i="1"/>
  <c r="C61" i="1"/>
  <c r="H60" i="1"/>
  <c r="G60" i="1"/>
  <c r="F60" i="1"/>
  <c r="E60" i="1"/>
  <c r="D60" i="1"/>
  <c r="C60" i="1"/>
  <c r="H59" i="1"/>
  <c r="G59" i="1"/>
  <c r="F59" i="1"/>
  <c r="E59" i="1"/>
  <c r="D59" i="1"/>
  <c r="C59" i="1"/>
  <c r="H58" i="1"/>
  <c r="G58" i="1"/>
  <c r="F58" i="1"/>
  <c r="E58" i="1"/>
  <c r="D58" i="1"/>
  <c r="C58" i="1"/>
  <c r="H57" i="1"/>
  <c r="G57" i="1"/>
  <c r="F57" i="1"/>
  <c r="E57" i="1"/>
  <c r="D57" i="1"/>
  <c r="C57" i="1"/>
  <c r="H56" i="1"/>
  <c r="G56" i="1"/>
  <c r="F56" i="1"/>
  <c r="E56" i="1"/>
  <c r="D56" i="1"/>
  <c r="C56" i="1"/>
  <c r="H55" i="1"/>
  <c r="G55" i="1"/>
  <c r="F55" i="1"/>
  <c r="E55" i="1"/>
  <c r="D55" i="1"/>
  <c r="C55" i="1"/>
  <c r="H54" i="1"/>
  <c r="G54" i="1"/>
  <c r="F54" i="1"/>
  <c r="E54" i="1"/>
  <c r="D54" i="1"/>
  <c r="C54" i="1"/>
  <c r="H53" i="1"/>
  <c r="G53" i="1"/>
  <c r="F53" i="1"/>
  <c r="E53" i="1"/>
  <c r="D53" i="1"/>
  <c r="C53" i="1"/>
  <c r="H52" i="1"/>
  <c r="G52" i="1"/>
  <c r="F52" i="1"/>
  <c r="E52" i="1"/>
  <c r="D52" i="1"/>
  <c r="C52" i="1"/>
  <c r="H51" i="1"/>
  <c r="G51" i="1"/>
  <c r="F51" i="1"/>
  <c r="E51" i="1"/>
  <c r="D51" i="1"/>
  <c r="C51" i="1"/>
  <c r="H50" i="1"/>
  <c r="G50" i="1"/>
  <c r="F50" i="1"/>
  <c r="E50" i="1"/>
  <c r="D50" i="1"/>
  <c r="C50" i="1"/>
  <c r="H49" i="1"/>
  <c r="G49" i="1"/>
  <c r="F49" i="1"/>
  <c r="E49" i="1"/>
  <c r="D49" i="1"/>
  <c r="C49" i="1"/>
  <c r="H48" i="1"/>
  <c r="G48" i="1"/>
  <c r="F48" i="1"/>
  <c r="E48" i="1"/>
  <c r="D48" i="1"/>
  <c r="C48" i="1"/>
  <c r="H47" i="1"/>
  <c r="G47" i="1"/>
  <c r="F47" i="1"/>
  <c r="E47" i="1"/>
  <c r="D47" i="1"/>
  <c r="C47" i="1"/>
  <c r="H46" i="1"/>
  <c r="G46" i="1"/>
  <c r="F46" i="1"/>
  <c r="E46" i="1"/>
  <c r="D46" i="1"/>
  <c r="C46" i="1"/>
  <c r="H45" i="1"/>
  <c r="G45" i="1"/>
  <c r="F45" i="1"/>
  <c r="E45" i="1"/>
  <c r="D45" i="1"/>
  <c r="C45" i="1"/>
  <c r="H44" i="1"/>
  <c r="G44" i="1"/>
  <c r="F44" i="1"/>
  <c r="E44" i="1"/>
  <c r="D44" i="1"/>
  <c r="C44" i="1"/>
  <c r="H43" i="1"/>
  <c r="G43" i="1"/>
  <c r="F43" i="1"/>
  <c r="E43" i="1"/>
  <c r="D43" i="1"/>
  <c r="C43" i="1"/>
  <c r="H42" i="1"/>
  <c r="G42" i="1"/>
  <c r="F42" i="1"/>
  <c r="E42" i="1"/>
  <c r="D42" i="1"/>
  <c r="C42" i="1"/>
  <c r="H41" i="1"/>
  <c r="G41" i="1"/>
  <c r="F41" i="1"/>
  <c r="E41" i="1"/>
  <c r="D41" i="1"/>
  <c r="C41" i="1"/>
  <c r="H40" i="1"/>
  <c r="G40" i="1"/>
  <c r="F40" i="1"/>
  <c r="E40" i="1"/>
  <c r="D40" i="1"/>
  <c r="C40" i="1"/>
  <c r="H39" i="1"/>
  <c r="G39" i="1"/>
  <c r="F39" i="1"/>
  <c r="E39" i="1"/>
  <c r="D39" i="1"/>
  <c r="C39" i="1"/>
  <c r="H38" i="1"/>
  <c r="G38" i="1"/>
  <c r="F38" i="1"/>
  <c r="E38" i="1"/>
  <c r="D38" i="1"/>
  <c r="C38" i="1"/>
  <c r="H37" i="1"/>
  <c r="G37" i="1"/>
  <c r="F37" i="1"/>
  <c r="E37" i="1"/>
  <c r="D37" i="1"/>
  <c r="C37" i="1"/>
  <c r="H36" i="1"/>
  <c r="G36" i="1"/>
  <c r="F36" i="1"/>
  <c r="E36" i="1"/>
  <c r="D36" i="1"/>
  <c r="C36" i="1"/>
  <c r="H35" i="1"/>
  <c r="G35" i="1"/>
  <c r="F35" i="1"/>
  <c r="E35" i="1"/>
  <c r="D35" i="1"/>
  <c r="C35" i="1"/>
  <c r="H34" i="1"/>
  <c r="G34" i="1"/>
  <c r="F34" i="1"/>
  <c r="E34" i="1"/>
  <c r="D34" i="1"/>
  <c r="C34" i="1"/>
  <c r="H33" i="1"/>
  <c r="G33" i="1"/>
  <c r="F33" i="1"/>
  <c r="E33" i="1"/>
  <c r="D33" i="1"/>
  <c r="C33" i="1"/>
  <c r="H32" i="1"/>
  <c r="G32" i="1"/>
  <c r="F32" i="1"/>
  <c r="E32" i="1"/>
  <c r="D32" i="1"/>
  <c r="C32" i="1"/>
  <c r="H31" i="1"/>
  <c r="G31" i="1"/>
  <c r="F31" i="1"/>
  <c r="E31" i="1"/>
  <c r="D31" i="1"/>
  <c r="C31" i="1"/>
  <c r="H30" i="1"/>
  <c r="G30" i="1"/>
  <c r="F30" i="1"/>
  <c r="E30" i="1"/>
  <c r="D30" i="1"/>
  <c r="C30" i="1"/>
  <c r="H29" i="1"/>
  <c r="G29" i="1"/>
  <c r="F29" i="1"/>
  <c r="E29" i="1"/>
  <c r="D29" i="1"/>
  <c r="C29" i="1"/>
  <c r="H28" i="1"/>
  <c r="G28" i="1"/>
  <c r="F28" i="1"/>
  <c r="E28" i="1"/>
  <c r="D28" i="1"/>
  <c r="C28" i="1"/>
  <c r="H27" i="1"/>
  <c r="G27" i="1"/>
  <c r="F27" i="1"/>
  <c r="E27" i="1"/>
  <c r="D27" i="1"/>
  <c r="C27" i="1"/>
  <c r="H26" i="1"/>
  <c r="G26" i="1"/>
  <c r="F26" i="1"/>
  <c r="E26" i="1"/>
  <c r="D26" i="1"/>
  <c r="C26" i="1"/>
  <c r="H25" i="1"/>
  <c r="G25" i="1"/>
  <c r="F25" i="1"/>
  <c r="E25" i="1"/>
  <c r="D25" i="1"/>
  <c r="C25" i="1"/>
  <c r="H24" i="1"/>
  <c r="G24" i="1"/>
  <c r="F24" i="1"/>
  <c r="E24" i="1"/>
  <c r="D24" i="1"/>
  <c r="C24" i="1"/>
  <c r="H23" i="1"/>
  <c r="G23" i="1"/>
  <c r="F23" i="1"/>
  <c r="E23" i="1"/>
  <c r="D23" i="1"/>
  <c r="C23" i="1"/>
  <c r="H22" i="1"/>
  <c r="G22" i="1"/>
  <c r="F22" i="1"/>
  <c r="E22" i="1"/>
  <c r="D22" i="1"/>
  <c r="C22" i="1"/>
  <c r="H21" i="1"/>
  <c r="G21" i="1"/>
  <c r="F21" i="1"/>
  <c r="E21" i="1"/>
  <c r="D21" i="1"/>
  <c r="C21" i="1"/>
  <c r="H20" i="1"/>
  <c r="G20" i="1"/>
  <c r="F20" i="1"/>
  <c r="E20" i="1"/>
  <c r="D20" i="1"/>
  <c r="C20" i="1"/>
  <c r="H19" i="1"/>
  <c r="G19" i="1"/>
  <c r="F19" i="1"/>
  <c r="E19" i="1"/>
  <c r="D19" i="1"/>
  <c r="C19" i="1"/>
  <c r="H18" i="1"/>
  <c r="G18" i="1"/>
  <c r="F18" i="1"/>
  <c r="E18" i="1"/>
  <c r="D18" i="1"/>
  <c r="C18" i="1"/>
  <c r="H17" i="1"/>
  <c r="G17" i="1"/>
  <c r="F17" i="1"/>
  <c r="E17" i="1"/>
  <c r="D17" i="1"/>
  <c r="C17" i="1"/>
  <c r="H16" i="1"/>
  <c r="G16" i="1"/>
  <c r="F16" i="1"/>
  <c r="E16" i="1"/>
  <c r="D16" i="1"/>
  <c r="C16" i="1"/>
  <c r="H15" i="1"/>
  <c r="G15" i="1"/>
  <c r="F15" i="1"/>
  <c r="E15" i="1"/>
  <c r="D15" i="1"/>
  <c r="C15" i="1"/>
  <c r="H14" i="1"/>
  <c r="G14" i="1"/>
  <c r="F14" i="1"/>
  <c r="E14" i="1"/>
  <c r="D14" i="1"/>
  <c r="C14" i="1"/>
  <c r="H13" i="1"/>
  <c r="G13" i="1"/>
  <c r="F13" i="1"/>
  <c r="E13" i="1"/>
  <c r="D13" i="1"/>
  <c r="C13" i="1"/>
  <c r="H12" i="1"/>
  <c r="G12" i="1"/>
  <c r="F12" i="1"/>
  <c r="E12" i="1"/>
  <c r="D12" i="1"/>
  <c r="C12" i="1"/>
  <c r="H11" i="1"/>
  <c r="G11" i="1"/>
  <c r="F11" i="1"/>
  <c r="E11" i="1"/>
  <c r="D11" i="1"/>
  <c r="C11" i="1"/>
  <c r="H10" i="1"/>
  <c r="G10" i="1"/>
  <c r="F10" i="1"/>
  <c r="E10" i="1"/>
  <c r="D10" i="1"/>
  <c r="C10" i="1"/>
  <c r="H9" i="1"/>
  <c r="G9" i="1"/>
  <c r="F9" i="1"/>
  <c r="E9" i="1"/>
  <c r="D9" i="1"/>
  <c r="C9" i="1"/>
  <c r="H8" i="1"/>
  <c r="G8" i="1"/>
  <c r="F8" i="1"/>
  <c r="E8" i="1"/>
  <c r="D8" i="1"/>
  <c r="C8" i="1"/>
  <c r="H7" i="1"/>
  <c r="G7" i="1"/>
  <c r="F7" i="1"/>
  <c r="E7" i="1"/>
  <c r="D7" i="1"/>
  <c r="C7" i="1"/>
  <c r="H6" i="1"/>
  <c r="G6" i="1"/>
  <c r="F6" i="1"/>
  <c r="E6" i="1"/>
  <c r="D6" i="1"/>
  <c r="C6" i="1"/>
  <c r="H5" i="1"/>
  <c r="G5" i="1"/>
  <c r="F5" i="1"/>
  <c r="E5" i="1"/>
  <c r="D5" i="1"/>
  <c r="C5" i="1"/>
  <c r="H4" i="1"/>
  <c r="G4" i="1"/>
  <c r="F4" i="1"/>
  <c r="E4" i="1"/>
  <c r="D4" i="1"/>
  <c r="C4" i="1"/>
  <c r="H3" i="1"/>
  <c r="G3" i="1"/>
  <c r="F3" i="1"/>
  <c r="E3" i="1"/>
  <c r="D3" i="1"/>
  <c r="C3" i="1"/>
  <c r="L3" i="1" l="1"/>
  <c r="M3" i="1"/>
  <c r="N3" i="1"/>
  <c r="J3" i="1"/>
  <c r="K3" i="1"/>
  <c r="L4" i="1"/>
  <c r="M4" i="1"/>
  <c r="N4" i="1"/>
  <c r="J4" i="1"/>
  <c r="K5" i="1"/>
  <c r="L5" i="1"/>
  <c r="M5" i="1"/>
  <c r="N5" i="1"/>
  <c r="J5" i="1"/>
  <c r="L6" i="1"/>
  <c r="M6" i="1"/>
  <c r="N6" i="1"/>
  <c r="J6" i="1"/>
  <c r="K7" i="1"/>
  <c r="L7" i="1"/>
  <c r="M7" i="1"/>
  <c r="N7" i="1"/>
  <c r="J7" i="1"/>
  <c r="L8" i="1"/>
  <c r="M8" i="1"/>
  <c r="J8" i="1"/>
  <c r="N8" i="1"/>
  <c r="K9" i="1"/>
  <c r="L9" i="1"/>
  <c r="M9" i="1"/>
  <c r="J9" i="1"/>
  <c r="N9" i="1"/>
  <c r="L10" i="1"/>
  <c r="M10" i="1"/>
  <c r="N10" i="1"/>
  <c r="J10" i="1"/>
  <c r="K11" i="1"/>
  <c r="L11" i="1"/>
  <c r="M11" i="1"/>
  <c r="J11" i="1"/>
  <c r="N11" i="1"/>
  <c r="J12" i="1"/>
  <c r="L13" i="1"/>
  <c r="N13" i="1"/>
  <c r="J13" i="1"/>
  <c r="M13" i="1"/>
  <c r="L14" i="1"/>
  <c r="N14" i="1"/>
  <c r="J14" i="1"/>
  <c r="M14" i="1"/>
  <c r="L15" i="1"/>
  <c r="N15" i="1"/>
  <c r="J15" i="1"/>
  <c r="M15" i="1"/>
  <c r="L16" i="1"/>
  <c r="N16" i="1"/>
  <c r="J16" i="1"/>
  <c r="M16" i="1"/>
  <c r="L17" i="1"/>
  <c r="N17" i="1"/>
  <c r="J17" i="1"/>
  <c r="M17" i="1"/>
  <c r="L18" i="1"/>
  <c r="N18" i="1"/>
  <c r="J18" i="1"/>
  <c r="M18" i="1"/>
  <c r="L19" i="1"/>
  <c r="N19" i="1"/>
  <c r="J19" i="1"/>
  <c r="M19" i="1"/>
  <c r="L20" i="1"/>
  <c r="N20" i="1"/>
  <c r="J20" i="1"/>
  <c r="M20" i="1"/>
  <c r="L21" i="1"/>
  <c r="N21" i="1"/>
  <c r="J21" i="1"/>
  <c r="M21" i="1"/>
  <c r="L22" i="1"/>
  <c r="N22" i="1"/>
  <c r="J22" i="1"/>
  <c r="M22" i="1"/>
  <c r="L23" i="1"/>
  <c r="N23" i="1"/>
  <c r="J23" i="1"/>
  <c r="M23" i="1"/>
  <c r="L24" i="1"/>
  <c r="J24" i="1"/>
  <c r="M24" i="1"/>
  <c r="N24" i="1"/>
  <c r="L25" i="1"/>
  <c r="K25" i="1"/>
  <c r="N25" i="1"/>
  <c r="J25" i="1"/>
  <c r="M25" i="1"/>
  <c r="L26" i="1"/>
  <c r="K26" i="1"/>
  <c r="N26" i="1"/>
  <c r="J26" i="1"/>
  <c r="M26" i="1"/>
  <c r="L27" i="1"/>
  <c r="K27" i="1"/>
  <c r="N27" i="1"/>
  <c r="J27" i="1"/>
  <c r="M27" i="1"/>
  <c r="L28" i="1"/>
  <c r="K28" i="1"/>
  <c r="N28" i="1"/>
  <c r="J28" i="1"/>
  <c r="M28" i="1"/>
  <c r="L29" i="1"/>
  <c r="K29" i="1"/>
  <c r="N29" i="1"/>
  <c r="J29" i="1"/>
  <c r="M29" i="1"/>
  <c r="L30" i="1"/>
  <c r="K30" i="1"/>
  <c r="N30" i="1"/>
  <c r="J30" i="1"/>
  <c r="M30" i="1"/>
  <c r="L31" i="1"/>
  <c r="K31" i="1"/>
  <c r="N31" i="1"/>
  <c r="J31" i="1"/>
  <c r="M31" i="1"/>
  <c r="L32" i="1"/>
  <c r="K32" i="1"/>
  <c r="N32" i="1"/>
  <c r="J32" i="1"/>
  <c r="M32" i="1"/>
  <c r="L33" i="1"/>
  <c r="N33" i="1"/>
  <c r="J33" i="1"/>
  <c r="M33" i="1"/>
  <c r="L34" i="1"/>
  <c r="N34" i="1"/>
  <c r="J34" i="1"/>
  <c r="M34" i="1"/>
  <c r="L35" i="1"/>
  <c r="N35" i="1"/>
  <c r="J35" i="1"/>
  <c r="M35" i="1"/>
  <c r="L36" i="1"/>
  <c r="N36" i="1"/>
  <c r="J36" i="1"/>
  <c r="M36" i="1"/>
  <c r="L37" i="1"/>
  <c r="M37" i="1"/>
  <c r="N37" i="1"/>
  <c r="J37" i="1"/>
  <c r="L38" i="1"/>
  <c r="M38" i="1"/>
  <c r="N38" i="1"/>
  <c r="J38" i="1"/>
  <c r="L39" i="1"/>
  <c r="M39" i="1"/>
  <c r="N39" i="1"/>
  <c r="J39" i="1"/>
  <c r="L40" i="1"/>
  <c r="M40" i="1"/>
  <c r="N40" i="1"/>
  <c r="J40" i="1"/>
  <c r="L41" i="1"/>
  <c r="K41" i="1"/>
  <c r="N41" i="1"/>
  <c r="J41" i="1"/>
  <c r="M41" i="1"/>
  <c r="L42" i="1"/>
  <c r="K42" i="1"/>
  <c r="N42" i="1"/>
  <c r="J42" i="1"/>
  <c r="M42" i="1"/>
  <c r="L43" i="1"/>
  <c r="K43" i="1"/>
  <c r="N43" i="1"/>
  <c r="J43" i="1"/>
  <c r="M43" i="1"/>
  <c r="L44" i="1"/>
  <c r="K44" i="1"/>
  <c r="N44" i="1"/>
  <c r="J44" i="1"/>
  <c r="M44" i="1"/>
  <c r="L45" i="1"/>
  <c r="K45" i="1"/>
  <c r="N45" i="1"/>
  <c r="J45" i="1"/>
  <c r="M45" i="1"/>
  <c r="L46" i="1"/>
  <c r="K46" i="1"/>
  <c r="N46" i="1"/>
  <c r="J46" i="1"/>
  <c r="M46" i="1"/>
  <c r="L47" i="1"/>
  <c r="K47" i="1"/>
  <c r="N47" i="1"/>
  <c r="J47" i="1"/>
  <c r="M47" i="1"/>
  <c r="L48" i="1"/>
  <c r="K48" i="1"/>
  <c r="N48" i="1"/>
  <c r="J48" i="1"/>
  <c r="M48" i="1"/>
  <c r="L49" i="1"/>
  <c r="M49" i="1"/>
  <c r="N49" i="1"/>
  <c r="J49" i="1"/>
  <c r="L50" i="1"/>
  <c r="M50" i="1"/>
  <c r="N50" i="1"/>
  <c r="J50" i="1"/>
  <c r="K51" i="1"/>
  <c r="L51" i="1"/>
  <c r="J51" i="1"/>
  <c r="M51" i="1"/>
  <c r="N51" i="1"/>
  <c r="L52" i="1"/>
  <c r="K52" i="1"/>
  <c r="N52" i="1"/>
  <c r="J52" i="1"/>
  <c r="M52" i="1"/>
  <c r="L53" i="1"/>
  <c r="M53" i="1"/>
  <c r="N53" i="1"/>
  <c r="J53" i="1"/>
  <c r="L54" i="1"/>
  <c r="M54" i="1"/>
  <c r="N54" i="1"/>
  <c r="J54" i="1"/>
  <c r="L55" i="1"/>
  <c r="N55" i="1"/>
  <c r="J55" i="1"/>
  <c r="M55" i="1"/>
  <c r="L56" i="1"/>
  <c r="M56" i="1"/>
  <c r="N56" i="1"/>
  <c r="J56" i="1"/>
  <c r="L57" i="1"/>
  <c r="M57" i="1"/>
  <c r="N57" i="1"/>
  <c r="J57" i="1"/>
  <c r="L58" i="1"/>
  <c r="M58" i="1"/>
  <c r="N58" i="1"/>
  <c r="J58" i="1"/>
  <c r="L59" i="1"/>
  <c r="N59" i="1"/>
  <c r="J59" i="1"/>
  <c r="M59" i="1"/>
  <c r="L60" i="1"/>
  <c r="M60" i="1"/>
  <c r="N60" i="1"/>
  <c r="J60" i="1"/>
  <c r="L61" i="1"/>
  <c r="K61" i="1"/>
  <c r="M61" i="1"/>
  <c r="N61" i="1"/>
  <c r="J61" i="1"/>
  <c r="L62" i="1"/>
  <c r="K62" i="1"/>
  <c r="M62" i="1"/>
  <c r="N62" i="1"/>
  <c r="J62" i="1"/>
  <c r="L63" i="1"/>
  <c r="N63" i="1"/>
  <c r="J63" i="1"/>
  <c r="M63" i="1"/>
  <c r="L64" i="1"/>
  <c r="N64" i="1"/>
  <c r="J64" i="1"/>
  <c r="M64" i="1"/>
  <c r="L65" i="1"/>
  <c r="M65" i="1"/>
  <c r="N65" i="1"/>
  <c r="J65" i="1"/>
  <c r="K66" i="1"/>
  <c r="L66" i="1"/>
  <c r="M66" i="1"/>
  <c r="N66" i="1"/>
  <c r="J66" i="1"/>
  <c r="K67" i="1"/>
  <c r="L67" i="1"/>
  <c r="N67" i="1"/>
  <c r="J67" i="1"/>
  <c r="M67" i="1"/>
  <c r="K68" i="1"/>
  <c r="L68" i="1"/>
  <c r="N68" i="1"/>
  <c r="J68" i="1"/>
  <c r="M68" i="1"/>
  <c r="L69" i="1"/>
  <c r="M69" i="1"/>
  <c r="J69" i="1"/>
  <c r="N69" i="1"/>
  <c r="K70" i="1"/>
  <c r="L70" i="1"/>
  <c r="M70" i="1"/>
  <c r="N70" i="1"/>
  <c r="J70" i="1"/>
  <c r="K71" i="1"/>
  <c r="L71" i="1"/>
  <c r="J71" i="1"/>
  <c r="M71" i="1"/>
  <c r="N71" i="1"/>
  <c r="L72" i="1"/>
  <c r="J72" i="1"/>
  <c r="M72" i="1"/>
  <c r="N72" i="1"/>
  <c r="L73" i="1"/>
  <c r="K73" i="1"/>
  <c r="N73" i="1"/>
  <c r="J73" i="1"/>
  <c r="M73" i="1"/>
  <c r="L74" i="1"/>
  <c r="M74" i="1"/>
  <c r="N74" i="1"/>
  <c r="J74" i="1"/>
  <c r="L75" i="1"/>
  <c r="K75" i="1"/>
  <c r="M75" i="1"/>
  <c r="N75" i="1"/>
  <c r="J75" i="1"/>
  <c r="K76" i="1"/>
  <c r="L76" i="1"/>
  <c r="N76" i="1"/>
  <c r="J76" i="1"/>
  <c r="M76" i="1"/>
  <c r="L77" i="1"/>
  <c r="N77" i="1"/>
  <c r="J77" i="1"/>
  <c r="M77" i="1"/>
  <c r="K78" i="1"/>
  <c r="L78" i="1"/>
  <c r="M78" i="1"/>
  <c r="N78" i="1"/>
  <c r="J78" i="1"/>
  <c r="K79" i="1"/>
  <c r="L79" i="1"/>
  <c r="N79" i="1"/>
  <c r="J79" i="1"/>
  <c r="M79" i="1"/>
  <c r="K80" i="1"/>
  <c r="L80" i="1"/>
  <c r="N80" i="1"/>
  <c r="J80" i="1"/>
  <c r="M80" i="1"/>
  <c r="L81" i="1"/>
  <c r="N81" i="1"/>
  <c r="J81" i="1"/>
  <c r="M81" i="1"/>
  <c r="K82" i="1"/>
  <c r="L82" i="1"/>
  <c r="M82" i="1"/>
  <c r="N82" i="1"/>
  <c r="J82" i="1"/>
  <c r="K83" i="1"/>
  <c r="L83" i="1"/>
  <c r="J83" i="1"/>
  <c r="M83" i="1"/>
  <c r="N83" i="1"/>
  <c r="L84" i="1"/>
  <c r="N84" i="1"/>
  <c r="J84" i="1"/>
  <c r="M84" i="1"/>
  <c r="L85" i="1"/>
  <c r="K85" i="1"/>
  <c r="N85" i="1"/>
  <c r="J85" i="1"/>
  <c r="M85" i="1"/>
  <c r="O85" i="1" s="1"/>
  <c r="L86" i="1"/>
  <c r="M86" i="1"/>
  <c r="N86" i="1"/>
  <c r="J86" i="1"/>
  <c r="K87" i="1"/>
  <c r="L87" i="1"/>
  <c r="J87" i="1"/>
  <c r="M87" i="1"/>
  <c r="N87" i="1"/>
  <c r="L88" i="1"/>
  <c r="N88" i="1"/>
  <c r="J88" i="1"/>
  <c r="M88" i="1"/>
  <c r="L89" i="1"/>
  <c r="N89" i="1"/>
  <c r="J89" i="1"/>
  <c r="M89" i="1"/>
  <c r="L90" i="1"/>
  <c r="N90" i="1"/>
  <c r="J90" i="1"/>
  <c r="M90" i="1"/>
  <c r="L91" i="1"/>
  <c r="N91" i="1"/>
  <c r="J91" i="1"/>
  <c r="M91" i="1"/>
  <c r="L92" i="1"/>
  <c r="N92" i="1"/>
  <c r="J92" i="1"/>
  <c r="M92" i="1"/>
  <c r="L93" i="1"/>
  <c r="M93" i="1"/>
  <c r="N93" i="1"/>
  <c r="J93" i="1"/>
  <c r="L94" i="1"/>
  <c r="N94" i="1"/>
  <c r="J94" i="1"/>
  <c r="M94" i="1"/>
  <c r="L95" i="1"/>
  <c r="N95" i="1"/>
  <c r="J95" i="1"/>
  <c r="M95" i="1"/>
  <c r="O69" i="1" l="1"/>
  <c r="K58" i="1"/>
  <c r="K4" i="1"/>
  <c r="O94" i="1"/>
  <c r="O91" i="1"/>
  <c r="O79" i="1"/>
  <c r="K77" i="1"/>
  <c r="K74" i="1"/>
  <c r="K69" i="1"/>
  <c r="K63" i="1"/>
  <c r="K59" i="1"/>
  <c r="K57" i="1"/>
  <c r="K56" i="1"/>
  <c r="O55" i="1"/>
  <c r="K16" i="1"/>
  <c r="K15" i="1"/>
  <c r="K14" i="1"/>
  <c r="K13" i="1"/>
  <c r="K54" i="1"/>
  <c r="K8" i="1"/>
  <c r="O87" i="1"/>
  <c r="K64" i="1"/>
  <c r="K55" i="1"/>
  <c r="K86" i="1"/>
  <c r="K84" i="1"/>
  <c r="O75" i="1"/>
  <c r="K72" i="1"/>
  <c r="K65" i="1"/>
  <c r="O61" i="1"/>
  <c r="K60" i="1"/>
  <c r="K50" i="1"/>
  <c r="O81" i="1"/>
  <c r="O6" i="1"/>
  <c r="O77" i="1"/>
  <c r="O73" i="1"/>
  <c r="O10" i="1"/>
  <c r="O66" i="1"/>
  <c r="O9" i="1"/>
  <c r="O5" i="1"/>
  <c r="O93" i="1"/>
  <c r="O74" i="1"/>
  <c r="O59" i="1"/>
  <c r="O52" i="1"/>
  <c r="K94" i="1"/>
  <c r="K92" i="1"/>
  <c r="K90" i="1"/>
  <c r="K89" i="1"/>
  <c r="K88" i="1"/>
  <c r="O86" i="1"/>
  <c r="O83" i="1"/>
  <c r="O78" i="1"/>
  <c r="O71" i="1"/>
  <c r="O67" i="1"/>
  <c r="O63" i="1"/>
  <c r="O54" i="1"/>
  <c r="O53" i="1"/>
  <c r="O50" i="1"/>
  <c r="O49" i="1"/>
  <c r="K40" i="1"/>
  <c r="K39" i="1"/>
  <c r="K38" i="1"/>
  <c r="K37" i="1"/>
  <c r="K24" i="1"/>
  <c r="K23" i="1"/>
  <c r="K22" i="1"/>
  <c r="K21" i="1"/>
  <c r="O8" i="1"/>
  <c r="O4" i="1"/>
  <c r="O82" i="1"/>
  <c r="O76" i="1"/>
  <c r="O70" i="1"/>
  <c r="O65" i="1"/>
  <c r="O62" i="1"/>
  <c r="O11" i="1"/>
  <c r="O7" i="1"/>
  <c r="O3" i="1"/>
  <c r="K95" i="1"/>
  <c r="K93" i="1"/>
  <c r="K91" i="1"/>
  <c r="K81" i="1"/>
  <c r="O72" i="1"/>
  <c r="O58" i="1"/>
  <c r="O57" i="1"/>
  <c r="K53" i="1"/>
  <c r="O51" i="1"/>
  <c r="K49" i="1"/>
  <c r="O48" i="1"/>
  <c r="K36" i="1"/>
  <c r="K35" i="1"/>
  <c r="K34" i="1"/>
  <c r="K33" i="1"/>
  <c r="K20" i="1"/>
  <c r="K19" i="1"/>
  <c r="K18" i="1"/>
  <c r="K17" i="1"/>
  <c r="K12" i="1"/>
  <c r="K10" i="1"/>
  <c r="K6" i="1"/>
  <c r="O92" i="1"/>
  <c r="O90" i="1"/>
  <c r="O89" i="1"/>
  <c r="O88" i="1"/>
  <c r="O80" i="1"/>
  <c r="O56" i="1"/>
  <c r="O95" i="1"/>
  <c r="O60" i="1"/>
  <c r="O84" i="1"/>
  <c r="O68" i="1"/>
  <c r="O64" i="1"/>
  <c r="O31" i="1"/>
  <c r="O27" i="1"/>
  <c r="O19" i="1"/>
  <c r="O46" i="1"/>
  <c r="O42" i="1"/>
  <c r="O38" i="1"/>
  <c r="O34" i="1"/>
  <c r="O30" i="1"/>
  <c r="O26" i="1"/>
  <c r="O22" i="1"/>
  <c r="O18" i="1"/>
  <c r="O14" i="1"/>
  <c r="O43" i="1"/>
  <c r="O35" i="1"/>
  <c r="O23" i="1"/>
  <c r="O15" i="1"/>
  <c r="O45" i="1"/>
  <c r="O41" i="1"/>
  <c r="O37" i="1"/>
  <c r="O33" i="1"/>
  <c r="O29" i="1"/>
  <c r="O25" i="1"/>
  <c r="O21" i="1"/>
  <c r="O17" i="1"/>
  <c r="O13" i="1"/>
  <c r="O47" i="1"/>
  <c r="O39" i="1"/>
  <c r="O44" i="1"/>
  <c r="O40" i="1"/>
  <c r="O36" i="1"/>
  <c r="O32" i="1"/>
  <c r="O28" i="1"/>
  <c r="O24" i="1"/>
  <c r="O20" i="1"/>
  <c r="O16" i="1"/>
  <c r="O97" i="1" l="1"/>
  <c r="O12" i="1"/>
  <c r="L12" i="1"/>
  <c r="M12" i="1"/>
  <c r="B12" i="1"/>
  <c r="N12" i="1"/>
</calcChain>
</file>

<file path=xl/sharedStrings.xml><?xml version="1.0" encoding="utf-8"?>
<sst xmlns="http://schemas.openxmlformats.org/spreadsheetml/2006/main" count="20" uniqueCount="20">
  <si>
    <t>P1706182-0020</t>
  </si>
  <si>
    <t>P7504591-0015</t>
  </si>
  <si>
    <t>P7502771-0030</t>
  </si>
  <si>
    <t>P1750604-0135</t>
  </si>
  <si>
    <t>%Delta Max</t>
  </si>
  <si>
    <t>%Delta/ET6 (Lot3)</t>
  </si>
  <si>
    <t>%Delta/ET6 (Lot2)</t>
  </si>
  <si>
    <t>%Delta/ET6 (Lot1)</t>
  </si>
  <si>
    <t>Etat</t>
  </si>
  <si>
    <t>Delta Lot4/ET6'''</t>
  </si>
  <si>
    <t>Lot 4</t>
  </si>
  <si>
    <t>Delta Lot3/ET6</t>
  </si>
  <si>
    <t>Lot 3 (Rol/h)</t>
  </si>
  <si>
    <t>Delta Lot2/ET6</t>
  </si>
  <si>
    <t>Lot 2 (Rol/h)</t>
  </si>
  <si>
    <t>Delta Lot1/ET6</t>
  </si>
  <si>
    <t>Lot 1 (Rol/h)</t>
  </si>
  <si>
    <t>TOUR 550</t>
  </si>
  <si>
    <t>Code Article</t>
  </si>
  <si>
    <t>Réel ET6 Moy 2021 
Rol/h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</si>
</sst>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Maax Raw Adhex"/>
      <family val="3"/>
    </font>
    <font>
      <b/>
      <sz val="11"/>
      <color theme="1"/>
      <name val="Maax Raw Adhex"/>
      <family val="3"/>
    </font>
    <font>
      <sz val="11"/>
      <color rgb="FF000000"/>
      <name val="Maax Raw Adhex"/>
      <family val="3"/>
    </font>
    <font>
      <sz val="10"/>
      <color theme="1"/>
      <name val="Maax Raw Adhex"/>
      <family val="3"/>
    </font>
    <font>
      <b/>
      <sz val="16"/>
      <color theme="0"/>
      <name val="Maax Raw Adhex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9" fontId="2" fillId="0" borderId="0" xfId="1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5" fillId="0" borderId="0" xfId="0" applyFont="1" applyAlignment="1">
      <alignment horizontal="center" vertical="center" wrapText="1"/>
    </xf>
    <xf numFmtId="9" fontId="5" fillId="0" borderId="0" xfId="1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1" fontId="2" fillId="0" borderId="0" xfId="0" applyNumberFormat="1" applyFont="1"/>
    <xf numFmtId="0" fontId="3" fillId="3" borderId="0" xfId="0" applyFont="1" applyFill="1" applyAlignment="1">
      <alignment horizontal="center" vertical="center"/>
    </xf>
    <xf numFmtId="9" fontId="6" fillId="4" borderId="0" xfId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3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  <numFmt numFmtId="13" formatCode="0%"/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  <numFmt numFmtId="13" formatCode="0%"/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ax Raw Adhex"/>
        <family val="3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ax Raw Adhex"/>
        <family val="3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ax Raw Adhex"/>
        <family val="3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aax Raw Adhex"/>
        <family val="3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ax Raw Adhex"/>
        <family val="3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thin">
          <color indexed="64"/>
        </bottom>
      </border>
    </dxf>
    <dxf>
      <border outline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name val="Maax Raw Adhex"/>
        <family val="3"/>
        <scheme val="none"/>
      </font>
    </dxf>
    <dxf>
      <font>
        <strike val="0"/>
        <outline val="0"/>
        <shadow val="0"/>
        <u val="none"/>
        <vertAlign val="baseline"/>
        <sz val="10"/>
        <name val="Maax Raw Adhex"/>
        <family val="3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dhextechnologies.sharepoint.com/sites/atf-mthodesmec/Documents%20partages/3_COUPE/MACHINES/TOUR%20IMESA/Comparatif%20ET6_Tour%20imesa.xlsx" TargetMode="External"/><Relationship Id="rId1" Type="http://schemas.openxmlformats.org/officeDocument/2006/relationships/externalLinkPath" Target="https://adhextechnologies.sharepoint.com/sites/atf-mthodesmec/Documents%20partages/3_COUPE/MACHINES/TOUR%20IMESA/Comparatif%20ET6_Tour%20imes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 Evolut transf"/>
      <sheetName val="Moy ET6 131021_2022"/>
      <sheetName val="Feuil1"/>
      <sheetName val="Comparatif ET6_556R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9902A7-FD61-4835-8D37-DA17906D551C}" name="Tableau22" displayName="Tableau22" ref="A2:O95" totalsRowShown="0" headerRowDxfId="31" dataDxfId="30" tableBorderDxfId="29">
  <autoFilter ref="A2:O95" xr:uid="{550A5F49-0828-4C90-9DDC-A5DAC83774B7}">
    <filterColumn colId="2">
      <filters>
        <filter val="123"/>
        <filter val="130"/>
        <filter val="150"/>
        <filter val="156"/>
        <filter val="182"/>
        <filter val="19"/>
        <filter val="23"/>
        <filter val="24"/>
        <filter val="240"/>
        <filter val="29"/>
        <filter val="30"/>
        <filter val="34"/>
        <filter val="56"/>
        <filter val="67"/>
        <filter val="68"/>
        <filter val="75"/>
        <filter val="80"/>
        <filter val="83"/>
        <filter val="87"/>
        <filter val="89"/>
        <filter val="92"/>
        <filter val="95"/>
      </filters>
    </filterColumn>
  </autoFilter>
  <tableColumns count="15">
    <tableColumn id="1" xr3:uid="{5AA196A5-945F-4AA2-AE6F-E5D55F1B2DBF}" name="Code Article" dataDxfId="28"/>
    <tableColumn id="6" xr3:uid="{5FEC2059-2489-4371-B59C-D8CDDAA8E67E}" name="Réel ET6 Moy 2021 _x000a_Rol/h" dataDxfId="27"/>
    <tableColumn id="8" xr3:uid="{E2593470-D77C-4DA1-B8B4-37F0DE1B8E69}" name="Lot 1 (Rol/h)" dataDxfId="26">
      <calculatedColumnFormula>[1]!Tableau2[[#This Row],[Lot 1]]</calculatedColumnFormula>
    </tableColumn>
    <tableColumn id="14" xr3:uid="{E0EB5EDB-39F0-49B3-82B7-1CD6BAA5683B}" name="Delta Lot1/ET6" dataDxfId="25">
      <calculatedColumnFormula>[1]!Tableau2[[#This Row],[Delta Lot/ET6]]</calculatedColumnFormula>
    </tableColumn>
    <tableColumn id="9" xr3:uid="{4C9FFF34-31DE-4913-A884-DCF6016E44EB}" name="Lot 2 (Rol/h)" dataDxfId="24">
      <calculatedColumnFormula>[1]!Tableau2[[#This Row],[Lot 2]]</calculatedColumnFormula>
    </tableColumn>
    <tableColumn id="15" xr3:uid="{558F41AE-2258-4A90-B03D-ED6214DC2B17}" name="Delta Lot2/ET6" dataDxfId="23">
      <calculatedColumnFormula>[1]!Tableau2[[#This Row],[Delta Lot/ET6'']]</calculatedColumnFormula>
    </tableColumn>
    <tableColumn id="10" xr3:uid="{8E241ECC-E768-4BFC-A1CC-340DCE722937}" name="Lot 3 (Rol/h)" dataDxfId="22">
      <calculatedColumnFormula>[1]!Tableau2[[#This Row],[Lot 3]]</calculatedColumnFormula>
    </tableColumn>
    <tableColumn id="16" xr3:uid="{D6FA5BB4-9855-4F50-AE17-58F691E0A117}" name="Delta Lot3/ET6" dataDxfId="21">
      <calculatedColumnFormula>[1]!Tableau2[[#This Row],[Delta Lot/ET6'''']]</calculatedColumnFormula>
    </tableColumn>
    <tableColumn id="11" xr3:uid="{468CA15E-1F67-45DF-84B2-BA406CF68C02}" name="Lot 4" dataDxfId="20"/>
    <tableColumn id="17" xr3:uid="{01792CDC-CA7A-42BB-9FAF-457B6D6426ED}" name="Delta Lot4/ET6'''" dataDxfId="19">
      <calculatedColumnFormula>IF(Tableau22[[#This Row],[Lot 4]]=0,"",I3-$B3)</calculatedColumnFormula>
    </tableColumn>
    <tableColumn id="12" xr3:uid="{67A79696-5AB3-43DC-AE9D-2C9713C2040E}" name="Etat" dataDxfId="18">
      <calculatedColumnFormula>IF(AND(Tableau22[[#This Row],[Lot 1 (Rol/h)]]="",Tableau22[[#This Row],[Lot 2 (Rol/h)]]="",Tableau22[[#This Row],[Lot 3 (Rol/h)]]=""),"A voir","Vu")</calculatedColumnFormula>
    </tableColumn>
    <tableColumn id="3" xr3:uid="{1D1C038C-E827-46DA-954F-1D7EB8C43D7A}" name="%Delta/ET6 (Lot1)" dataDxfId="17">
      <calculatedColumnFormula>IFERROR(Tableau22[[#This Row],[Delta Lot1/ET6]]/Tableau22[[#This Row],[Réel ET6 Moy 2021 
Rol/h]],"")</calculatedColumnFormula>
    </tableColumn>
    <tableColumn id="4" xr3:uid="{D185FD9F-B8AC-483B-8ED6-637C195E5A6C}" name="%Delta/ET6 (Lot2)" dataDxfId="16">
      <calculatedColumnFormula>IFERROR(Tableau22[[#This Row],[Delta Lot2/ET6]]/Tableau22[[#This Row],[Réel ET6 Moy 2021 
Rol/h]],"")</calculatedColumnFormula>
    </tableColumn>
    <tableColumn id="5" xr3:uid="{81543062-EF66-4A31-B586-124334991206}" name="%Delta/ET6 (Lot3)" dataDxfId="15" dataCellStyle="Pourcentage">
      <calculatedColumnFormula>IFERROR(Tableau22[[#This Row],[Delta Lot3/ET6]]/Tableau22[[#This Row],[Réel ET6 Moy 2021 
Rol/h]],"")</calculatedColumnFormula>
    </tableColumn>
    <tableColumn id="13" xr3:uid="{29D9469B-3FF3-4E1C-802C-5D3B4101F0CD}" name="%Delta Max" dataDxfId="14" dataCellStyle="Pourcentage">
      <calculatedColumnFormula>MAX(Tableau22[[#This Row],[%Delta/ET6 (Lot1)]:[%Delta/ET6 (Lot3)]])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15B9C-A14A-46C5-B5A8-962E2BDBE951}">
  <dimension ref="A1:R100"/>
  <sheetViews>
    <sheetView tabSelected="1" workbookViewId="0">
      <selection activeCell="P80" sqref="P80"/>
    </sheetView>
  </sheetViews>
  <sheetFormatPr baseColWidth="10" defaultColWidth="11.5546875" defaultRowHeight="13.8" x14ac:dyDescent="0.25"/>
  <cols>
    <col min="1" max="1" width="15.6640625" style="4" customWidth="1"/>
    <col min="2" max="2" width="16.5546875" style="3" customWidth="1"/>
    <col min="3" max="3" width="12.109375" style="3" bestFit="1" customWidth="1"/>
    <col min="4" max="4" width="11.77734375" style="3" customWidth="1"/>
    <col min="5" max="5" width="11.5546875" style="3" bestFit="1" customWidth="1"/>
    <col min="6" max="6" width="9.109375" style="3" customWidth="1"/>
    <col min="7" max="7" width="12.109375" style="3" bestFit="1" customWidth="1"/>
    <col min="8" max="8" width="13.5546875" style="3" bestFit="1" customWidth="1"/>
    <col min="9" max="9" width="10.21875" style="3" hidden="1" customWidth="1"/>
    <col min="10" max="10" width="16.21875" style="3" hidden="1" customWidth="1"/>
    <col min="11" max="11" width="9.88671875" style="1" bestFit="1" customWidth="1"/>
    <col min="12" max="12" width="13.109375" style="1" customWidth="1"/>
    <col min="13" max="13" width="13.33203125" style="2" customWidth="1"/>
    <col min="14" max="14" width="12.5546875" style="2" customWidth="1"/>
    <col min="15" max="15" width="11.5546875" style="2"/>
    <col min="16" max="17" width="11.5546875" style="1"/>
    <col min="18" max="18" width="11.5546875" style="2"/>
    <col min="19" max="16384" width="11.5546875" style="1"/>
  </cols>
  <sheetData>
    <row r="1" spans="1:18" x14ac:dyDescent="0.25">
      <c r="C1" s="13" t="s">
        <v>17</v>
      </c>
      <c r="D1" s="13"/>
      <c r="E1" s="13"/>
      <c r="F1" s="13"/>
      <c r="G1" s="13"/>
      <c r="H1" s="13"/>
      <c r="I1" s="13"/>
      <c r="J1" s="11"/>
    </row>
    <row r="2" spans="1:18" s="9" customFormat="1" ht="39.6" x14ac:dyDescent="0.3">
      <c r="A2" s="9" t="s">
        <v>18</v>
      </c>
      <c r="B2" s="9" t="s">
        <v>19</v>
      </c>
      <c r="C2" s="9" t="s">
        <v>16</v>
      </c>
      <c r="D2" s="9" t="s">
        <v>15</v>
      </c>
      <c r="E2" s="9" t="s">
        <v>14</v>
      </c>
      <c r="F2" s="9" t="s">
        <v>13</v>
      </c>
      <c r="G2" s="9" t="s">
        <v>12</v>
      </c>
      <c r="H2" s="9" t="s">
        <v>11</v>
      </c>
      <c r="I2" s="9" t="s">
        <v>10</v>
      </c>
      <c r="J2" s="9" t="s">
        <v>9</v>
      </c>
      <c r="K2" s="9" t="s">
        <v>8</v>
      </c>
      <c r="L2" s="10" t="s">
        <v>7</v>
      </c>
      <c r="M2" s="10" t="s">
        <v>6</v>
      </c>
      <c r="N2" s="10" t="s">
        <v>5</v>
      </c>
      <c r="O2" s="10" t="s">
        <v>4</v>
      </c>
      <c r="R2" s="10"/>
    </row>
    <row r="3" spans="1:18" hidden="1" x14ac:dyDescent="0.25">
      <c r="A3" s="4">
        <v>821015</v>
      </c>
      <c r="C3" s="3">
        <f>[1]!Tableau2[[#This Row],[Lot 1]]</f>
        <v>0</v>
      </c>
      <c r="D3" s="3" t="str">
        <f>[1]!Tableau2[[#This Row],[Delta Lot/ET6]]</f>
        <v/>
      </c>
      <c r="E3" s="3">
        <f>[1]!Tableau2[[#This Row],[Lot 2]]</f>
        <v>0</v>
      </c>
      <c r="F3" s="3" t="str">
        <f>[1]!Tableau2[[#This Row],[Delta Lot/ET6'']]</f>
        <v/>
      </c>
      <c r="G3" s="3">
        <f>[1]!Tableau2[[#This Row],[Lot 3]]</f>
        <v>0</v>
      </c>
      <c r="H3" s="3" t="str">
        <f>[1]!Tableau2[[#This Row],[Delta Lot/ET6'''']]</f>
        <v/>
      </c>
      <c r="J3" s="3" t="str">
        <f>IF(Tableau22[[#This Row],[Lot 4]]=0,"",I3-$B3)</f>
        <v/>
      </c>
      <c r="K3" s="3" t="str">
        <f>IF(AND(Tableau22[[#This Row],[Lot 1 (Rol/h)]]="",Tableau22[[#This Row],[Lot 2 (Rol/h)]]="",Tableau22[[#This Row],[Lot 3 (Rol/h)]]=""),"A voir","Vu")</f>
        <v>Vu</v>
      </c>
      <c r="L3" s="2" t="str">
        <f>IFERROR(Tableau22[[#This Row],[Delta Lot1/ET6]]/Tableau22[[#This Row],[Réel ET6 Moy 2021 
Rol/h]],"")</f>
        <v/>
      </c>
      <c r="M3" s="2" t="str">
        <f>IFERROR(Tableau22[[#This Row],[Delta Lot2/ET6]]/Tableau22[[#This Row],[Réel ET6 Moy 2021 
Rol/h]],"")</f>
        <v/>
      </c>
      <c r="N3" s="2" t="str">
        <f>IFERROR(Tableau22[[#This Row],[Delta Lot3/ET6]]/Tableau22[[#This Row],[Réel ET6 Moy 2021 
Rol/h]],"")</f>
        <v/>
      </c>
      <c r="O3" s="2">
        <f>MAX(Tableau22[[#This Row],[%Delta/ET6 (Lot1)]:[%Delta/ET6 (Lot3)]])</f>
        <v>0</v>
      </c>
    </row>
    <row r="4" spans="1:18" hidden="1" x14ac:dyDescent="0.25">
      <c r="A4" s="4">
        <v>824024</v>
      </c>
      <c r="B4" s="3">
        <v>107</v>
      </c>
      <c r="C4" s="3">
        <f>[1]!Tableau2[[#This Row],[Lot 1]]</f>
        <v>0</v>
      </c>
      <c r="D4" s="3" t="str">
        <f>[1]!Tableau2[[#This Row],[Delta Lot/ET6]]</f>
        <v/>
      </c>
      <c r="E4" s="3">
        <f>[1]!Tableau2[[#This Row],[Lot 2]]</f>
        <v>0</v>
      </c>
      <c r="F4" s="3" t="str">
        <f>[1]!Tableau2[[#This Row],[Delta Lot/ET6'']]</f>
        <v/>
      </c>
      <c r="G4" s="3">
        <f>[1]!Tableau2[[#This Row],[Lot 3]]</f>
        <v>0</v>
      </c>
      <c r="H4" s="3" t="str">
        <f>[1]!Tableau2[[#This Row],[Delta Lot/ET6'''']]</f>
        <v/>
      </c>
      <c r="J4" s="3" t="str">
        <f>IF(Tableau22[[#This Row],[Lot 4]]=0,"",I4-$B4)</f>
        <v/>
      </c>
      <c r="K4" s="3" t="str">
        <f>IF(AND(Tableau22[[#This Row],[Lot 1 (Rol/h)]]="",Tableau22[[#This Row],[Lot 2 (Rol/h)]]="",Tableau22[[#This Row],[Lot 3 (Rol/h)]]=""),"A voir","Vu")</f>
        <v>Vu</v>
      </c>
      <c r="L4" s="2" t="str">
        <f>IFERROR(Tableau22[[#This Row],[Delta Lot1/ET6]]/Tableau22[[#This Row],[Réel ET6 Moy 2021 
Rol/h]],"")</f>
        <v/>
      </c>
      <c r="M4" s="2" t="str">
        <f>IFERROR(Tableau22[[#This Row],[Delta Lot2/ET6]]/Tableau22[[#This Row],[Réel ET6 Moy 2021 
Rol/h]],"")</f>
        <v/>
      </c>
      <c r="N4" s="2" t="str">
        <f>IFERROR(Tableau22[[#This Row],[Delta Lot3/ET6]]/Tableau22[[#This Row],[Réel ET6 Moy 2021 
Rol/h]],"")</f>
        <v/>
      </c>
      <c r="O4" s="2">
        <f>MAX(Tableau22[[#This Row],[%Delta/ET6 (Lot1)]:[%Delta/ET6 (Lot3)]])</f>
        <v>0</v>
      </c>
    </row>
    <row r="5" spans="1:18" hidden="1" x14ac:dyDescent="0.25">
      <c r="A5" s="4">
        <v>824025</v>
      </c>
      <c r="B5" s="3">
        <v>64</v>
      </c>
      <c r="C5" s="3">
        <f>[1]!Tableau2[[#This Row],[Lot 1]]</f>
        <v>0</v>
      </c>
      <c r="D5" s="3" t="str">
        <f>[1]!Tableau2[[#This Row],[Delta Lot/ET6]]</f>
        <v/>
      </c>
      <c r="E5" s="3">
        <f>[1]!Tableau2[[#This Row],[Lot 2]]</f>
        <v>0</v>
      </c>
      <c r="F5" s="3" t="str">
        <f>[1]!Tableau2[[#This Row],[Delta Lot/ET6'']]</f>
        <v/>
      </c>
      <c r="G5" s="3">
        <f>[1]!Tableau2[[#This Row],[Lot 3]]</f>
        <v>0</v>
      </c>
      <c r="H5" s="3" t="str">
        <f>[1]!Tableau2[[#This Row],[Delta Lot/ET6'''']]</f>
        <v/>
      </c>
      <c r="J5" s="3" t="str">
        <f>IF(Tableau22[[#This Row],[Lot 4]]=0,"",I5-$B5)</f>
        <v/>
      </c>
      <c r="K5" s="3" t="str">
        <f>IF(AND(Tableau22[[#This Row],[Lot 1 (Rol/h)]]="",Tableau22[[#This Row],[Lot 2 (Rol/h)]]="",Tableau22[[#This Row],[Lot 3 (Rol/h)]]=""),"A voir","Vu")</f>
        <v>Vu</v>
      </c>
      <c r="L5" s="2" t="str">
        <f>IFERROR(Tableau22[[#This Row],[Delta Lot1/ET6]]/Tableau22[[#This Row],[Réel ET6 Moy 2021 
Rol/h]],"")</f>
        <v/>
      </c>
      <c r="M5" s="2" t="str">
        <f>IFERROR(Tableau22[[#This Row],[Delta Lot2/ET6]]/Tableau22[[#This Row],[Réel ET6 Moy 2021 
Rol/h]],"")</f>
        <v/>
      </c>
      <c r="N5" s="2" t="str">
        <f>IFERROR(Tableau22[[#This Row],[Delta Lot3/ET6]]/Tableau22[[#This Row],[Réel ET6 Moy 2021 
Rol/h]],"")</f>
        <v/>
      </c>
      <c r="O5" s="2">
        <f>MAX(Tableau22[[#This Row],[%Delta/ET6 (Lot1)]:[%Delta/ET6 (Lot3)]])</f>
        <v>0</v>
      </c>
    </row>
    <row r="6" spans="1:18" hidden="1" x14ac:dyDescent="0.25">
      <c r="A6" s="4">
        <v>852017</v>
      </c>
      <c r="C6" s="3">
        <f>[1]!Tableau2[[#This Row],[Lot 1]]</f>
        <v>0</v>
      </c>
      <c r="D6" s="3" t="str">
        <f>[1]!Tableau2[[#This Row],[Delta Lot/ET6]]</f>
        <v/>
      </c>
      <c r="E6" s="3">
        <f>[1]!Tableau2[[#This Row],[Lot 2]]</f>
        <v>0</v>
      </c>
      <c r="F6" s="3" t="str">
        <f>[1]!Tableau2[[#This Row],[Delta Lot/ET6'']]</f>
        <v/>
      </c>
      <c r="G6" s="3">
        <f>[1]!Tableau2[[#This Row],[Lot 3]]</f>
        <v>0</v>
      </c>
      <c r="H6" s="3" t="str">
        <f>[1]!Tableau2[[#This Row],[Delta Lot/ET6'''']]</f>
        <v/>
      </c>
      <c r="J6" s="3" t="str">
        <f>IF(Tableau22[[#This Row],[Lot 4]]=0,"",I6-$B6)</f>
        <v/>
      </c>
      <c r="K6" s="3" t="str">
        <f>IF(AND(Tableau22[[#This Row],[Lot 1 (Rol/h)]]="",Tableau22[[#This Row],[Lot 2 (Rol/h)]]="",Tableau22[[#This Row],[Lot 3 (Rol/h)]]=""),"A voir","Vu")</f>
        <v>Vu</v>
      </c>
      <c r="L6" s="2" t="str">
        <f>IFERROR(Tableau22[[#This Row],[Delta Lot1/ET6]]/Tableau22[[#This Row],[Réel ET6 Moy 2021 
Rol/h]],"")</f>
        <v/>
      </c>
      <c r="M6" s="2" t="str">
        <f>IFERROR(Tableau22[[#This Row],[Delta Lot2/ET6]]/Tableau22[[#This Row],[Réel ET6 Moy 2021 
Rol/h]],"")</f>
        <v/>
      </c>
      <c r="N6" s="2" t="str">
        <f>IFERROR(Tableau22[[#This Row],[Delta Lot3/ET6]]/Tableau22[[#This Row],[Réel ET6 Moy 2021 
Rol/h]],"")</f>
        <v/>
      </c>
      <c r="O6" s="2">
        <f>MAX(Tableau22[[#This Row],[%Delta/ET6 (Lot1)]:[%Delta/ET6 (Lot3)]])</f>
        <v>0</v>
      </c>
    </row>
    <row r="7" spans="1:18" hidden="1" x14ac:dyDescent="0.25">
      <c r="A7" s="4">
        <v>852035</v>
      </c>
      <c r="C7" s="3">
        <f>[1]!Tableau2[[#This Row],[Lot 1]]</f>
        <v>0</v>
      </c>
      <c r="D7" s="3" t="str">
        <f>[1]!Tableau2[[#This Row],[Delta Lot/ET6]]</f>
        <v/>
      </c>
      <c r="E7" s="3">
        <f>[1]!Tableau2[[#This Row],[Lot 2]]</f>
        <v>0</v>
      </c>
      <c r="F7" s="3" t="str">
        <f>[1]!Tableau2[[#This Row],[Delta Lot/ET6'']]</f>
        <v/>
      </c>
      <c r="G7" s="3">
        <f>[1]!Tableau2[[#This Row],[Lot 3]]</f>
        <v>0</v>
      </c>
      <c r="H7" s="3" t="str">
        <f>[1]!Tableau2[[#This Row],[Delta Lot/ET6'''']]</f>
        <v/>
      </c>
      <c r="J7" s="3" t="str">
        <f>IF(Tableau22[[#This Row],[Lot 4]]=0,"",I7-$B7)</f>
        <v/>
      </c>
      <c r="K7" s="3" t="str">
        <f>IF(AND(Tableau22[[#This Row],[Lot 1 (Rol/h)]]="",Tableau22[[#This Row],[Lot 2 (Rol/h)]]="",Tableau22[[#This Row],[Lot 3 (Rol/h)]]=""),"A voir","Vu")</f>
        <v>Vu</v>
      </c>
      <c r="L7" s="2" t="str">
        <f>IFERROR(Tableau22[[#This Row],[Delta Lot1/ET6]]/Tableau22[[#This Row],[Réel ET6 Moy 2021 
Rol/h]],"")</f>
        <v/>
      </c>
      <c r="M7" s="2" t="str">
        <f>IFERROR(Tableau22[[#This Row],[Delta Lot2/ET6]]/Tableau22[[#This Row],[Réel ET6 Moy 2021 
Rol/h]],"")</f>
        <v/>
      </c>
      <c r="N7" s="2" t="str">
        <f>IFERROR(Tableau22[[#This Row],[Delta Lot3/ET6]]/Tableau22[[#This Row],[Réel ET6 Moy 2021 
Rol/h]],"")</f>
        <v/>
      </c>
      <c r="O7" s="2">
        <f>MAX(Tableau22[[#This Row],[%Delta/ET6 (Lot1)]:[%Delta/ET6 (Lot3)]])</f>
        <v>0</v>
      </c>
    </row>
    <row r="8" spans="1:18" x14ac:dyDescent="0.25">
      <c r="A8" s="4">
        <v>852038</v>
      </c>
      <c r="B8" s="3">
        <v>102</v>
      </c>
      <c r="C8" s="3">
        <f>[1]!Tableau2[[#This Row],[Lot 1]]</f>
        <v>123</v>
      </c>
      <c r="D8" s="3">
        <f>[1]!Tableau2[[#This Row],[Delta Lot/ET6]]</f>
        <v>21</v>
      </c>
      <c r="E8" s="3">
        <f>[1]!Tableau2[[#This Row],[Lot 2]]</f>
        <v>0</v>
      </c>
      <c r="F8" s="3" t="str">
        <f>[1]!Tableau2[[#This Row],[Delta Lot/ET6'']]</f>
        <v/>
      </c>
      <c r="G8" s="3">
        <f>[1]!Tableau2[[#This Row],[Lot 3]]</f>
        <v>0</v>
      </c>
      <c r="H8" s="3" t="str">
        <f>[1]!Tableau2[[#This Row],[Delta Lot/ET6'''']]</f>
        <v/>
      </c>
      <c r="J8" s="3" t="str">
        <f>IF(Tableau22[[#This Row],[Lot 4]]=0,"",I8-$B8)</f>
        <v/>
      </c>
      <c r="K8" s="3" t="str">
        <f>IF(AND(Tableau22[[#This Row],[Lot 1 (Rol/h)]]="",Tableau22[[#This Row],[Lot 2 (Rol/h)]]="",Tableau22[[#This Row],[Lot 3 (Rol/h)]]=""),"A voir","Vu")</f>
        <v>Vu</v>
      </c>
      <c r="L8" s="2">
        <f>IFERROR(Tableau22[[#This Row],[Delta Lot1/ET6]]/Tableau22[[#This Row],[Réel ET6 Moy 2021 
Rol/h]],"")</f>
        <v>0.20588235294117646</v>
      </c>
      <c r="M8" s="2" t="str">
        <f>IFERROR(Tableau22[[#This Row],[Delta Lot2/ET6]]/Tableau22[[#This Row],[Réel ET6 Moy 2021 
Rol/h]],"")</f>
        <v/>
      </c>
      <c r="N8" s="2" t="str">
        <f>IFERROR(Tableau22[[#This Row],[Delta Lot3/ET6]]/Tableau22[[#This Row],[Réel ET6 Moy 2021 
Rol/h]],"")</f>
        <v/>
      </c>
      <c r="O8" s="2">
        <f>MAX(Tableau22[[#This Row],[%Delta/ET6 (Lot1)]:[%Delta/ET6 (Lot3)]])</f>
        <v>0.20588235294117646</v>
      </c>
      <c r="Q8" s="12"/>
    </row>
    <row r="9" spans="1:18" x14ac:dyDescent="0.25">
      <c r="A9" s="4">
        <v>860112</v>
      </c>
      <c r="B9" s="3">
        <v>160</v>
      </c>
      <c r="C9" s="3">
        <f>[1]!Tableau2[[#This Row],[Lot 1]]</f>
        <v>240</v>
      </c>
      <c r="D9" s="3">
        <f>[1]!Tableau2[[#This Row],[Delta Lot/ET6]]</f>
        <v>80</v>
      </c>
      <c r="E9" s="3">
        <f>[1]!Tableau2[[#This Row],[Lot 2]]</f>
        <v>0</v>
      </c>
      <c r="F9" s="3" t="str">
        <f>[1]!Tableau2[[#This Row],[Delta Lot/ET6'']]</f>
        <v/>
      </c>
      <c r="G9" s="3">
        <f>[1]!Tableau2[[#This Row],[Lot 3]]</f>
        <v>0</v>
      </c>
      <c r="H9" s="3" t="str">
        <f>[1]!Tableau2[[#This Row],[Delta Lot/ET6'''']]</f>
        <v/>
      </c>
      <c r="J9" s="3" t="str">
        <f>IF(Tableau22[[#This Row],[Lot 4]]=0,"",I9-$B9)</f>
        <v/>
      </c>
      <c r="K9" s="3" t="str">
        <f>IF(AND(Tableau22[[#This Row],[Lot 1 (Rol/h)]]="",Tableau22[[#This Row],[Lot 2 (Rol/h)]]="",Tableau22[[#This Row],[Lot 3 (Rol/h)]]=""),"A voir","Vu")</f>
        <v>Vu</v>
      </c>
      <c r="L9" s="2">
        <f>IFERROR(Tableau22[[#This Row],[Delta Lot1/ET6]]/Tableau22[[#This Row],[Réel ET6 Moy 2021 
Rol/h]],"")</f>
        <v>0.5</v>
      </c>
      <c r="M9" s="2" t="str">
        <f>IFERROR(Tableau22[[#This Row],[Delta Lot2/ET6]]/Tableau22[[#This Row],[Réel ET6 Moy 2021 
Rol/h]],"")</f>
        <v/>
      </c>
      <c r="N9" s="2" t="str">
        <f>IFERROR(Tableau22[[#This Row],[Delta Lot3/ET6]]/Tableau22[[#This Row],[Réel ET6 Moy 2021 
Rol/h]],"")</f>
        <v/>
      </c>
      <c r="O9" s="2">
        <f>MAX(Tableau22[[#This Row],[%Delta/ET6 (Lot1)]:[%Delta/ET6 (Lot3)]])</f>
        <v>0.5</v>
      </c>
      <c r="Q9" s="12"/>
    </row>
    <row r="10" spans="1:18" hidden="1" x14ac:dyDescent="0.25">
      <c r="A10" s="4">
        <v>860114</v>
      </c>
      <c r="B10" s="3">
        <v>97</v>
      </c>
      <c r="C10" s="3">
        <f>[1]!Tableau2[[#This Row],[Lot 1]]</f>
        <v>0</v>
      </c>
      <c r="D10" s="3" t="str">
        <f>[1]!Tableau2[[#This Row],[Delta Lot/ET6]]</f>
        <v/>
      </c>
      <c r="E10" s="3">
        <f>[1]!Tableau2[[#This Row],[Lot 2]]</f>
        <v>0</v>
      </c>
      <c r="F10" s="3" t="str">
        <f>[1]!Tableau2[[#This Row],[Delta Lot/ET6'']]</f>
        <v/>
      </c>
      <c r="G10" s="3">
        <f>[1]!Tableau2[[#This Row],[Lot 3]]</f>
        <v>0</v>
      </c>
      <c r="H10" s="3" t="str">
        <f>[1]!Tableau2[[#This Row],[Delta Lot/ET6'''']]</f>
        <v/>
      </c>
      <c r="J10" s="3" t="str">
        <f>IF(Tableau22[[#This Row],[Lot 4]]=0,"",I10-$B10)</f>
        <v/>
      </c>
      <c r="K10" s="3" t="str">
        <f>IF(AND(Tableau22[[#This Row],[Lot 1 (Rol/h)]]="",Tableau22[[#This Row],[Lot 2 (Rol/h)]]="",Tableau22[[#This Row],[Lot 3 (Rol/h)]]=""),"A voir","Vu")</f>
        <v>Vu</v>
      </c>
      <c r="L10" s="2" t="str">
        <f>IFERROR(Tableau22[[#This Row],[Delta Lot1/ET6]]/Tableau22[[#This Row],[Réel ET6 Moy 2021 
Rol/h]],"")</f>
        <v/>
      </c>
      <c r="M10" s="2" t="str">
        <f>IFERROR(Tableau22[[#This Row],[Delta Lot2/ET6]]/Tableau22[[#This Row],[Réel ET6 Moy 2021 
Rol/h]],"")</f>
        <v/>
      </c>
      <c r="N10" s="2" t="str">
        <f>IFERROR(Tableau22[[#This Row],[Delta Lot3/ET6]]/Tableau22[[#This Row],[Réel ET6 Moy 2021 
Rol/h]],"")</f>
        <v/>
      </c>
      <c r="O10" s="2">
        <f>MAX(Tableau22[[#This Row],[%Delta/ET6 (Lot1)]:[%Delta/ET6 (Lot3)]])</f>
        <v>0</v>
      </c>
      <c r="Q10" s="12"/>
    </row>
    <row r="11" spans="1:18" hidden="1" x14ac:dyDescent="0.25">
      <c r="A11" s="4">
        <v>860117</v>
      </c>
      <c r="C11" s="3">
        <f>[1]!Tableau2[[#This Row],[Lot 1]]</f>
        <v>0</v>
      </c>
      <c r="D11" s="3" t="str">
        <f>[1]!Tableau2[[#This Row],[Delta Lot/ET6]]</f>
        <v/>
      </c>
      <c r="E11" s="3">
        <f>[1]!Tableau2[[#This Row],[Lot 2]]</f>
        <v>0</v>
      </c>
      <c r="F11" s="3" t="str">
        <f>[1]!Tableau2[[#This Row],[Delta Lot/ET6'']]</f>
        <v/>
      </c>
      <c r="G11" s="3">
        <f>[1]!Tableau2[[#This Row],[Lot 3]]</f>
        <v>0</v>
      </c>
      <c r="H11" s="3" t="str">
        <f>[1]!Tableau2[[#This Row],[Delta Lot/ET6'''']]</f>
        <v/>
      </c>
      <c r="J11" s="3" t="str">
        <f>IF(Tableau22[[#This Row],[Lot 4]]=0,"",I11-$B11)</f>
        <v/>
      </c>
      <c r="K11" s="3" t="str">
        <f>IF(AND(Tableau22[[#This Row],[Lot 1 (Rol/h)]]="",Tableau22[[#This Row],[Lot 2 (Rol/h)]]="",Tableau22[[#This Row],[Lot 3 (Rol/h)]]=""),"A voir","Vu")</f>
        <v>Vu</v>
      </c>
      <c r="L11" s="2" t="str">
        <f>IFERROR(Tableau22[[#This Row],[Delta Lot1/ET6]]/Tableau22[[#This Row],[Réel ET6 Moy 2021 
Rol/h]],"")</f>
        <v/>
      </c>
      <c r="M11" s="2" t="str">
        <f>IFERROR(Tableau22[[#This Row],[Delta Lot2/ET6]]/Tableau22[[#This Row],[Réel ET6 Moy 2021 
Rol/h]],"")</f>
        <v/>
      </c>
      <c r="N11" s="2" t="str">
        <f>IFERROR(Tableau22[[#This Row],[Delta Lot3/ET6]]/Tableau22[[#This Row],[Réel ET6 Moy 2021 
Rol/h]],"")</f>
        <v/>
      </c>
      <c r="O11" s="2">
        <f>MAX(Tableau22[[#This Row],[%Delta/ET6 (Lot1)]:[%Delta/ET6 (Lot3)]])</f>
        <v>0</v>
      </c>
      <c r="Q11" s="12"/>
    </row>
    <row r="12" spans="1:18" hidden="1" x14ac:dyDescent="0.25">
      <c r="A12" s="4">
        <v>872113</v>
      </c>
      <c r="B12" s="3" t="str">
        <f ca="1">IF(Tableau22[[#This Row],[Réel ET6 Moy 2021 
Rol/h]]="","",#REF!-#REF!)</f>
        <v/>
      </c>
      <c r="C12" s="3">
        <f>[1]!Tableau2[[#This Row],[Lot 1]]</f>
        <v>0</v>
      </c>
      <c r="D12" s="3" t="str">
        <f>[1]!Tableau2[[#This Row],[Delta Lot/ET6]]</f>
        <v/>
      </c>
      <c r="E12" s="3">
        <f>[1]!Tableau2[[#This Row],[Lot 2]]</f>
        <v>0</v>
      </c>
      <c r="F12" s="3" t="str">
        <f>[1]!Tableau2[[#This Row],[Delta Lot/ET6'']]</f>
        <v/>
      </c>
      <c r="G12" s="3">
        <f>[1]!Tableau2[[#This Row],[Lot 3]]</f>
        <v>0</v>
      </c>
      <c r="H12" s="3" t="str">
        <f>[1]!Tableau2[[#This Row],[Delta Lot/ET6'''']]</f>
        <v/>
      </c>
      <c r="J12" s="3" t="str">
        <f>IF(Tableau22[[#This Row],[Lot 4]]=0,"",I12-#REF!)</f>
        <v/>
      </c>
      <c r="K12" s="3" t="str">
        <f>IF(AND(Tableau22[[#This Row],[Lot 1 (Rol/h)]]="",Tableau22[[#This Row],[Lot 2 (Rol/h)]]="",Tableau22[[#This Row],[Lot 3 (Rol/h)]]=""),"A voir","Vu")</f>
        <v>Vu</v>
      </c>
      <c r="L12" s="2">
        <f ca="1">IFERROR(Tableau22[[#This Row],[Delta Lot1/ET6]]/Tableau22[[#This Row],[Réel ET6 Moy 2021 
Rol/h]],"")</f>
        <v>0</v>
      </c>
      <c r="M12" s="2" t="str">
        <f ca="1">IFERROR(Tableau22[[#This Row],[Delta Lot2/ET6]]/Tableau22[[#This Row],[Réel ET6 Moy 2021 
Rol/h]],"")</f>
        <v/>
      </c>
      <c r="N12" s="2">
        <f ca="1">IFERROR(Tableau22[[#This Row],[Delta Lot3/ET6]]/Tableau22[[#This Row],[Réel ET6 Moy 2021 
Rol/h]],"")</f>
        <v>0</v>
      </c>
      <c r="O12" s="2">
        <f ca="1">MAX(Tableau22[[#This Row],[%Delta/ET6 (Lot1)]:[%Delta/ET6 (Lot3)]])</f>
        <v>0</v>
      </c>
      <c r="Q12" s="12"/>
    </row>
    <row r="13" spans="1:18" hidden="1" x14ac:dyDescent="0.25">
      <c r="A13" s="4">
        <v>872115</v>
      </c>
      <c r="C13" s="3">
        <f>[1]!Tableau2[[#This Row],[Lot 1]]</f>
        <v>0</v>
      </c>
      <c r="D13" s="3" t="str">
        <f>[1]!Tableau2[[#This Row],[Delta Lot/ET6]]</f>
        <v/>
      </c>
      <c r="E13" s="3">
        <f>[1]!Tableau2[[#This Row],[Lot 2]]</f>
        <v>0</v>
      </c>
      <c r="F13" s="3" t="str">
        <f>[1]!Tableau2[[#This Row],[Delta Lot/ET6'']]</f>
        <v/>
      </c>
      <c r="G13" s="3">
        <f>[1]!Tableau2[[#This Row],[Lot 3]]</f>
        <v>0</v>
      </c>
      <c r="H13" s="3" t="str">
        <f>[1]!Tableau2[[#This Row],[Delta Lot/ET6'''']]</f>
        <v/>
      </c>
      <c r="J13" s="3" t="str">
        <f>IF(Tableau22[[#This Row],[Lot 4]]=0,"",I13-$B13)</f>
        <v/>
      </c>
      <c r="K13" s="3" t="str">
        <f>IF(AND(Tableau22[[#This Row],[Lot 1 (Rol/h)]]="",Tableau22[[#This Row],[Lot 2 (Rol/h)]]="",Tableau22[[#This Row],[Lot 3 (Rol/h)]]=""),"A voir","Vu")</f>
        <v>Vu</v>
      </c>
      <c r="L13" s="2" t="str">
        <f>IFERROR(Tableau22[[#This Row],[Delta Lot1/ET6]]/Tableau22[[#This Row],[Réel ET6 Moy 2021 
Rol/h]],"")</f>
        <v/>
      </c>
      <c r="M13" s="2" t="str">
        <f>IFERROR(Tableau22[[#This Row],[Delta Lot2/ET6]]/Tableau22[[#This Row],[Réel ET6 Moy 2021 
Rol/h]],"")</f>
        <v/>
      </c>
      <c r="N13" s="2" t="str">
        <f>IFERROR(Tableau22[[#This Row],[Delta Lot3/ET6]]/Tableau22[[#This Row],[Réel ET6 Moy 2021 
Rol/h]],"")</f>
        <v/>
      </c>
      <c r="O13" s="2">
        <f>MAX(Tableau22[[#This Row],[%Delta/ET6 (Lot1)]:[%Delta/ET6 (Lot3)]])</f>
        <v>0</v>
      </c>
      <c r="Q13" s="12"/>
    </row>
    <row r="14" spans="1:18" hidden="1" x14ac:dyDescent="0.25">
      <c r="A14" s="4">
        <v>872172</v>
      </c>
      <c r="B14" s="3">
        <v>112</v>
      </c>
      <c r="C14" s="3">
        <f>[1]!Tableau2[[#This Row],[Lot 1]]</f>
        <v>0</v>
      </c>
      <c r="D14" s="3" t="str">
        <f>[1]!Tableau2[[#This Row],[Delta Lot/ET6]]</f>
        <v/>
      </c>
      <c r="E14" s="3">
        <f>[1]!Tableau2[[#This Row],[Lot 2]]</f>
        <v>0</v>
      </c>
      <c r="F14" s="3" t="str">
        <f>[1]!Tableau2[[#This Row],[Delta Lot/ET6'']]</f>
        <v/>
      </c>
      <c r="G14" s="3">
        <f>[1]!Tableau2[[#This Row],[Lot 3]]</f>
        <v>0</v>
      </c>
      <c r="H14" s="3" t="str">
        <f>[1]!Tableau2[[#This Row],[Delta Lot/ET6'''']]</f>
        <v/>
      </c>
      <c r="J14" s="3" t="str">
        <f>IF(Tableau22[[#This Row],[Lot 4]]=0,"",I14-$B14)</f>
        <v/>
      </c>
      <c r="K14" s="3" t="str">
        <f>IF(AND(Tableau22[[#This Row],[Lot 1 (Rol/h)]]="",Tableau22[[#This Row],[Lot 2 (Rol/h)]]="",Tableau22[[#This Row],[Lot 3 (Rol/h)]]=""),"A voir","Vu")</f>
        <v>Vu</v>
      </c>
      <c r="L14" s="2" t="str">
        <f>IFERROR(Tableau22[[#This Row],[Delta Lot1/ET6]]/Tableau22[[#This Row],[Réel ET6 Moy 2021 
Rol/h]],"")</f>
        <v/>
      </c>
      <c r="M14" s="2" t="str">
        <f>IFERROR(Tableau22[[#This Row],[Delta Lot2/ET6]]/Tableau22[[#This Row],[Réel ET6 Moy 2021 
Rol/h]],"")</f>
        <v/>
      </c>
      <c r="N14" s="2" t="str">
        <f>IFERROR(Tableau22[[#This Row],[Delta Lot3/ET6]]/Tableau22[[#This Row],[Réel ET6 Moy 2021 
Rol/h]],"")</f>
        <v/>
      </c>
      <c r="O14" s="2">
        <f>MAX(Tableau22[[#This Row],[%Delta/ET6 (Lot1)]:[%Delta/ET6 (Lot3)]])</f>
        <v>0</v>
      </c>
      <c r="Q14" s="12"/>
    </row>
    <row r="15" spans="1:18" hidden="1" x14ac:dyDescent="0.25">
      <c r="A15" s="4">
        <v>873424</v>
      </c>
      <c r="C15" s="3">
        <f>[1]!Tableau2[[#This Row],[Lot 1]]</f>
        <v>0</v>
      </c>
      <c r="D15" s="3" t="str">
        <f>[1]!Tableau2[[#This Row],[Delta Lot/ET6]]</f>
        <v/>
      </c>
      <c r="E15" s="3">
        <f>[1]!Tableau2[[#This Row],[Lot 2]]</f>
        <v>0</v>
      </c>
      <c r="F15" s="3" t="str">
        <f>[1]!Tableau2[[#This Row],[Delta Lot/ET6'']]</f>
        <v/>
      </c>
      <c r="G15" s="3">
        <f>[1]!Tableau2[[#This Row],[Lot 3]]</f>
        <v>0</v>
      </c>
      <c r="H15" s="3" t="str">
        <f>[1]!Tableau2[[#This Row],[Delta Lot/ET6'''']]</f>
        <v/>
      </c>
      <c r="J15" s="3" t="str">
        <f>IF(Tableau22[[#This Row],[Lot 4]]=0,"",I15-$B15)</f>
        <v/>
      </c>
      <c r="K15" s="3" t="str">
        <f>IF(AND(Tableau22[[#This Row],[Lot 1 (Rol/h)]]="",Tableau22[[#This Row],[Lot 2 (Rol/h)]]="",Tableau22[[#This Row],[Lot 3 (Rol/h)]]=""),"A voir","Vu")</f>
        <v>Vu</v>
      </c>
      <c r="L15" s="2" t="str">
        <f>IFERROR(Tableau22[[#This Row],[Delta Lot1/ET6]]/Tableau22[[#This Row],[Réel ET6 Moy 2021 
Rol/h]],"")</f>
        <v/>
      </c>
      <c r="M15" s="2" t="str">
        <f>IFERROR(Tableau22[[#This Row],[Delta Lot2/ET6]]/Tableau22[[#This Row],[Réel ET6 Moy 2021 
Rol/h]],"")</f>
        <v/>
      </c>
      <c r="N15" s="2" t="str">
        <f>IFERROR(Tableau22[[#This Row],[Delta Lot3/ET6]]/Tableau22[[#This Row],[Réel ET6 Moy 2021 
Rol/h]],"")</f>
        <v/>
      </c>
      <c r="O15" s="2">
        <f>MAX(Tableau22[[#This Row],[%Delta/ET6 (Lot1)]:[%Delta/ET6 (Lot3)]])</f>
        <v>0</v>
      </c>
      <c r="Q15" s="12"/>
    </row>
    <row r="16" spans="1:18" hidden="1" x14ac:dyDescent="0.25">
      <c r="A16" s="4">
        <v>873427</v>
      </c>
      <c r="C16" s="3">
        <f>[1]!Tableau2[[#This Row],[Lot 1]]</f>
        <v>0</v>
      </c>
      <c r="D16" s="3" t="str">
        <f>[1]!Tableau2[[#This Row],[Delta Lot/ET6]]</f>
        <v/>
      </c>
      <c r="E16" s="3">
        <f>[1]!Tableau2[[#This Row],[Lot 2]]</f>
        <v>0</v>
      </c>
      <c r="F16" s="3" t="str">
        <f>[1]!Tableau2[[#This Row],[Delta Lot/ET6'']]</f>
        <v/>
      </c>
      <c r="G16" s="3">
        <f>[1]!Tableau2[[#This Row],[Lot 3]]</f>
        <v>0</v>
      </c>
      <c r="H16" s="3" t="str">
        <f>[1]!Tableau2[[#This Row],[Delta Lot/ET6'''']]</f>
        <v/>
      </c>
      <c r="J16" s="3" t="str">
        <f>IF(Tableau22[[#This Row],[Lot 4]]=0,"",I16-$B16)</f>
        <v/>
      </c>
      <c r="K16" s="3" t="str">
        <f>IF(AND(Tableau22[[#This Row],[Lot 1 (Rol/h)]]="",Tableau22[[#This Row],[Lot 2 (Rol/h)]]="",Tableau22[[#This Row],[Lot 3 (Rol/h)]]=""),"A voir","Vu")</f>
        <v>Vu</v>
      </c>
      <c r="L16" s="2" t="str">
        <f>IFERROR(Tableau22[[#This Row],[Delta Lot1/ET6]]/Tableau22[[#This Row],[Réel ET6 Moy 2021 
Rol/h]],"")</f>
        <v/>
      </c>
      <c r="M16" s="2" t="str">
        <f>IFERROR(Tableau22[[#This Row],[Delta Lot2/ET6]]/Tableau22[[#This Row],[Réel ET6 Moy 2021 
Rol/h]],"")</f>
        <v/>
      </c>
      <c r="N16" s="2" t="str">
        <f>IFERROR(Tableau22[[#This Row],[Delta Lot3/ET6]]/Tableau22[[#This Row],[Réel ET6 Moy 2021 
Rol/h]],"")</f>
        <v/>
      </c>
      <c r="O16" s="2">
        <f>MAX(Tableau22[[#This Row],[%Delta/ET6 (Lot1)]:[%Delta/ET6 (Lot3)]])</f>
        <v>0</v>
      </c>
      <c r="Q16" s="12"/>
    </row>
    <row r="17" spans="1:17" hidden="1" x14ac:dyDescent="0.25">
      <c r="A17" s="4">
        <v>873454</v>
      </c>
      <c r="C17" s="3">
        <f>[1]!Tableau2[[#This Row],[Lot 1]]</f>
        <v>0</v>
      </c>
      <c r="D17" s="3" t="str">
        <f>[1]!Tableau2[[#This Row],[Delta Lot/ET6]]</f>
        <v/>
      </c>
      <c r="E17" s="3">
        <f>[1]!Tableau2[[#This Row],[Lot 2]]</f>
        <v>0</v>
      </c>
      <c r="F17" s="3" t="str">
        <f>[1]!Tableau2[[#This Row],[Delta Lot/ET6'']]</f>
        <v/>
      </c>
      <c r="G17" s="3">
        <f>[1]!Tableau2[[#This Row],[Lot 3]]</f>
        <v>0</v>
      </c>
      <c r="H17" s="3" t="str">
        <f>[1]!Tableau2[[#This Row],[Delta Lot/ET6'''']]</f>
        <v/>
      </c>
      <c r="J17" s="3" t="str">
        <f>IF(Tableau22[[#This Row],[Lot 4]]=0,"",I17-$B17)</f>
        <v/>
      </c>
      <c r="K17" s="3" t="str">
        <f>IF(AND(Tableau22[[#This Row],[Lot 1 (Rol/h)]]="",Tableau22[[#This Row],[Lot 2 (Rol/h)]]="",Tableau22[[#This Row],[Lot 3 (Rol/h)]]=""),"A voir","Vu")</f>
        <v>Vu</v>
      </c>
      <c r="L17" s="2" t="str">
        <f>IFERROR(Tableau22[[#This Row],[Delta Lot1/ET6]]/Tableau22[[#This Row],[Réel ET6 Moy 2021 
Rol/h]],"")</f>
        <v/>
      </c>
      <c r="M17" s="2" t="str">
        <f>IFERROR(Tableau22[[#This Row],[Delta Lot2/ET6]]/Tableau22[[#This Row],[Réel ET6 Moy 2021 
Rol/h]],"")</f>
        <v/>
      </c>
      <c r="N17" s="2" t="str">
        <f>IFERROR(Tableau22[[#This Row],[Delta Lot3/ET6]]/Tableau22[[#This Row],[Réel ET6 Moy 2021 
Rol/h]],"")</f>
        <v/>
      </c>
      <c r="O17" s="2">
        <f>MAX(Tableau22[[#This Row],[%Delta/ET6 (Lot1)]:[%Delta/ET6 (Lot3)]])</f>
        <v>0</v>
      </c>
      <c r="Q17" s="12"/>
    </row>
    <row r="18" spans="1:17" hidden="1" x14ac:dyDescent="0.25">
      <c r="A18" s="4">
        <v>873635</v>
      </c>
      <c r="C18" s="3">
        <f>[1]!Tableau2[[#This Row],[Lot 1]]</f>
        <v>0</v>
      </c>
      <c r="D18" s="3" t="str">
        <f>[1]!Tableau2[[#This Row],[Delta Lot/ET6]]</f>
        <v/>
      </c>
      <c r="E18" s="3">
        <f>[1]!Tableau2[[#This Row],[Lot 2]]</f>
        <v>0</v>
      </c>
      <c r="F18" s="3" t="str">
        <f>[1]!Tableau2[[#This Row],[Delta Lot/ET6'']]</f>
        <v/>
      </c>
      <c r="G18" s="3">
        <f>[1]!Tableau2[[#This Row],[Lot 3]]</f>
        <v>0</v>
      </c>
      <c r="H18" s="3" t="str">
        <f>[1]!Tableau2[[#This Row],[Delta Lot/ET6'''']]</f>
        <v/>
      </c>
      <c r="J18" s="3" t="str">
        <f>IF(Tableau22[[#This Row],[Lot 4]]=0,"",I18-$B18)</f>
        <v/>
      </c>
      <c r="K18" s="3" t="str">
        <f>IF(AND(Tableau22[[#This Row],[Lot 1 (Rol/h)]]="",Tableau22[[#This Row],[Lot 2 (Rol/h)]]="",Tableau22[[#This Row],[Lot 3 (Rol/h)]]=""),"A voir","Vu")</f>
        <v>Vu</v>
      </c>
      <c r="L18" s="2" t="str">
        <f>IFERROR(Tableau22[[#This Row],[Delta Lot1/ET6]]/Tableau22[[#This Row],[Réel ET6 Moy 2021 
Rol/h]],"")</f>
        <v/>
      </c>
      <c r="M18" s="2" t="str">
        <f>IFERROR(Tableau22[[#This Row],[Delta Lot2/ET6]]/Tableau22[[#This Row],[Réel ET6 Moy 2021 
Rol/h]],"")</f>
        <v/>
      </c>
      <c r="N18" s="2" t="str">
        <f>IFERROR(Tableau22[[#This Row],[Delta Lot3/ET6]]/Tableau22[[#This Row],[Réel ET6 Moy 2021 
Rol/h]],"")</f>
        <v/>
      </c>
      <c r="O18" s="2">
        <f>MAX(Tableau22[[#This Row],[%Delta/ET6 (Lot1)]:[%Delta/ET6 (Lot3)]])</f>
        <v>0</v>
      </c>
      <c r="Q18" s="12"/>
    </row>
    <row r="19" spans="1:17" x14ac:dyDescent="0.25">
      <c r="A19" s="4">
        <v>875508</v>
      </c>
      <c r="B19" s="3">
        <v>84</v>
      </c>
      <c r="C19" s="3">
        <f>[1]!Tableau2[[#This Row],[Lot 1]]</f>
        <v>92</v>
      </c>
      <c r="D19" s="3">
        <f>[1]!Tableau2[[#This Row],[Delta Lot/ET6]]</f>
        <v>8</v>
      </c>
      <c r="E19" s="3">
        <f>[1]!Tableau2[[#This Row],[Lot 2]]</f>
        <v>0</v>
      </c>
      <c r="F19" s="3" t="str">
        <f>[1]!Tableau2[[#This Row],[Delta Lot/ET6'']]</f>
        <v/>
      </c>
      <c r="G19" s="3">
        <f>[1]!Tableau2[[#This Row],[Lot 3]]</f>
        <v>0</v>
      </c>
      <c r="H19" s="3" t="str">
        <f>[1]!Tableau2[[#This Row],[Delta Lot/ET6'''']]</f>
        <v/>
      </c>
      <c r="J19" s="3" t="str">
        <f>IF(Tableau22[[#This Row],[Lot 4]]=0,"",I19-$B19)</f>
        <v/>
      </c>
      <c r="K19" s="3" t="str">
        <f>IF(AND(Tableau22[[#This Row],[Lot 1 (Rol/h)]]="",Tableau22[[#This Row],[Lot 2 (Rol/h)]]="",Tableau22[[#This Row],[Lot 3 (Rol/h)]]=""),"A voir","Vu")</f>
        <v>Vu</v>
      </c>
      <c r="L19" s="2">
        <f>IFERROR(Tableau22[[#This Row],[Delta Lot1/ET6]]/Tableau22[[#This Row],[Réel ET6 Moy 2021 
Rol/h]],"")</f>
        <v>9.5238095238095233E-2</v>
      </c>
      <c r="M19" s="2" t="str">
        <f>IFERROR(Tableau22[[#This Row],[Delta Lot2/ET6]]/Tableau22[[#This Row],[Réel ET6 Moy 2021 
Rol/h]],"")</f>
        <v/>
      </c>
      <c r="N19" s="2" t="str">
        <f>IFERROR(Tableau22[[#This Row],[Delta Lot3/ET6]]/Tableau22[[#This Row],[Réel ET6 Moy 2021 
Rol/h]],"")</f>
        <v/>
      </c>
      <c r="O19" s="2">
        <f>MAX(Tableau22[[#This Row],[%Delta/ET6 (Lot1)]:[%Delta/ET6 (Lot3)]])</f>
        <v>9.5238095238095233E-2</v>
      </c>
      <c r="Q19" s="12"/>
    </row>
    <row r="20" spans="1:17" hidden="1" x14ac:dyDescent="0.25">
      <c r="A20" s="4">
        <v>875509</v>
      </c>
      <c r="C20" s="3">
        <f>[1]!Tableau2[[#This Row],[Lot 1]]</f>
        <v>0</v>
      </c>
      <c r="D20" s="3" t="str">
        <f>[1]!Tableau2[[#This Row],[Delta Lot/ET6]]</f>
        <v/>
      </c>
      <c r="E20" s="3">
        <f>[1]!Tableau2[[#This Row],[Lot 2]]</f>
        <v>0</v>
      </c>
      <c r="F20" s="3" t="str">
        <f>[1]!Tableau2[[#This Row],[Delta Lot/ET6'']]</f>
        <v/>
      </c>
      <c r="G20" s="3">
        <f>[1]!Tableau2[[#This Row],[Lot 3]]</f>
        <v>0</v>
      </c>
      <c r="H20" s="3" t="str">
        <f>[1]!Tableau2[[#This Row],[Delta Lot/ET6'''']]</f>
        <v/>
      </c>
      <c r="J20" s="3" t="str">
        <f>IF(Tableau22[[#This Row],[Lot 4]]=0,"",I20-$B20)</f>
        <v/>
      </c>
      <c r="K20" s="3" t="str">
        <f>IF(AND(Tableau22[[#This Row],[Lot 1 (Rol/h)]]="",Tableau22[[#This Row],[Lot 2 (Rol/h)]]="",Tableau22[[#This Row],[Lot 3 (Rol/h)]]=""),"A voir","Vu")</f>
        <v>Vu</v>
      </c>
      <c r="L20" s="2" t="str">
        <f>IFERROR(Tableau22[[#This Row],[Delta Lot1/ET6]]/Tableau22[[#This Row],[Réel ET6 Moy 2021 
Rol/h]],"")</f>
        <v/>
      </c>
      <c r="M20" s="2" t="str">
        <f>IFERROR(Tableau22[[#This Row],[Delta Lot2/ET6]]/Tableau22[[#This Row],[Réel ET6 Moy 2021 
Rol/h]],"")</f>
        <v/>
      </c>
      <c r="N20" s="2" t="str">
        <f>IFERROR(Tableau22[[#This Row],[Delta Lot3/ET6]]/Tableau22[[#This Row],[Réel ET6 Moy 2021 
Rol/h]],"")</f>
        <v/>
      </c>
      <c r="O20" s="2">
        <f>MAX(Tableau22[[#This Row],[%Delta/ET6 (Lot1)]:[%Delta/ET6 (Lot3)]])</f>
        <v>0</v>
      </c>
      <c r="Q20" s="12"/>
    </row>
    <row r="21" spans="1:17" x14ac:dyDescent="0.25">
      <c r="A21" s="4">
        <v>875511</v>
      </c>
      <c r="B21" s="3">
        <v>106</v>
      </c>
      <c r="C21" s="3">
        <f>[1]!Tableau2[[#This Row],[Lot 1]]</f>
        <v>80</v>
      </c>
      <c r="D21" s="3">
        <f>[1]!Tableau2[[#This Row],[Delta Lot/ET6]]</f>
        <v>-26</v>
      </c>
      <c r="E21" s="3">
        <f>[1]!Tableau2[[#This Row],[Lot 2]]</f>
        <v>119</v>
      </c>
      <c r="F21" s="3">
        <f>[1]!Tableau2[[#This Row],[Delta Lot/ET6'']]</f>
        <v>13</v>
      </c>
      <c r="G21" s="3">
        <f>[1]!Tableau2[[#This Row],[Lot 3]]</f>
        <v>0</v>
      </c>
      <c r="H21" s="3" t="str">
        <f>[1]!Tableau2[[#This Row],[Delta Lot/ET6'''']]</f>
        <v/>
      </c>
      <c r="J21" s="3" t="str">
        <f>IF(Tableau22[[#This Row],[Lot 4]]=0,"",I21-$B21)</f>
        <v/>
      </c>
      <c r="K21" s="3" t="str">
        <f>IF(AND(Tableau22[[#This Row],[Lot 1 (Rol/h)]]="",Tableau22[[#This Row],[Lot 2 (Rol/h)]]="",Tableau22[[#This Row],[Lot 3 (Rol/h)]]=""),"A voir","Vu")</f>
        <v>Vu</v>
      </c>
      <c r="L21" s="2">
        <f>IFERROR(Tableau22[[#This Row],[Delta Lot1/ET6]]/Tableau22[[#This Row],[Réel ET6 Moy 2021 
Rol/h]],"")</f>
        <v>-0.24528301886792453</v>
      </c>
      <c r="M21" s="2">
        <f>IFERROR(Tableau22[[#This Row],[Delta Lot2/ET6]]/Tableau22[[#This Row],[Réel ET6 Moy 2021 
Rol/h]],"")</f>
        <v>0.12264150943396226</v>
      </c>
      <c r="N21" s="2" t="str">
        <f>IFERROR(Tableau22[[#This Row],[Delta Lot3/ET6]]/Tableau22[[#This Row],[Réel ET6 Moy 2021 
Rol/h]],"")</f>
        <v/>
      </c>
      <c r="O21" s="2">
        <f>MAX(Tableau22[[#This Row],[%Delta/ET6 (Lot1)]:[%Delta/ET6 (Lot3)]])</f>
        <v>0.12264150943396226</v>
      </c>
      <c r="Q21" s="12"/>
    </row>
    <row r="22" spans="1:17" x14ac:dyDescent="0.25">
      <c r="A22" s="4">
        <v>875513</v>
      </c>
      <c r="B22" s="3">
        <v>88</v>
      </c>
      <c r="C22" s="3">
        <f>[1]!Tableau2[[#This Row],[Lot 1]]</f>
        <v>89</v>
      </c>
      <c r="D22" s="3">
        <f>[1]!Tableau2[[#This Row],[Delta Lot/ET6]]</f>
        <v>1</v>
      </c>
      <c r="E22" s="3">
        <f>[1]!Tableau2[[#This Row],[Lot 2]]</f>
        <v>0</v>
      </c>
      <c r="F22" s="3" t="str">
        <f>[1]!Tableau2[[#This Row],[Delta Lot/ET6'']]</f>
        <v/>
      </c>
      <c r="G22" s="3">
        <f>[1]!Tableau2[[#This Row],[Lot 3]]</f>
        <v>0</v>
      </c>
      <c r="H22" s="3" t="str">
        <f>[1]!Tableau2[[#This Row],[Delta Lot/ET6'''']]</f>
        <v/>
      </c>
      <c r="J22" s="3" t="str">
        <f>IF(Tableau22[[#This Row],[Lot 4]]=0,"",I22-$B22)</f>
        <v/>
      </c>
      <c r="K22" s="3" t="str">
        <f>IF(AND(Tableau22[[#This Row],[Lot 1 (Rol/h)]]="",Tableau22[[#This Row],[Lot 2 (Rol/h)]]="",Tableau22[[#This Row],[Lot 3 (Rol/h)]]=""),"A voir","Vu")</f>
        <v>Vu</v>
      </c>
      <c r="L22" s="2">
        <f>IFERROR(Tableau22[[#This Row],[Delta Lot1/ET6]]/Tableau22[[#This Row],[Réel ET6 Moy 2021 
Rol/h]],"")</f>
        <v>1.1363636363636364E-2</v>
      </c>
      <c r="M22" s="2" t="str">
        <f>IFERROR(Tableau22[[#This Row],[Delta Lot2/ET6]]/Tableau22[[#This Row],[Réel ET6 Moy 2021 
Rol/h]],"")</f>
        <v/>
      </c>
      <c r="N22" s="2" t="str">
        <f>IFERROR(Tableau22[[#This Row],[Delta Lot3/ET6]]/Tableau22[[#This Row],[Réel ET6 Moy 2021 
Rol/h]],"")</f>
        <v/>
      </c>
      <c r="O22" s="2">
        <f>MAX(Tableau22[[#This Row],[%Delta/ET6 (Lot1)]:[%Delta/ET6 (Lot3)]])</f>
        <v>1.1363636363636364E-2</v>
      </c>
      <c r="Q22" s="12"/>
    </row>
    <row r="23" spans="1:17" hidden="1" x14ac:dyDescent="0.25">
      <c r="A23" s="4">
        <v>875515</v>
      </c>
      <c r="C23" s="3">
        <f>[1]!Tableau2[[#This Row],[Lot 1]]</f>
        <v>0</v>
      </c>
      <c r="D23" s="3" t="str">
        <f>[1]!Tableau2[[#This Row],[Delta Lot/ET6]]</f>
        <v/>
      </c>
      <c r="E23" s="3">
        <f>[1]!Tableau2[[#This Row],[Lot 2]]</f>
        <v>0</v>
      </c>
      <c r="F23" s="3" t="str">
        <f>[1]!Tableau2[[#This Row],[Delta Lot/ET6'']]</f>
        <v/>
      </c>
      <c r="G23" s="3">
        <f>[1]!Tableau2[[#This Row],[Lot 3]]</f>
        <v>0</v>
      </c>
      <c r="H23" s="3" t="str">
        <f>[1]!Tableau2[[#This Row],[Delta Lot/ET6'''']]</f>
        <v/>
      </c>
      <c r="J23" s="3" t="str">
        <f>IF(Tableau22[[#This Row],[Lot 4]]=0,"",I23-$B23)</f>
        <v/>
      </c>
      <c r="K23" s="3" t="str">
        <f>IF(AND(Tableau22[[#This Row],[Lot 1 (Rol/h)]]="",Tableau22[[#This Row],[Lot 2 (Rol/h)]]="",Tableau22[[#This Row],[Lot 3 (Rol/h)]]=""),"A voir","Vu")</f>
        <v>Vu</v>
      </c>
      <c r="L23" s="2" t="str">
        <f>IFERROR(Tableau22[[#This Row],[Delta Lot1/ET6]]/Tableau22[[#This Row],[Réel ET6 Moy 2021 
Rol/h]],"")</f>
        <v/>
      </c>
      <c r="M23" s="2" t="str">
        <f>IFERROR(Tableau22[[#This Row],[Delta Lot2/ET6]]/Tableau22[[#This Row],[Réel ET6 Moy 2021 
Rol/h]],"")</f>
        <v/>
      </c>
      <c r="N23" s="2" t="str">
        <f>IFERROR(Tableau22[[#This Row],[Delta Lot3/ET6]]/Tableau22[[#This Row],[Réel ET6 Moy 2021 
Rol/h]],"")</f>
        <v/>
      </c>
      <c r="O23" s="2">
        <f>MAX(Tableau22[[#This Row],[%Delta/ET6 (Lot1)]:[%Delta/ET6 (Lot3)]])</f>
        <v>0</v>
      </c>
      <c r="Q23" s="12"/>
    </row>
    <row r="24" spans="1:17" hidden="1" x14ac:dyDescent="0.25">
      <c r="A24" s="4">
        <v>875516</v>
      </c>
      <c r="C24" s="3">
        <f>[1]!Tableau2[[#This Row],[Lot 1]]</f>
        <v>0</v>
      </c>
      <c r="D24" s="3" t="str">
        <f>[1]!Tableau2[[#This Row],[Delta Lot/ET6]]</f>
        <v/>
      </c>
      <c r="E24" s="3">
        <f>[1]!Tableau2[[#This Row],[Lot 2]]</f>
        <v>0</v>
      </c>
      <c r="F24" s="3" t="str">
        <f>[1]!Tableau2[[#This Row],[Delta Lot/ET6'']]</f>
        <v/>
      </c>
      <c r="G24" s="3">
        <f>[1]!Tableau2[[#This Row],[Lot 3]]</f>
        <v>0</v>
      </c>
      <c r="H24" s="3" t="str">
        <f>[1]!Tableau2[[#This Row],[Delta Lot/ET6'''']]</f>
        <v/>
      </c>
      <c r="J24" s="3" t="str">
        <f>IF(Tableau22[[#This Row],[Lot 4]]=0,"",I24-$B24)</f>
        <v/>
      </c>
      <c r="K24" s="3" t="str">
        <f>IF(AND(Tableau22[[#This Row],[Lot 1 (Rol/h)]]="",Tableau22[[#This Row],[Lot 2 (Rol/h)]]="",Tableau22[[#This Row],[Lot 3 (Rol/h)]]=""),"A voir","Vu")</f>
        <v>Vu</v>
      </c>
      <c r="L24" s="2" t="str">
        <f>IFERROR(Tableau22[[#This Row],[Delta Lot1/ET6]]/Tableau22[[#This Row],[Réel ET6 Moy 2021 
Rol/h]],"")</f>
        <v/>
      </c>
      <c r="M24" s="2" t="str">
        <f>IFERROR(Tableau22[[#This Row],[Delta Lot2/ET6]]/Tableau22[[#This Row],[Réel ET6 Moy 2021 
Rol/h]],"")</f>
        <v/>
      </c>
      <c r="N24" s="2" t="str">
        <f>IFERROR(Tableau22[[#This Row],[Delta Lot3/ET6]]/Tableau22[[#This Row],[Réel ET6 Moy 2021 
Rol/h]],"")</f>
        <v/>
      </c>
      <c r="O24" s="2">
        <f>MAX(Tableau22[[#This Row],[%Delta/ET6 (Lot1)]:[%Delta/ET6 (Lot3)]])</f>
        <v>0</v>
      </c>
      <c r="Q24" s="12"/>
    </row>
    <row r="25" spans="1:17" hidden="1" x14ac:dyDescent="0.25">
      <c r="A25" s="4">
        <v>875518</v>
      </c>
      <c r="C25" s="3">
        <f>[1]!Tableau2[[#This Row],[Lot 1]]</f>
        <v>0</v>
      </c>
      <c r="D25" s="3" t="str">
        <f>[1]!Tableau2[[#This Row],[Delta Lot/ET6]]</f>
        <v/>
      </c>
      <c r="E25" s="3">
        <f>[1]!Tableau2[[#This Row],[Lot 2]]</f>
        <v>0</v>
      </c>
      <c r="F25" s="3" t="str">
        <f>[1]!Tableau2[[#This Row],[Delta Lot/ET6'']]</f>
        <v/>
      </c>
      <c r="G25" s="3">
        <f>[1]!Tableau2[[#This Row],[Lot 3]]</f>
        <v>0</v>
      </c>
      <c r="H25" s="3" t="str">
        <f>[1]!Tableau2[[#This Row],[Delta Lot/ET6'''']]</f>
        <v/>
      </c>
      <c r="J25" s="3" t="str">
        <f>IF(Tableau22[[#This Row],[Lot 4]]=0,"",I25-$B25)</f>
        <v/>
      </c>
      <c r="K25" s="3" t="str">
        <f>IF(AND(Tableau22[[#This Row],[Lot 1 (Rol/h)]]="",Tableau22[[#This Row],[Lot 2 (Rol/h)]]="",Tableau22[[#This Row],[Lot 3 (Rol/h)]]=""),"A voir","Vu")</f>
        <v>Vu</v>
      </c>
      <c r="L25" s="2" t="str">
        <f>IFERROR(Tableau22[[#This Row],[Delta Lot1/ET6]]/Tableau22[[#This Row],[Réel ET6 Moy 2021 
Rol/h]],"")</f>
        <v/>
      </c>
      <c r="M25" s="2" t="str">
        <f>IFERROR(Tableau22[[#This Row],[Delta Lot2/ET6]]/Tableau22[[#This Row],[Réel ET6 Moy 2021 
Rol/h]],"")</f>
        <v/>
      </c>
      <c r="N25" s="2" t="str">
        <f>IFERROR(Tableau22[[#This Row],[Delta Lot3/ET6]]/Tableau22[[#This Row],[Réel ET6 Moy 2021 
Rol/h]],"")</f>
        <v/>
      </c>
      <c r="O25" s="2">
        <f>MAX(Tableau22[[#This Row],[%Delta/ET6 (Lot1)]:[%Delta/ET6 (Lot3)]])</f>
        <v>0</v>
      </c>
      <c r="Q25" s="12"/>
    </row>
    <row r="26" spans="1:17" hidden="1" x14ac:dyDescent="0.25">
      <c r="A26" s="4">
        <v>875521</v>
      </c>
      <c r="C26" s="3">
        <f>[1]!Tableau2[[#This Row],[Lot 1]]</f>
        <v>0</v>
      </c>
      <c r="D26" s="3" t="str">
        <f>[1]!Tableau2[[#This Row],[Delta Lot/ET6]]</f>
        <v/>
      </c>
      <c r="E26" s="3">
        <f>[1]!Tableau2[[#This Row],[Lot 2]]</f>
        <v>0</v>
      </c>
      <c r="F26" s="3" t="str">
        <f>[1]!Tableau2[[#This Row],[Delta Lot/ET6'']]</f>
        <v/>
      </c>
      <c r="G26" s="3">
        <f>[1]!Tableau2[[#This Row],[Lot 3]]</f>
        <v>0</v>
      </c>
      <c r="H26" s="3" t="str">
        <f>[1]!Tableau2[[#This Row],[Delta Lot/ET6'''']]</f>
        <v/>
      </c>
      <c r="J26" s="3" t="str">
        <f>IF(Tableau22[[#This Row],[Lot 4]]=0,"",I26-$B26)</f>
        <v/>
      </c>
      <c r="K26" s="3" t="str">
        <f>IF(AND(Tableau22[[#This Row],[Lot 1 (Rol/h)]]="",Tableau22[[#This Row],[Lot 2 (Rol/h)]]="",Tableau22[[#This Row],[Lot 3 (Rol/h)]]=""),"A voir","Vu")</f>
        <v>Vu</v>
      </c>
      <c r="L26" s="2" t="str">
        <f>IFERROR(Tableau22[[#This Row],[Delta Lot1/ET6]]/Tableau22[[#This Row],[Réel ET6 Moy 2021 
Rol/h]],"")</f>
        <v/>
      </c>
      <c r="M26" s="2" t="str">
        <f>IFERROR(Tableau22[[#This Row],[Delta Lot2/ET6]]/Tableau22[[#This Row],[Réel ET6 Moy 2021 
Rol/h]],"")</f>
        <v/>
      </c>
      <c r="N26" s="2" t="str">
        <f>IFERROR(Tableau22[[#This Row],[Delta Lot3/ET6]]/Tableau22[[#This Row],[Réel ET6 Moy 2021 
Rol/h]],"")</f>
        <v/>
      </c>
      <c r="O26" s="2">
        <f>MAX(Tableau22[[#This Row],[%Delta/ET6 (Lot1)]:[%Delta/ET6 (Lot3)]])</f>
        <v>0</v>
      </c>
      <c r="Q26" s="12"/>
    </row>
    <row r="27" spans="1:17" hidden="1" x14ac:dyDescent="0.25">
      <c r="A27" s="4">
        <v>875522</v>
      </c>
      <c r="C27" s="3">
        <f>[1]!Tableau2[[#This Row],[Lot 1]]</f>
        <v>0</v>
      </c>
      <c r="D27" s="3" t="str">
        <f>[1]!Tableau2[[#This Row],[Delta Lot/ET6]]</f>
        <v/>
      </c>
      <c r="E27" s="3">
        <f>[1]!Tableau2[[#This Row],[Lot 2]]</f>
        <v>0</v>
      </c>
      <c r="F27" s="3" t="str">
        <f>[1]!Tableau2[[#This Row],[Delta Lot/ET6'']]</f>
        <v/>
      </c>
      <c r="G27" s="3">
        <f>[1]!Tableau2[[#This Row],[Lot 3]]</f>
        <v>0</v>
      </c>
      <c r="H27" s="3" t="str">
        <f>[1]!Tableau2[[#This Row],[Delta Lot/ET6'''']]</f>
        <v/>
      </c>
      <c r="J27" s="3" t="str">
        <f>IF(Tableau22[[#This Row],[Lot 4]]=0,"",I27-$B27)</f>
        <v/>
      </c>
      <c r="K27" s="3" t="str">
        <f>IF(AND(Tableau22[[#This Row],[Lot 1 (Rol/h)]]="",Tableau22[[#This Row],[Lot 2 (Rol/h)]]="",Tableau22[[#This Row],[Lot 3 (Rol/h)]]=""),"A voir","Vu")</f>
        <v>Vu</v>
      </c>
      <c r="L27" s="2" t="str">
        <f>IFERROR(Tableau22[[#This Row],[Delta Lot1/ET6]]/Tableau22[[#This Row],[Réel ET6 Moy 2021 
Rol/h]],"")</f>
        <v/>
      </c>
      <c r="M27" s="2" t="str">
        <f>IFERROR(Tableau22[[#This Row],[Delta Lot2/ET6]]/Tableau22[[#This Row],[Réel ET6 Moy 2021 
Rol/h]],"")</f>
        <v/>
      </c>
      <c r="N27" s="2" t="str">
        <f>IFERROR(Tableau22[[#This Row],[Delta Lot3/ET6]]/Tableau22[[#This Row],[Réel ET6 Moy 2021 
Rol/h]],"")</f>
        <v/>
      </c>
      <c r="O27" s="2">
        <f>MAX(Tableau22[[#This Row],[%Delta/ET6 (Lot1)]:[%Delta/ET6 (Lot3)]])</f>
        <v>0</v>
      </c>
      <c r="Q27" s="12"/>
    </row>
    <row r="28" spans="1:17" hidden="1" x14ac:dyDescent="0.25">
      <c r="A28" s="4">
        <v>875541</v>
      </c>
      <c r="C28" s="3">
        <f>[1]!Tableau2[[#This Row],[Lot 1]]</f>
        <v>0</v>
      </c>
      <c r="D28" s="3" t="str">
        <f>[1]!Tableau2[[#This Row],[Delta Lot/ET6]]</f>
        <v/>
      </c>
      <c r="E28" s="3">
        <f>[1]!Tableau2[[#This Row],[Lot 2]]</f>
        <v>0</v>
      </c>
      <c r="F28" s="3" t="str">
        <f>[1]!Tableau2[[#This Row],[Delta Lot/ET6'']]</f>
        <v/>
      </c>
      <c r="G28" s="3">
        <f>[1]!Tableau2[[#This Row],[Lot 3]]</f>
        <v>0</v>
      </c>
      <c r="H28" s="3" t="str">
        <f>[1]!Tableau2[[#This Row],[Delta Lot/ET6'''']]</f>
        <v/>
      </c>
      <c r="J28" s="3" t="str">
        <f>IF(Tableau22[[#This Row],[Lot 4]]=0,"",I28-$B28)</f>
        <v/>
      </c>
      <c r="K28" s="3" t="str">
        <f>IF(AND(Tableau22[[#This Row],[Lot 1 (Rol/h)]]="",Tableau22[[#This Row],[Lot 2 (Rol/h)]]="",Tableau22[[#This Row],[Lot 3 (Rol/h)]]=""),"A voir","Vu")</f>
        <v>Vu</v>
      </c>
      <c r="L28" s="2" t="str">
        <f>IFERROR(Tableau22[[#This Row],[Delta Lot1/ET6]]/Tableau22[[#This Row],[Réel ET6 Moy 2021 
Rol/h]],"")</f>
        <v/>
      </c>
      <c r="M28" s="2" t="str">
        <f>IFERROR(Tableau22[[#This Row],[Delta Lot2/ET6]]/Tableau22[[#This Row],[Réel ET6 Moy 2021 
Rol/h]],"")</f>
        <v/>
      </c>
      <c r="N28" s="2" t="str">
        <f>IFERROR(Tableau22[[#This Row],[Delta Lot3/ET6]]/Tableau22[[#This Row],[Réel ET6 Moy 2021 
Rol/h]],"")</f>
        <v/>
      </c>
      <c r="O28" s="2">
        <f>MAX(Tableau22[[#This Row],[%Delta/ET6 (Lot1)]:[%Delta/ET6 (Lot3)]])</f>
        <v>0</v>
      </c>
      <c r="Q28" s="12"/>
    </row>
    <row r="29" spans="1:17" hidden="1" x14ac:dyDescent="0.25">
      <c r="A29" s="4">
        <v>875546</v>
      </c>
      <c r="C29" s="3">
        <f>[1]!Tableau2[[#This Row],[Lot 1]]</f>
        <v>0</v>
      </c>
      <c r="D29" s="3" t="str">
        <f>[1]!Tableau2[[#This Row],[Delta Lot/ET6]]</f>
        <v/>
      </c>
      <c r="E29" s="3">
        <f>[1]!Tableau2[[#This Row],[Lot 2]]</f>
        <v>0</v>
      </c>
      <c r="F29" s="3" t="str">
        <f>[1]!Tableau2[[#This Row],[Delta Lot/ET6'']]</f>
        <v/>
      </c>
      <c r="G29" s="3">
        <f>[1]!Tableau2[[#This Row],[Lot 3]]</f>
        <v>0</v>
      </c>
      <c r="H29" s="3" t="str">
        <f>[1]!Tableau2[[#This Row],[Delta Lot/ET6'''']]</f>
        <v/>
      </c>
      <c r="J29" s="3" t="str">
        <f>IF(Tableau22[[#This Row],[Lot 4]]=0,"",I29-$B29)</f>
        <v/>
      </c>
      <c r="K29" s="3" t="str">
        <f>IF(AND(Tableau22[[#This Row],[Lot 1 (Rol/h)]]="",Tableau22[[#This Row],[Lot 2 (Rol/h)]]="",Tableau22[[#This Row],[Lot 3 (Rol/h)]]=""),"A voir","Vu")</f>
        <v>Vu</v>
      </c>
      <c r="L29" s="2" t="str">
        <f>IFERROR(Tableau22[[#This Row],[Delta Lot1/ET6]]/Tableau22[[#This Row],[Réel ET6 Moy 2021 
Rol/h]],"")</f>
        <v/>
      </c>
      <c r="M29" s="2" t="str">
        <f>IFERROR(Tableau22[[#This Row],[Delta Lot2/ET6]]/Tableau22[[#This Row],[Réel ET6 Moy 2021 
Rol/h]],"")</f>
        <v/>
      </c>
      <c r="N29" s="2" t="str">
        <f>IFERROR(Tableau22[[#This Row],[Delta Lot3/ET6]]/Tableau22[[#This Row],[Réel ET6 Moy 2021 
Rol/h]],"")</f>
        <v/>
      </c>
      <c r="O29" s="2">
        <f>MAX(Tableau22[[#This Row],[%Delta/ET6 (Lot1)]:[%Delta/ET6 (Lot3)]])</f>
        <v>0</v>
      </c>
      <c r="Q29" s="12"/>
    </row>
    <row r="30" spans="1:17" hidden="1" x14ac:dyDescent="0.25">
      <c r="A30" s="4">
        <v>876533</v>
      </c>
      <c r="C30" s="3">
        <f>[1]!Tableau2[[#This Row],[Lot 1]]</f>
        <v>0</v>
      </c>
      <c r="D30" s="3" t="str">
        <f>[1]!Tableau2[[#This Row],[Delta Lot/ET6]]</f>
        <v/>
      </c>
      <c r="E30" s="3">
        <f>[1]!Tableau2[[#This Row],[Lot 2]]</f>
        <v>0</v>
      </c>
      <c r="F30" s="3" t="str">
        <f>[1]!Tableau2[[#This Row],[Delta Lot/ET6'']]</f>
        <v/>
      </c>
      <c r="G30" s="3">
        <f>[1]!Tableau2[[#This Row],[Lot 3]]</f>
        <v>0</v>
      </c>
      <c r="H30" s="3" t="str">
        <f>[1]!Tableau2[[#This Row],[Delta Lot/ET6'''']]</f>
        <v/>
      </c>
      <c r="J30" s="3" t="str">
        <f>IF(Tableau22[[#This Row],[Lot 4]]=0,"",I30-$B30)</f>
        <v/>
      </c>
      <c r="K30" s="3" t="str">
        <f>IF(AND(Tableau22[[#This Row],[Lot 1 (Rol/h)]]="",Tableau22[[#This Row],[Lot 2 (Rol/h)]]="",Tableau22[[#This Row],[Lot 3 (Rol/h)]]=""),"A voir","Vu")</f>
        <v>Vu</v>
      </c>
      <c r="L30" s="2" t="str">
        <f>IFERROR(Tableau22[[#This Row],[Delta Lot1/ET6]]/Tableau22[[#This Row],[Réel ET6 Moy 2021 
Rol/h]],"")</f>
        <v/>
      </c>
      <c r="M30" s="2" t="str">
        <f>IFERROR(Tableau22[[#This Row],[Delta Lot2/ET6]]/Tableau22[[#This Row],[Réel ET6 Moy 2021 
Rol/h]],"")</f>
        <v/>
      </c>
      <c r="N30" s="2" t="str">
        <f>IFERROR(Tableau22[[#This Row],[Delta Lot3/ET6]]/Tableau22[[#This Row],[Réel ET6 Moy 2021 
Rol/h]],"")</f>
        <v/>
      </c>
      <c r="O30" s="2">
        <f>MAX(Tableau22[[#This Row],[%Delta/ET6 (Lot1)]:[%Delta/ET6 (Lot3)]])</f>
        <v>0</v>
      </c>
      <c r="Q30" s="12"/>
    </row>
    <row r="31" spans="1:17" hidden="1" x14ac:dyDescent="0.25">
      <c r="A31" s="4">
        <v>877901</v>
      </c>
      <c r="C31" s="3">
        <f>[1]!Tableau2[[#This Row],[Lot 1]]</f>
        <v>0</v>
      </c>
      <c r="D31" s="3" t="str">
        <f>[1]!Tableau2[[#This Row],[Delta Lot/ET6]]</f>
        <v/>
      </c>
      <c r="E31" s="3">
        <f>[1]!Tableau2[[#This Row],[Lot 2]]</f>
        <v>0</v>
      </c>
      <c r="F31" s="3" t="str">
        <f>[1]!Tableau2[[#This Row],[Delta Lot/ET6'']]</f>
        <v/>
      </c>
      <c r="G31" s="3">
        <f>[1]!Tableau2[[#This Row],[Lot 3]]</f>
        <v>0</v>
      </c>
      <c r="H31" s="3" t="str">
        <f>[1]!Tableau2[[#This Row],[Delta Lot/ET6'''']]</f>
        <v/>
      </c>
      <c r="J31" s="3" t="str">
        <f>IF(Tableau22[[#This Row],[Lot 4]]=0,"",I31-$B31)</f>
        <v/>
      </c>
      <c r="K31" s="3" t="str">
        <f>IF(AND(Tableau22[[#This Row],[Lot 1 (Rol/h)]]="",Tableau22[[#This Row],[Lot 2 (Rol/h)]]="",Tableau22[[#This Row],[Lot 3 (Rol/h)]]=""),"A voir","Vu")</f>
        <v>Vu</v>
      </c>
      <c r="L31" s="2" t="str">
        <f>IFERROR(Tableau22[[#This Row],[Delta Lot1/ET6]]/Tableau22[[#This Row],[Réel ET6 Moy 2021 
Rol/h]],"")</f>
        <v/>
      </c>
      <c r="M31" s="2" t="str">
        <f>IFERROR(Tableau22[[#This Row],[Delta Lot2/ET6]]/Tableau22[[#This Row],[Réel ET6 Moy 2021 
Rol/h]],"")</f>
        <v/>
      </c>
      <c r="N31" s="2" t="str">
        <f>IFERROR(Tableau22[[#This Row],[Delta Lot3/ET6]]/Tableau22[[#This Row],[Réel ET6 Moy 2021 
Rol/h]],"")</f>
        <v/>
      </c>
      <c r="O31" s="2">
        <f>MAX(Tableau22[[#This Row],[%Delta/ET6 (Lot1)]:[%Delta/ET6 (Lot3)]])</f>
        <v>0</v>
      </c>
      <c r="Q31" s="12"/>
    </row>
    <row r="32" spans="1:17" x14ac:dyDescent="0.25">
      <c r="A32" s="4">
        <v>895823</v>
      </c>
      <c r="B32" s="3">
        <v>46</v>
      </c>
      <c r="C32" s="3">
        <f>[1]!Tableau2[[#This Row],[Lot 1]]</f>
        <v>30</v>
      </c>
      <c r="D32" s="3">
        <f>[1]!Tableau2[[#This Row],[Delta Lot/ET6]]</f>
        <v>-16</v>
      </c>
      <c r="E32" s="3">
        <f>[1]!Tableau2[[#This Row],[Lot 2]]</f>
        <v>0</v>
      </c>
      <c r="F32" s="3" t="str">
        <f>[1]!Tableau2[[#This Row],[Delta Lot/ET6'']]</f>
        <v/>
      </c>
      <c r="G32" s="3">
        <f>[1]!Tableau2[[#This Row],[Lot 3]]</f>
        <v>0</v>
      </c>
      <c r="H32" s="3" t="str">
        <f>[1]!Tableau2[[#This Row],[Delta Lot/ET6'''']]</f>
        <v/>
      </c>
      <c r="J32" s="3" t="str">
        <f>IF(Tableau22[[#This Row],[Lot 4]]=0,"",I32-$B32)</f>
        <v/>
      </c>
      <c r="K32" s="3" t="str">
        <f>IF(AND(Tableau22[[#This Row],[Lot 1 (Rol/h)]]="",Tableau22[[#This Row],[Lot 2 (Rol/h)]]="",Tableau22[[#This Row],[Lot 3 (Rol/h)]]=""),"A voir","Vu")</f>
        <v>Vu</v>
      </c>
      <c r="L32" s="2">
        <f>IFERROR(Tableau22[[#This Row],[Delta Lot1/ET6]]/Tableau22[[#This Row],[Réel ET6 Moy 2021 
Rol/h]],"")</f>
        <v>-0.34782608695652173</v>
      </c>
      <c r="M32" s="2" t="str">
        <f>IFERROR(Tableau22[[#This Row],[Delta Lot2/ET6]]/Tableau22[[#This Row],[Réel ET6 Moy 2021 
Rol/h]],"")</f>
        <v/>
      </c>
      <c r="N32" s="2" t="str">
        <f>IFERROR(Tableau22[[#This Row],[Delta Lot3/ET6]]/Tableau22[[#This Row],[Réel ET6 Moy 2021 
Rol/h]],"")</f>
        <v/>
      </c>
      <c r="O32" s="2">
        <f>MAX(Tableau22[[#This Row],[%Delta/ET6 (Lot1)]:[%Delta/ET6 (Lot3)]])</f>
        <v>-0.34782608695652173</v>
      </c>
      <c r="Q32" s="12"/>
    </row>
    <row r="33" spans="1:17" hidden="1" x14ac:dyDescent="0.25">
      <c r="A33" s="4">
        <v>900741</v>
      </c>
      <c r="C33" s="3">
        <f>[1]!Tableau2[[#This Row],[Lot 1]]</f>
        <v>0</v>
      </c>
      <c r="D33" s="3" t="str">
        <f>[1]!Tableau2[[#This Row],[Delta Lot/ET6]]</f>
        <v/>
      </c>
      <c r="E33" s="3">
        <f>[1]!Tableau2[[#This Row],[Lot 2]]</f>
        <v>0</v>
      </c>
      <c r="F33" s="3" t="str">
        <f>[1]!Tableau2[[#This Row],[Delta Lot/ET6'']]</f>
        <v/>
      </c>
      <c r="G33" s="3">
        <f>[1]!Tableau2[[#This Row],[Lot 3]]</f>
        <v>0</v>
      </c>
      <c r="H33" s="3" t="str">
        <f>[1]!Tableau2[[#This Row],[Delta Lot/ET6'''']]</f>
        <v/>
      </c>
      <c r="J33" s="3" t="str">
        <f>IF(Tableau22[[#This Row],[Lot 4]]=0,"",I33-$B33)</f>
        <v/>
      </c>
      <c r="K33" s="3" t="str">
        <f>IF(AND(Tableau22[[#This Row],[Lot 1 (Rol/h)]]="",Tableau22[[#This Row],[Lot 2 (Rol/h)]]="",Tableau22[[#This Row],[Lot 3 (Rol/h)]]=""),"A voir","Vu")</f>
        <v>Vu</v>
      </c>
      <c r="L33" s="2" t="str">
        <f>IFERROR(Tableau22[[#This Row],[Delta Lot1/ET6]]/Tableau22[[#This Row],[Réel ET6 Moy 2021 
Rol/h]],"")</f>
        <v/>
      </c>
      <c r="M33" s="2" t="str">
        <f>IFERROR(Tableau22[[#This Row],[Delta Lot2/ET6]]/Tableau22[[#This Row],[Réel ET6 Moy 2021 
Rol/h]],"")</f>
        <v/>
      </c>
      <c r="N33" s="2" t="str">
        <f>IFERROR(Tableau22[[#This Row],[Delta Lot3/ET6]]/Tableau22[[#This Row],[Réel ET6 Moy 2021 
Rol/h]],"")</f>
        <v/>
      </c>
      <c r="O33" s="2">
        <f>MAX(Tableau22[[#This Row],[%Delta/ET6 (Lot1)]:[%Delta/ET6 (Lot3)]])</f>
        <v>0</v>
      </c>
      <c r="Q33" s="12"/>
    </row>
    <row r="34" spans="1:17" hidden="1" x14ac:dyDescent="0.25">
      <c r="A34" s="4">
        <v>904051</v>
      </c>
      <c r="C34" s="3">
        <f>[1]!Tableau2[[#This Row],[Lot 1]]</f>
        <v>0</v>
      </c>
      <c r="D34" s="3" t="str">
        <f>[1]!Tableau2[[#This Row],[Delta Lot/ET6]]</f>
        <v/>
      </c>
      <c r="E34" s="3">
        <f>[1]!Tableau2[[#This Row],[Lot 2]]</f>
        <v>0</v>
      </c>
      <c r="F34" s="3" t="str">
        <f>[1]!Tableau2[[#This Row],[Delta Lot/ET6'']]</f>
        <v/>
      </c>
      <c r="G34" s="3">
        <f>[1]!Tableau2[[#This Row],[Lot 3]]</f>
        <v>0</v>
      </c>
      <c r="H34" s="3" t="str">
        <f>[1]!Tableau2[[#This Row],[Delta Lot/ET6'''']]</f>
        <v/>
      </c>
      <c r="J34" s="3" t="str">
        <f>IF(Tableau22[[#This Row],[Lot 4]]=0,"",I34-$B34)</f>
        <v/>
      </c>
      <c r="K34" s="3" t="str">
        <f>IF(AND(Tableau22[[#This Row],[Lot 1 (Rol/h)]]="",Tableau22[[#This Row],[Lot 2 (Rol/h)]]="",Tableau22[[#This Row],[Lot 3 (Rol/h)]]=""),"A voir","Vu")</f>
        <v>Vu</v>
      </c>
      <c r="L34" s="2" t="str">
        <f>IFERROR(Tableau22[[#This Row],[Delta Lot1/ET6]]/Tableau22[[#This Row],[Réel ET6 Moy 2021 
Rol/h]],"")</f>
        <v/>
      </c>
      <c r="M34" s="2" t="str">
        <f>IFERROR(Tableau22[[#This Row],[Delta Lot2/ET6]]/Tableau22[[#This Row],[Réel ET6 Moy 2021 
Rol/h]],"")</f>
        <v/>
      </c>
      <c r="N34" s="2" t="str">
        <f>IFERROR(Tableau22[[#This Row],[Delta Lot3/ET6]]/Tableau22[[#This Row],[Réel ET6 Moy 2021 
Rol/h]],"")</f>
        <v/>
      </c>
      <c r="O34" s="2">
        <f>MAX(Tableau22[[#This Row],[%Delta/ET6 (Lot1)]:[%Delta/ET6 (Lot3)]])</f>
        <v>0</v>
      </c>
      <c r="Q34" s="12"/>
    </row>
    <row r="35" spans="1:17" x14ac:dyDescent="0.25">
      <c r="A35" s="4">
        <v>905477</v>
      </c>
      <c r="B35" s="3">
        <v>104</v>
      </c>
      <c r="C35" s="3">
        <f>[1]!Tableau2[[#This Row],[Lot 1]]</f>
        <v>83</v>
      </c>
      <c r="D35" s="3">
        <f>[1]!Tableau2[[#This Row],[Delta Lot/ET6]]</f>
        <v>-21</v>
      </c>
      <c r="E35" s="3">
        <f>[1]!Tableau2[[#This Row],[Lot 2]]</f>
        <v>122</v>
      </c>
      <c r="F35" s="3">
        <f>[1]!Tableau2[[#This Row],[Delta Lot/ET6'']]</f>
        <v>18</v>
      </c>
      <c r="G35" s="3">
        <f>[1]!Tableau2[[#This Row],[Lot 3]]</f>
        <v>213</v>
      </c>
      <c r="H35" s="3">
        <f>[1]!Tableau2[[#This Row],[Delta Lot/ET6'''']]</f>
        <v>109</v>
      </c>
      <c r="J35" s="3" t="str">
        <f>IF(Tableau22[[#This Row],[Lot 4]]=0,"",I35-$B35)</f>
        <v/>
      </c>
      <c r="K35" s="3" t="str">
        <f>IF(AND(Tableau22[[#This Row],[Lot 1 (Rol/h)]]="",Tableau22[[#This Row],[Lot 2 (Rol/h)]]="",Tableau22[[#This Row],[Lot 3 (Rol/h)]]=""),"A voir","Vu")</f>
        <v>Vu</v>
      </c>
      <c r="L35" s="2">
        <f>IFERROR(Tableau22[[#This Row],[Delta Lot1/ET6]]/Tableau22[[#This Row],[Réel ET6 Moy 2021 
Rol/h]],"")</f>
        <v>-0.20192307692307693</v>
      </c>
      <c r="M35" s="2">
        <f>IFERROR(Tableau22[[#This Row],[Delta Lot2/ET6]]/Tableau22[[#This Row],[Réel ET6 Moy 2021 
Rol/h]],"")</f>
        <v>0.17307692307692307</v>
      </c>
      <c r="N35" s="2">
        <f>IFERROR(Tableau22[[#This Row],[Delta Lot3/ET6]]/Tableau22[[#This Row],[Réel ET6 Moy 2021 
Rol/h]],"")</f>
        <v>1.0480769230769231</v>
      </c>
      <c r="O35" s="2">
        <f>MAX(Tableau22[[#This Row],[%Delta/ET6 (Lot1)]:[%Delta/ET6 (Lot3)]])</f>
        <v>1.0480769230769231</v>
      </c>
      <c r="Q35" s="12"/>
    </row>
    <row r="36" spans="1:17" hidden="1" x14ac:dyDescent="0.25">
      <c r="A36" s="4">
        <v>907952</v>
      </c>
      <c r="C36" s="3">
        <f>[1]!Tableau2[[#This Row],[Lot 1]]</f>
        <v>0</v>
      </c>
      <c r="D36" s="3" t="str">
        <f>[1]!Tableau2[[#This Row],[Delta Lot/ET6]]</f>
        <v/>
      </c>
      <c r="E36" s="3">
        <f>[1]!Tableau2[[#This Row],[Lot 2]]</f>
        <v>0</v>
      </c>
      <c r="F36" s="3" t="str">
        <f>[1]!Tableau2[[#This Row],[Delta Lot/ET6'']]</f>
        <v/>
      </c>
      <c r="G36" s="3">
        <f>[1]!Tableau2[[#This Row],[Lot 3]]</f>
        <v>0</v>
      </c>
      <c r="H36" s="3" t="str">
        <f>[1]!Tableau2[[#This Row],[Delta Lot/ET6'''']]</f>
        <v/>
      </c>
      <c r="J36" s="3" t="str">
        <f>IF(Tableau22[[#This Row],[Lot 4]]=0,"",I36-$B36)</f>
        <v/>
      </c>
      <c r="K36" s="3" t="str">
        <f>IF(AND(Tableau22[[#This Row],[Lot 1 (Rol/h)]]="",Tableau22[[#This Row],[Lot 2 (Rol/h)]]="",Tableau22[[#This Row],[Lot 3 (Rol/h)]]=""),"A voir","Vu")</f>
        <v>Vu</v>
      </c>
      <c r="L36" s="2" t="str">
        <f>IFERROR(Tableau22[[#This Row],[Delta Lot1/ET6]]/Tableau22[[#This Row],[Réel ET6 Moy 2021 
Rol/h]],"")</f>
        <v/>
      </c>
      <c r="M36" s="2" t="str">
        <f>IFERROR(Tableau22[[#This Row],[Delta Lot2/ET6]]/Tableau22[[#This Row],[Réel ET6 Moy 2021 
Rol/h]],"")</f>
        <v/>
      </c>
      <c r="N36" s="2" t="str">
        <f>IFERROR(Tableau22[[#This Row],[Delta Lot3/ET6]]/Tableau22[[#This Row],[Réel ET6 Moy 2021 
Rol/h]],"")</f>
        <v/>
      </c>
      <c r="O36" s="2">
        <f>MAX(Tableau22[[#This Row],[%Delta/ET6 (Lot1)]:[%Delta/ET6 (Lot3)]])</f>
        <v>0</v>
      </c>
      <c r="Q36" s="12"/>
    </row>
    <row r="37" spans="1:17" x14ac:dyDescent="0.25">
      <c r="A37" s="4">
        <v>907954</v>
      </c>
      <c r="B37" s="3">
        <v>40</v>
      </c>
      <c r="C37" s="3">
        <f>[1]!Tableau2[[#This Row],[Lot 1]]</f>
        <v>29</v>
      </c>
      <c r="D37" s="3">
        <f>[1]!Tableau2[[#This Row],[Delta Lot/ET6]]</f>
        <v>-11</v>
      </c>
      <c r="E37" s="3">
        <f>[1]!Tableau2[[#This Row],[Lot 2]]</f>
        <v>0</v>
      </c>
      <c r="F37" s="3" t="str">
        <f>[1]!Tableau2[[#This Row],[Delta Lot/ET6'']]</f>
        <v/>
      </c>
      <c r="G37" s="3">
        <f>[1]!Tableau2[[#This Row],[Lot 3]]</f>
        <v>0</v>
      </c>
      <c r="H37" s="3" t="str">
        <f>[1]!Tableau2[[#This Row],[Delta Lot/ET6'''']]</f>
        <v/>
      </c>
      <c r="J37" s="3" t="str">
        <f>IF(Tableau22[[#This Row],[Lot 4]]=0,"",I37-$B37)</f>
        <v/>
      </c>
      <c r="K37" s="3" t="str">
        <f>IF(AND(Tableau22[[#This Row],[Lot 1 (Rol/h)]]="",Tableau22[[#This Row],[Lot 2 (Rol/h)]]="",Tableau22[[#This Row],[Lot 3 (Rol/h)]]=""),"A voir","Vu")</f>
        <v>Vu</v>
      </c>
      <c r="L37" s="2">
        <f>IFERROR(Tableau22[[#This Row],[Delta Lot1/ET6]]/Tableau22[[#This Row],[Réel ET6 Moy 2021 
Rol/h]],"")</f>
        <v>-0.27500000000000002</v>
      </c>
      <c r="M37" s="2" t="str">
        <f>IFERROR(Tableau22[[#This Row],[Delta Lot2/ET6]]/Tableau22[[#This Row],[Réel ET6 Moy 2021 
Rol/h]],"")</f>
        <v/>
      </c>
      <c r="N37" s="2" t="str">
        <f>IFERROR(Tableau22[[#This Row],[Delta Lot3/ET6]]/Tableau22[[#This Row],[Réel ET6 Moy 2021 
Rol/h]],"")</f>
        <v/>
      </c>
      <c r="O37" s="2">
        <f>MAX(Tableau22[[#This Row],[%Delta/ET6 (Lot1)]:[%Delta/ET6 (Lot3)]])</f>
        <v>-0.27500000000000002</v>
      </c>
      <c r="Q37" s="12"/>
    </row>
    <row r="38" spans="1:17" hidden="1" x14ac:dyDescent="0.25">
      <c r="A38" s="4">
        <v>908234</v>
      </c>
      <c r="C38" s="3">
        <f>[1]!Tableau2[[#This Row],[Lot 1]]</f>
        <v>0</v>
      </c>
      <c r="D38" s="3" t="str">
        <f>[1]!Tableau2[[#This Row],[Delta Lot/ET6]]</f>
        <v/>
      </c>
      <c r="E38" s="3">
        <f>[1]!Tableau2[[#This Row],[Lot 2]]</f>
        <v>0</v>
      </c>
      <c r="F38" s="3" t="str">
        <f>[1]!Tableau2[[#This Row],[Delta Lot/ET6'']]</f>
        <v/>
      </c>
      <c r="G38" s="3">
        <f>[1]!Tableau2[[#This Row],[Lot 3]]</f>
        <v>0</v>
      </c>
      <c r="H38" s="3" t="str">
        <f>[1]!Tableau2[[#This Row],[Delta Lot/ET6'''']]</f>
        <v/>
      </c>
      <c r="J38" s="3" t="str">
        <f>IF(Tableau22[[#This Row],[Lot 4]]=0,"",I38-$B38)</f>
        <v/>
      </c>
      <c r="K38" s="3" t="str">
        <f>IF(AND(Tableau22[[#This Row],[Lot 1 (Rol/h)]]="",Tableau22[[#This Row],[Lot 2 (Rol/h)]]="",Tableau22[[#This Row],[Lot 3 (Rol/h)]]=""),"A voir","Vu")</f>
        <v>Vu</v>
      </c>
      <c r="L38" s="2" t="str">
        <f>IFERROR(Tableau22[[#This Row],[Delta Lot1/ET6]]/Tableau22[[#This Row],[Réel ET6 Moy 2021 
Rol/h]],"")</f>
        <v/>
      </c>
      <c r="M38" s="2" t="str">
        <f>IFERROR(Tableau22[[#This Row],[Delta Lot2/ET6]]/Tableau22[[#This Row],[Réel ET6 Moy 2021 
Rol/h]],"")</f>
        <v/>
      </c>
      <c r="N38" s="2" t="str">
        <f>IFERROR(Tableau22[[#This Row],[Delta Lot3/ET6]]/Tableau22[[#This Row],[Réel ET6 Moy 2021 
Rol/h]],"")</f>
        <v/>
      </c>
      <c r="O38" s="2">
        <f>MAX(Tableau22[[#This Row],[%Delta/ET6 (Lot1)]:[%Delta/ET6 (Lot3)]])</f>
        <v>0</v>
      </c>
      <c r="Q38" s="12"/>
    </row>
    <row r="39" spans="1:17" hidden="1" x14ac:dyDescent="0.25">
      <c r="A39" s="4">
        <v>908237</v>
      </c>
      <c r="C39" s="3">
        <f>[1]!Tableau2[[#This Row],[Lot 1]]</f>
        <v>0</v>
      </c>
      <c r="D39" s="3" t="str">
        <f>[1]!Tableau2[[#This Row],[Delta Lot/ET6]]</f>
        <v/>
      </c>
      <c r="E39" s="3">
        <f>[1]!Tableau2[[#This Row],[Lot 2]]</f>
        <v>0</v>
      </c>
      <c r="F39" s="3" t="str">
        <f>[1]!Tableau2[[#This Row],[Delta Lot/ET6'']]</f>
        <v/>
      </c>
      <c r="G39" s="3">
        <f>[1]!Tableau2[[#This Row],[Lot 3]]</f>
        <v>0</v>
      </c>
      <c r="H39" s="3" t="str">
        <f>[1]!Tableau2[[#This Row],[Delta Lot/ET6'''']]</f>
        <v/>
      </c>
      <c r="J39" s="3" t="str">
        <f>IF(Tableau22[[#This Row],[Lot 4]]=0,"",I39-$B39)</f>
        <v/>
      </c>
      <c r="K39" s="3" t="str">
        <f>IF(AND(Tableau22[[#This Row],[Lot 1 (Rol/h)]]="",Tableau22[[#This Row],[Lot 2 (Rol/h)]]="",Tableau22[[#This Row],[Lot 3 (Rol/h)]]=""),"A voir","Vu")</f>
        <v>Vu</v>
      </c>
      <c r="L39" s="2" t="str">
        <f>IFERROR(Tableau22[[#This Row],[Delta Lot1/ET6]]/Tableau22[[#This Row],[Réel ET6 Moy 2021 
Rol/h]],"")</f>
        <v/>
      </c>
      <c r="M39" s="2" t="str">
        <f>IFERROR(Tableau22[[#This Row],[Delta Lot2/ET6]]/Tableau22[[#This Row],[Réel ET6 Moy 2021 
Rol/h]],"")</f>
        <v/>
      </c>
      <c r="N39" s="2" t="str">
        <f>IFERROR(Tableau22[[#This Row],[Delta Lot3/ET6]]/Tableau22[[#This Row],[Réel ET6 Moy 2021 
Rol/h]],"")</f>
        <v/>
      </c>
      <c r="O39" s="2">
        <f>MAX(Tableau22[[#This Row],[%Delta/ET6 (Lot1)]:[%Delta/ET6 (Lot3)]])</f>
        <v>0</v>
      </c>
      <c r="Q39" s="12"/>
    </row>
    <row r="40" spans="1:17" hidden="1" x14ac:dyDescent="0.25">
      <c r="A40" s="4">
        <v>908711</v>
      </c>
      <c r="C40" s="3">
        <f>[1]!Tableau2[[#This Row],[Lot 1]]</f>
        <v>0</v>
      </c>
      <c r="D40" s="3" t="str">
        <f>[1]!Tableau2[[#This Row],[Delta Lot/ET6]]</f>
        <v/>
      </c>
      <c r="E40" s="3">
        <f>[1]!Tableau2[[#This Row],[Lot 2]]</f>
        <v>0</v>
      </c>
      <c r="F40" s="3" t="str">
        <f>[1]!Tableau2[[#This Row],[Delta Lot/ET6'']]</f>
        <v/>
      </c>
      <c r="G40" s="3">
        <f>[1]!Tableau2[[#This Row],[Lot 3]]</f>
        <v>0</v>
      </c>
      <c r="H40" s="3" t="str">
        <f>[1]!Tableau2[[#This Row],[Delta Lot/ET6'''']]</f>
        <v/>
      </c>
      <c r="J40" s="3" t="str">
        <f>IF(Tableau22[[#This Row],[Lot 4]]=0,"",I40-$B40)</f>
        <v/>
      </c>
      <c r="K40" s="3" t="str">
        <f>IF(AND(Tableau22[[#This Row],[Lot 1 (Rol/h)]]="",Tableau22[[#This Row],[Lot 2 (Rol/h)]]="",Tableau22[[#This Row],[Lot 3 (Rol/h)]]=""),"A voir","Vu")</f>
        <v>Vu</v>
      </c>
      <c r="L40" s="2" t="str">
        <f>IFERROR(Tableau22[[#This Row],[Delta Lot1/ET6]]/Tableau22[[#This Row],[Réel ET6 Moy 2021 
Rol/h]],"")</f>
        <v/>
      </c>
      <c r="M40" s="2" t="str">
        <f>IFERROR(Tableau22[[#This Row],[Delta Lot2/ET6]]/Tableau22[[#This Row],[Réel ET6 Moy 2021 
Rol/h]],"")</f>
        <v/>
      </c>
      <c r="N40" s="2" t="str">
        <f>IFERROR(Tableau22[[#This Row],[Delta Lot3/ET6]]/Tableau22[[#This Row],[Réel ET6 Moy 2021 
Rol/h]],"")</f>
        <v/>
      </c>
      <c r="O40" s="2">
        <f>MAX(Tableau22[[#This Row],[%Delta/ET6 (Lot1)]:[%Delta/ET6 (Lot3)]])</f>
        <v>0</v>
      </c>
      <c r="Q40" s="12"/>
    </row>
    <row r="41" spans="1:17" hidden="1" x14ac:dyDescent="0.25">
      <c r="A41" s="4">
        <v>909146</v>
      </c>
      <c r="C41" s="3">
        <f>[1]!Tableau2[[#This Row],[Lot 1]]</f>
        <v>0</v>
      </c>
      <c r="D41" s="3" t="str">
        <f>[1]!Tableau2[[#This Row],[Delta Lot/ET6]]</f>
        <v/>
      </c>
      <c r="E41" s="3">
        <f>[1]!Tableau2[[#This Row],[Lot 2]]</f>
        <v>0</v>
      </c>
      <c r="F41" s="3" t="str">
        <f>[1]!Tableau2[[#This Row],[Delta Lot/ET6'']]</f>
        <v/>
      </c>
      <c r="G41" s="3">
        <f>[1]!Tableau2[[#This Row],[Lot 3]]</f>
        <v>0</v>
      </c>
      <c r="H41" s="3" t="str">
        <f>[1]!Tableau2[[#This Row],[Delta Lot/ET6'''']]</f>
        <v/>
      </c>
      <c r="J41" s="3" t="str">
        <f>IF(Tableau22[[#This Row],[Lot 4]]=0,"",I41-$B41)</f>
        <v/>
      </c>
      <c r="K41" s="3" t="str">
        <f>IF(AND(Tableau22[[#This Row],[Lot 1 (Rol/h)]]="",Tableau22[[#This Row],[Lot 2 (Rol/h)]]="",Tableau22[[#This Row],[Lot 3 (Rol/h)]]=""),"A voir","Vu")</f>
        <v>Vu</v>
      </c>
      <c r="L41" s="2" t="str">
        <f>IFERROR(Tableau22[[#This Row],[Delta Lot1/ET6]]/Tableau22[[#This Row],[Réel ET6 Moy 2021 
Rol/h]],"")</f>
        <v/>
      </c>
      <c r="M41" s="2" t="str">
        <f>IFERROR(Tableau22[[#This Row],[Delta Lot2/ET6]]/Tableau22[[#This Row],[Réel ET6 Moy 2021 
Rol/h]],"")</f>
        <v/>
      </c>
      <c r="N41" s="2" t="str">
        <f>IFERROR(Tableau22[[#This Row],[Delta Lot3/ET6]]/Tableau22[[#This Row],[Réel ET6 Moy 2021 
Rol/h]],"")</f>
        <v/>
      </c>
      <c r="O41" s="2">
        <f>MAX(Tableau22[[#This Row],[%Delta/ET6 (Lot1)]:[%Delta/ET6 (Lot3)]])</f>
        <v>0</v>
      </c>
      <c r="Q41" s="12"/>
    </row>
    <row r="42" spans="1:17" hidden="1" x14ac:dyDescent="0.25">
      <c r="A42" s="4">
        <v>909857</v>
      </c>
      <c r="C42" s="3">
        <f>[1]!Tableau2[[#This Row],[Lot 1]]</f>
        <v>0</v>
      </c>
      <c r="D42" s="3" t="str">
        <f>[1]!Tableau2[[#This Row],[Delta Lot/ET6]]</f>
        <v/>
      </c>
      <c r="E42" s="3">
        <f>[1]!Tableau2[[#This Row],[Lot 2]]</f>
        <v>0</v>
      </c>
      <c r="F42" s="3" t="str">
        <f>[1]!Tableau2[[#This Row],[Delta Lot/ET6'']]</f>
        <v/>
      </c>
      <c r="G42" s="3">
        <f>[1]!Tableau2[[#This Row],[Lot 3]]</f>
        <v>0</v>
      </c>
      <c r="H42" s="3" t="str">
        <f>[1]!Tableau2[[#This Row],[Delta Lot/ET6'''']]</f>
        <v/>
      </c>
      <c r="J42" s="3" t="str">
        <f>IF(Tableau22[[#This Row],[Lot 4]]=0,"",I42-$B42)</f>
        <v/>
      </c>
      <c r="K42" s="3" t="str">
        <f>IF(AND(Tableau22[[#This Row],[Lot 1 (Rol/h)]]="",Tableau22[[#This Row],[Lot 2 (Rol/h)]]="",Tableau22[[#This Row],[Lot 3 (Rol/h)]]=""),"A voir","Vu")</f>
        <v>Vu</v>
      </c>
      <c r="L42" s="2" t="str">
        <f>IFERROR(Tableau22[[#This Row],[Delta Lot1/ET6]]/Tableau22[[#This Row],[Réel ET6 Moy 2021 
Rol/h]],"")</f>
        <v/>
      </c>
      <c r="M42" s="2" t="str">
        <f>IFERROR(Tableau22[[#This Row],[Delta Lot2/ET6]]/Tableau22[[#This Row],[Réel ET6 Moy 2021 
Rol/h]],"")</f>
        <v/>
      </c>
      <c r="N42" s="2" t="str">
        <f>IFERROR(Tableau22[[#This Row],[Delta Lot3/ET6]]/Tableau22[[#This Row],[Réel ET6 Moy 2021 
Rol/h]],"")</f>
        <v/>
      </c>
      <c r="O42" s="2">
        <f>MAX(Tableau22[[#This Row],[%Delta/ET6 (Lot1)]:[%Delta/ET6 (Lot3)]])</f>
        <v>0</v>
      </c>
      <c r="Q42" s="12"/>
    </row>
    <row r="43" spans="1:17" hidden="1" x14ac:dyDescent="0.25">
      <c r="A43" s="4">
        <v>910809</v>
      </c>
      <c r="C43" s="3">
        <f>[1]!Tableau2[[#This Row],[Lot 1]]</f>
        <v>0</v>
      </c>
      <c r="D43" s="3" t="str">
        <f>[1]!Tableau2[[#This Row],[Delta Lot/ET6]]</f>
        <v/>
      </c>
      <c r="E43" s="3">
        <f>[1]!Tableau2[[#This Row],[Lot 2]]</f>
        <v>0</v>
      </c>
      <c r="F43" s="3" t="str">
        <f>[1]!Tableau2[[#This Row],[Delta Lot/ET6'']]</f>
        <v/>
      </c>
      <c r="G43" s="3">
        <f>[1]!Tableau2[[#This Row],[Lot 3]]</f>
        <v>0</v>
      </c>
      <c r="H43" s="3" t="str">
        <f>[1]!Tableau2[[#This Row],[Delta Lot/ET6'''']]</f>
        <v/>
      </c>
      <c r="J43" s="3" t="str">
        <f>IF(Tableau22[[#This Row],[Lot 4]]=0,"",I43-$B43)</f>
        <v/>
      </c>
      <c r="K43" s="3" t="str">
        <f>IF(AND(Tableau22[[#This Row],[Lot 1 (Rol/h)]]="",Tableau22[[#This Row],[Lot 2 (Rol/h)]]="",Tableau22[[#This Row],[Lot 3 (Rol/h)]]=""),"A voir","Vu")</f>
        <v>Vu</v>
      </c>
      <c r="L43" s="2" t="str">
        <f>IFERROR(Tableau22[[#This Row],[Delta Lot1/ET6]]/Tableau22[[#This Row],[Réel ET6 Moy 2021 
Rol/h]],"")</f>
        <v/>
      </c>
      <c r="M43" s="2" t="str">
        <f>IFERROR(Tableau22[[#This Row],[Delta Lot2/ET6]]/Tableau22[[#This Row],[Réel ET6 Moy 2021 
Rol/h]],"")</f>
        <v/>
      </c>
      <c r="N43" s="2" t="str">
        <f>IFERROR(Tableau22[[#This Row],[Delta Lot3/ET6]]/Tableau22[[#This Row],[Réel ET6 Moy 2021 
Rol/h]],"")</f>
        <v/>
      </c>
      <c r="O43" s="2">
        <f>MAX(Tableau22[[#This Row],[%Delta/ET6 (Lot1)]:[%Delta/ET6 (Lot3)]])</f>
        <v>0</v>
      </c>
      <c r="Q43" s="12"/>
    </row>
    <row r="44" spans="1:17" x14ac:dyDescent="0.25">
      <c r="A44" s="4">
        <v>911300</v>
      </c>
      <c r="B44" s="3">
        <v>359</v>
      </c>
      <c r="C44" s="3">
        <f>[1]!Tableau2[[#This Row],[Lot 1]]</f>
        <v>130</v>
      </c>
      <c r="D44" s="3">
        <f>[1]!Tableau2[[#This Row],[Delta Lot/ET6]]</f>
        <v>-229</v>
      </c>
      <c r="E44" s="3">
        <f>[1]!Tableau2[[#This Row],[Lot 2]]</f>
        <v>0</v>
      </c>
      <c r="F44" s="3" t="str">
        <f>[1]!Tableau2[[#This Row],[Delta Lot/ET6'']]</f>
        <v/>
      </c>
      <c r="G44" s="3">
        <f>[1]!Tableau2[[#This Row],[Lot 3]]</f>
        <v>0</v>
      </c>
      <c r="H44" s="3" t="str">
        <f>[1]!Tableau2[[#This Row],[Delta Lot/ET6'''']]</f>
        <v/>
      </c>
      <c r="J44" s="3" t="str">
        <f>IF(Tableau22[[#This Row],[Lot 4]]=0,"",I44-$B44)</f>
        <v/>
      </c>
      <c r="K44" s="3" t="str">
        <f>IF(AND(Tableau22[[#This Row],[Lot 1 (Rol/h)]]="",Tableau22[[#This Row],[Lot 2 (Rol/h)]]="",Tableau22[[#This Row],[Lot 3 (Rol/h)]]=""),"A voir","Vu")</f>
        <v>Vu</v>
      </c>
      <c r="L44" s="2">
        <f>IFERROR(Tableau22[[#This Row],[Delta Lot1/ET6]]/Tableau22[[#This Row],[Réel ET6 Moy 2021 
Rol/h]],"")</f>
        <v>-0.63788300835654599</v>
      </c>
      <c r="M44" s="2" t="str">
        <f>IFERROR(Tableau22[[#This Row],[Delta Lot2/ET6]]/Tableau22[[#This Row],[Réel ET6 Moy 2021 
Rol/h]],"")</f>
        <v/>
      </c>
      <c r="N44" s="2" t="str">
        <f>IFERROR(Tableau22[[#This Row],[Delta Lot3/ET6]]/Tableau22[[#This Row],[Réel ET6 Moy 2021 
Rol/h]],"")</f>
        <v/>
      </c>
      <c r="O44" s="2">
        <f>MAX(Tableau22[[#This Row],[%Delta/ET6 (Lot1)]:[%Delta/ET6 (Lot3)]])</f>
        <v>-0.63788300835654599</v>
      </c>
      <c r="Q44" s="12"/>
    </row>
    <row r="45" spans="1:17" hidden="1" x14ac:dyDescent="0.25">
      <c r="A45" s="4">
        <v>911301</v>
      </c>
      <c r="C45" s="3">
        <f>[1]!Tableau2[[#This Row],[Lot 1]]</f>
        <v>0</v>
      </c>
      <c r="D45" s="3" t="str">
        <f>[1]!Tableau2[[#This Row],[Delta Lot/ET6]]</f>
        <v/>
      </c>
      <c r="E45" s="3">
        <f>[1]!Tableau2[[#This Row],[Lot 2]]</f>
        <v>0</v>
      </c>
      <c r="F45" s="3" t="str">
        <f>[1]!Tableau2[[#This Row],[Delta Lot/ET6'']]</f>
        <v/>
      </c>
      <c r="G45" s="3">
        <f>[1]!Tableau2[[#This Row],[Lot 3]]</f>
        <v>0</v>
      </c>
      <c r="H45" s="3" t="str">
        <f>[1]!Tableau2[[#This Row],[Delta Lot/ET6'''']]</f>
        <v/>
      </c>
      <c r="J45" s="3" t="str">
        <f>IF(Tableau22[[#This Row],[Lot 4]]=0,"",I45-$B45)</f>
        <v/>
      </c>
      <c r="K45" s="3" t="str">
        <f>IF(AND(Tableau22[[#This Row],[Lot 1 (Rol/h)]]="",Tableau22[[#This Row],[Lot 2 (Rol/h)]]="",Tableau22[[#This Row],[Lot 3 (Rol/h)]]=""),"A voir","Vu")</f>
        <v>Vu</v>
      </c>
      <c r="L45" s="2" t="str">
        <f>IFERROR(Tableau22[[#This Row],[Delta Lot1/ET6]]/Tableau22[[#This Row],[Réel ET6 Moy 2021 
Rol/h]],"")</f>
        <v/>
      </c>
      <c r="M45" s="2" t="str">
        <f>IFERROR(Tableau22[[#This Row],[Delta Lot2/ET6]]/Tableau22[[#This Row],[Réel ET6 Moy 2021 
Rol/h]],"")</f>
        <v/>
      </c>
      <c r="N45" s="2" t="str">
        <f>IFERROR(Tableau22[[#This Row],[Delta Lot3/ET6]]/Tableau22[[#This Row],[Réel ET6 Moy 2021 
Rol/h]],"")</f>
        <v/>
      </c>
      <c r="O45" s="2">
        <f>MAX(Tableau22[[#This Row],[%Delta/ET6 (Lot1)]:[%Delta/ET6 (Lot3)]])</f>
        <v>0</v>
      </c>
      <c r="Q45" s="12"/>
    </row>
    <row r="46" spans="1:17" x14ac:dyDescent="0.25">
      <c r="A46" s="4">
        <v>911896</v>
      </c>
      <c r="B46" s="3">
        <v>317</v>
      </c>
      <c r="C46" s="3">
        <f>[1]!Tableau2[[#This Row],[Lot 1]]</f>
        <v>182</v>
      </c>
      <c r="D46" s="3">
        <f>[1]!Tableau2[[#This Row],[Delta Lot/ET6]]</f>
        <v>-135</v>
      </c>
      <c r="E46" s="3">
        <f>[1]!Tableau2[[#This Row],[Lot 2]]</f>
        <v>0</v>
      </c>
      <c r="F46" s="3" t="str">
        <f>[1]!Tableau2[[#This Row],[Delta Lot/ET6'']]</f>
        <v/>
      </c>
      <c r="G46" s="3">
        <f>[1]!Tableau2[[#This Row],[Lot 3]]</f>
        <v>0</v>
      </c>
      <c r="H46" s="3" t="str">
        <f>[1]!Tableau2[[#This Row],[Delta Lot/ET6'''']]</f>
        <v/>
      </c>
      <c r="J46" s="3" t="str">
        <f>IF(Tableau22[[#This Row],[Lot 4]]=0,"",I46-$B46)</f>
        <v/>
      </c>
      <c r="K46" s="3" t="str">
        <f>IF(AND(Tableau22[[#This Row],[Lot 1 (Rol/h)]]="",Tableau22[[#This Row],[Lot 2 (Rol/h)]]="",Tableau22[[#This Row],[Lot 3 (Rol/h)]]=""),"A voir","Vu")</f>
        <v>Vu</v>
      </c>
      <c r="L46" s="2">
        <f>IFERROR(Tableau22[[#This Row],[Delta Lot1/ET6]]/Tableau22[[#This Row],[Réel ET6 Moy 2021 
Rol/h]],"")</f>
        <v>-0.42586750788643535</v>
      </c>
      <c r="M46" s="2" t="str">
        <f>IFERROR(Tableau22[[#This Row],[Delta Lot2/ET6]]/Tableau22[[#This Row],[Réel ET6 Moy 2021 
Rol/h]],"")</f>
        <v/>
      </c>
      <c r="N46" s="2" t="str">
        <f>IFERROR(Tableau22[[#This Row],[Delta Lot3/ET6]]/Tableau22[[#This Row],[Réel ET6 Moy 2021 
Rol/h]],"")</f>
        <v/>
      </c>
      <c r="O46" s="2">
        <f>MAX(Tableau22[[#This Row],[%Delta/ET6 (Lot1)]:[%Delta/ET6 (Lot3)]])</f>
        <v>-0.42586750788643535</v>
      </c>
      <c r="Q46" s="12"/>
    </row>
    <row r="47" spans="1:17" hidden="1" x14ac:dyDescent="0.25">
      <c r="A47" s="4">
        <v>911897</v>
      </c>
      <c r="C47" s="3">
        <f>[1]!Tableau2[[#This Row],[Lot 1]]</f>
        <v>0</v>
      </c>
      <c r="D47" s="3" t="str">
        <f>[1]!Tableau2[[#This Row],[Delta Lot/ET6]]</f>
        <v/>
      </c>
      <c r="E47" s="3">
        <f>[1]!Tableau2[[#This Row],[Lot 2]]</f>
        <v>0</v>
      </c>
      <c r="F47" s="3" t="str">
        <f>[1]!Tableau2[[#This Row],[Delta Lot/ET6'']]</f>
        <v/>
      </c>
      <c r="G47" s="3">
        <f>[1]!Tableau2[[#This Row],[Lot 3]]</f>
        <v>0</v>
      </c>
      <c r="H47" s="3" t="str">
        <f>[1]!Tableau2[[#This Row],[Delta Lot/ET6'''']]</f>
        <v/>
      </c>
      <c r="J47" s="3" t="str">
        <f>IF(Tableau22[[#This Row],[Lot 4]]=0,"",I47-$B47)</f>
        <v/>
      </c>
      <c r="K47" s="3" t="str">
        <f>IF(AND(Tableau22[[#This Row],[Lot 1 (Rol/h)]]="",Tableau22[[#This Row],[Lot 2 (Rol/h)]]="",Tableau22[[#This Row],[Lot 3 (Rol/h)]]=""),"A voir","Vu")</f>
        <v>Vu</v>
      </c>
      <c r="L47" s="2" t="str">
        <f>IFERROR(Tableau22[[#This Row],[Delta Lot1/ET6]]/Tableau22[[#This Row],[Réel ET6 Moy 2021 
Rol/h]],"")</f>
        <v/>
      </c>
      <c r="M47" s="2" t="str">
        <f>IFERROR(Tableau22[[#This Row],[Delta Lot2/ET6]]/Tableau22[[#This Row],[Réel ET6 Moy 2021 
Rol/h]],"")</f>
        <v/>
      </c>
      <c r="N47" s="2" t="str">
        <f>IFERROR(Tableau22[[#This Row],[Delta Lot3/ET6]]/Tableau22[[#This Row],[Réel ET6 Moy 2021 
Rol/h]],"")</f>
        <v/>
      </c>
      <c r="O47" s="2">
        <f>MAX(Tableau22[[#This Row],[%Delta/ET6 (Lot1)]:[%Delta/ET6 (Lot3)]])</f>
        <v>0</v>
      </c>
      <c r="Q47" s="12"/>
    </row>
    <row r="48" spans="1:17" hidden="1" x14ac:dyDescent="0.25">
      <c r="A48" s="4">
        <v>912102</v>
      </c>
      <c r="C48" s="3">
        <f>[1]!Tableau2[[#This Row],[Lot 1]]</f>
        <v>0</v>
      </c>
      <c r="D48" s="3" t="str">
        <f>[1]!Tableau2[[#This Row],[Delta Lot/ET6]]</f>
        <v/>
      </c>
      <c r="E48" s="3">
        <f>[1]!Tableau2[[#This Row],[Lot 2]]</f>
        <v>0</v>
      </c>
      <c r="F48" s="3" t="str">
        <f>[1]!Tableau2[[#This Row],[Delta Lot/ET6'']]</f>
        <v/>
      </c>
      <c r="G48" s="3">
        <f>[1]!Tableau2[[#This Row],[Lot 3]]</f>
        <v>0</v>
      </c>
      <c r="H48" s="3" t="str">
        <f>[1]!Tableau2[[#This Row],[Delta Lot/ET6'''']]</f>
        <v/>
      </c>
      <c r="J48" s="3" t="str">
        <f>IF(Tableau22[[#This Row],[Lot 4]]=0,"",I48-$B48)</f>
        <v/>
      </c>
      <c r="K48" s="3" t="str">
        <f>IF(AND(Tableau22[[#This Row],[Lot 1 (Rol/h)]]="",Tableau22[[#This Row],[Lot 2 (Rol/h)]]="",Tableau22[[#This Row],[Lot 3 (Rol/h)]]=""),"A voir","Vu")</f>
        <v>Vu</v>
      </c>
      <c r="L48" s="2" t="str">
        <f>IFERROR(Tableau22[[#This Row],[Delta Lot1/ET6]]/Tableau22[[#This Row],[Réel ET6 Moy 2021 
Rol/h]],"")</f>
        <v/>
      </c>
      <c r="M48" s="2" t="str">
        <f>IFERROR(Tableau22[[#This Row],[Delta Lot2/ET6]]/Tableau22[[#This Row],[Réel ET6 Moy 2021 
Rol/h]],"")</f>
        <v/>
      </c>
      <c r="N48" s="2" t="str">
        <f>IFERROR(Tableau22[[#This Row],[Delta Lot3/ET6]]/Tableau22[[#This Row],[Réel ET6 Moy 2021 
Rol/h]],"")</f>
        <v/>
      </c>
      <c r="O48" s="2">
        <f>MAX(Tableau22[[#This Row],[%Delta/ET6 (Lot1)]:[%Delta/ET6 (Lot3)]])</f>
        <v>0</v>
      </c>
      <c r="Q48" s="12"/>
    </row>
    <row r="49" spans="1:17" hidden="1" x14ac:dyDescent="0.25">
      <c r="A49" s="4">
        <v>912201</v>
      </c>
      <c r="C49" s="3">
        <f>[1]!Tableau2[[#This Row],[Lot 1]]</f>
        <v>0</v>
      </c>
      <c r="D49" s="3" t="str">
        <f>[1]!Tableau2[[#This Row],[Delta Lot/ET6]]</f>
        <v/>
      </c>
      <c r="E49" s="3">
        <f>[1]!Tableau2[[#This Row],[Lot 2]]</f>
        <v>0</v>
      </c>
      <c r="F49" s="3" t="str">
        <f>[1]!Tableau2[[#This Row],[Delta Lot/ET6'']]</f>
        <v/>
      </c>
      <c r="G49" s="3">
        <f>[1]!Tableau2[[#This Row],[Lot 3]]</f>
        <v>0</v>
      </c>
      <c r="H49" s="3" t="str">
        <f>[1]!Tableau2[[#This Row],[Delta Lot/ET6'''']]</f>
        <v/>
      </c>
      <c r="J49" s="3" t="str">
        <f>IF(Tableau22[[#This Row],[Lot 4]]=0,"",I49-$B49)</f>
        <v/>
      </c>
      <c r="K49" s="3" t="str">
        <f>IF(AND(Tableau22[[#This Row],[Lot 1 (Rol/h)]]="",Tableau22[[#This Row],[Lot 2 (Rol/h)]]="",Tableau22[[#This Row],[Lot 3 (Rol/h)]]=""),"A voir","Vu")</f>
        <v>Vu</v>
      </c>
      <c r="L49" s="2" t="str">
        <f>IFERROR(Tableau22[[#This Row],[Delta Lot1/ET6]]/Tableau22[[#This Row],[Réel ET6 Moy 2021 
Rol/h]],"")</f>
        <v/>
      </c>
      <c r="M49" s="2" t="str">
        <f>IFERROR(Tableau22[[#This Row],[Delta Lot2/ET6]]/Tableau22[[#This Row],[Réel ET6 Moy 2021 
Rol/h]],"")</f>
        <v/>
      </c>
      <c r="N49" s="2" t="str">
        <f>IFERROR(Tableau22[[#This Row],[Delta Lot3/ET6]]/Tableau22[[#This Row],[Réel ET6 Moy 2021 
Rol/h]],"")</f>
        <v/>
      </c>
      <c r="O49" s="2">
        <f>MAX(Tableau22[[#This Row],[%Delta/ET6 (Lot1)]:[%Delta/ET6 (Lot3)]])</f>
        <v>0</v>
      </c>
      <c r="Q49" s="12"/>
    </row>
    <row r="50" spans="1:17" x14ac:dyDescent="0.25">
      <c r="A50" s="6">
        <v>912202</v>
      </c>
      <c r="B50" s="3">
        <v>93</v>
      </c>
      <c r="C50" s="3">
        <f>[1]!Tableau2[[#This Row],[Lot 1]]</f>
        <v>95</v>
      </c>
      <c r="D50" s="3">
        <f>[1]!Tableau2[[#This Row],[Delta Lot/ET6]]</f>
        <v>2</v>
      </c>
      <c r="E50" s="3">
        <f>[1]!Tableau2[[#This Row],[Lot 2]]</f>
        <v>79</v>
      </c>
      <c r="F50" s="3">
        <f>[1]!Tableau2[[#This Row],[Delta Lot/ET6'']]</f>
        <v>-14</v>
      </c>
      <c r="G50" s="3">
        <f>[1]!Tableau2[[#This Row],[Lot 3]]</f>
        <v>0</v>
      </c>
      <c r="H50" s="3" t="str">
        <f>[1]!Tableau2[[#This Row],[Delta Lot/ET6'''']]</f>
        <v/>
      </c>
      <c r="J50" s="3" t="str">
        <f>IF(Tableau22[[#This Row],[Lot 4]]=0,"",I50-$B50)</f>
        <v/>
      </c>
      <c r="K50" s="3" t="str">
        <f>IF(AND(Tableau22[[#This Row],[Lot 1 (Rol/h)]]="",Tableau22[[#This Row],[Lot 2 (Rol/h)]]="",Tableau22[[#This Row],[Lot 3 (Rol/h)]]=""),"A voir","Vu")</f>
        <v>Vu</v>
      </c>
      <c r="L50" s="2">
        <f>IFERROR(Tableau22[[#This Row],[Delta Lot1/ET6]]/Tableau22[[#This Row],[Réel ET6 Moy 2021 
Rol/h]],"")</f>
        <v>2.1505376344086023E-2</v>
      </c>
      <c r="M50" s="2">
        <f>IFERROR(Tableau22[[#This Row],[Delta Lot2/ET6]]/Tableau22[[#This Row],[Réel ET6 Moy 2021 
Rol/h]],"")</f>
        <v>-0.15053763440860216</v>
      </c>
      <c r="N50" s="2" t="str">
        <f>IFERROR(Tableau22[[#This Row],[Delta Lot3/ET6]]/Tableau22[[#This Row],[Réel ET6 Moy 2021 
Rol/h]],"")</f>
        <v/>
      </c>
      <c r="O50" s="2">
        <f>MAX(Tableau22[[#This Row],[%Delta/ET6 (Lot1)]:[%Delta/ET6 (Lot3)]])</f>
        <v>2.1505376344086023E-2</v>
      </c>
      <c r="Q50" s="12"/>
    </row>
    <row r="51" spans="1:17" hidden="1" x14ac:dyDescent="0.25">
      <c r="A51" s="4">
        <v>912203</v>
      </c>
      <c r="C51" s="3">
        <f>[1]!Tableau2[[#This Row],[Lot 1]]</f>
        <v>0</v>
      </c>
      <c r="D51" s="3" t="str">
        <f>[1]!Tableau2[[#This Row],[Delta Lot/ET6]]</f>
        <v/>
      </c>
      <c r="E51" s="3">
        <f>[1]!Tableau2[[#This Row],[Lot 2]]</f>
        <v>0</v>
      </c>
      <c r="F51" s="3" t="str">
        <f>[1]!Tableau2[[#This Row],[Delta Lot/ET6'']]</f>
        <v/>
      </c>
      <c r="G51" s="3">
        <f>[1]!Tableau2[[#This Row],[Lot 3]]</f>
        <v>0</v>
      </c>
      <c r="H51" s="3" t="str">
        <f>[1]!Tableau2[[#This Row],[Delta Lot/ET6'''']]</f>
        <v/>
      </c>
      <c r="J51" s="3" t="str">
        <f>IF(Tableau22[[#This Row],[Lot 4]]=0,"",I51-$B51)</f>
        <v/>
      </c>
      <c r="K51" s="3" t="str">
        <f>IF(AND(Tableau22[[#This Row],[Lot 1 (Rol/h)]]="",Tableau22[[#This Row],[Lot 2 (Rol/h)]]="",Tableau22[[#This Row],[Lot 3 (Rol/h)]]=""),"A voir","Vu")</f>
        <v>Vu</v>
      </c>
      <c r="L51" s="2" t="str">
        <f>IFERROR(Tableau22[[#This Row],[Delta Lot1/ET6]]/Tableau22[[#This Row],[Réel ET6 Moy 2021 
Rol/h]],"")</f>
        <v/>
      </c>
      <c r="M51" s="2" t="str">
        <f>IFERROR(Tableau22[[#This Row],[Delta Lot2/ET6]]/Tableau22[[#This Row],[Réel ET6 Moy 2021 
Rol/h]],"")</f>
        <v/>
      </c>
      <c r="N51" s="2" t="str">
        <f>IFERROR(Tableau22[[#This Row],[Delta Lot3/ET6]]/Tableau22[[#This Row],[Réel ET6 Moy 2021 
Rol/h]],"")</f>
        <v/>
      </c>
      <c r="O51" s="2">
        <f>MAX(Tableau22[[#This Row],[%Delta/ET6 (Lot1)]:[%Delta/ET6 (Lot3)]])</f>
        <v>0</v>
      </c>
      <c r="Q51" s="12"/>
    </row>
    <row r="52" spans="1:17" x14ac:dyDescent="0.25">
      <c r="A52" s="4">
        <v>912359</v>
      </c>
      <c r="B52" s="3">
        <v>32</v>
      </c>
      <c r="C52" s="3">
        <f>[1]!Tableau2[[#This Row],[Lot 1]]</f>
        <v>67</v>
      </c>
      <c r="D52" s="3">
        <f>[1]!Tableau2[[#This Row],[Delta Lot/ET6]]</f>
        <v>35</v>
      </c>
      <c r="E52" s="3">
        <f>[1]!Tableau2[[#This Row],[Lot 2]]</f>
        <v>0</v>
      </c>
      <c r="F52" s="3" t="str">
        <f>[1]!Tableau2[[#This Row],[Delta Lot/ET6'']]</f>
        <v/>
      </c>
      <c r="G52" s="3">
        <f>[1]!Tableau2[[#This Row],[Lot 3]]</f>
        <v>0</v>
      </c>
      <c r="H52" s="3" t="str">
        <f>[1]!Tableau2[[#This Row],[Delta Lot/ET6'''']]</f>
        <v/>
      </c>
      <c r="J52" s="3" t="str">
        <f>IF(Tableau22[[#This Row],[Lot 4]]=0,"",I52-$B52)</f>
        <v/>
      </c>
      <c r="K52" s="3" t="str">
        <f>IF(AND(Tableau22[[#This Row],[Lot 1 (Rol/h)]]="",Tableau22[[#This Row],[Lot 2 (Rol/h)]]="",Tableau22[[#This Row],[Lot 3 (Rol/h)]]=""),"A voir","Vu")</f>
        <v>Vu</v>
      </c>
      <c r="L52" s="2">
        <f>IFERROR(Tableau22[[#This Row],[Delta Lot1/ET6]]/Tableau22[[#This Row],[Réel ET6 Moy 2021 
Rol/h]],"")</f>
        <v>1.09375</v>
      </c>
      <c r="M52" s="2" t="str">
        <f>IFERROR(Tableau22[[#This Row],[Delta Lot2/ET6]]/Tableau22[[#This Row],[Réel ET6 Moy 2021 
Rol/h]],"")</f>
        <v/>
      </c>
      <c r="N52" s="2" t="str">
        <f>IFERROR(Tableau22[[#This Row],[Delta Lot3/ET6]]/Tableau22[[#This Row],[Réel ET6 Moy 2021 
Rol/h]],"")</f>
        <v/>
      </c>
      <c r="O52" s="2">
        <f>MAX(Tableau22[[#This Row],[%Delta/ET6 (Lot1)]:[%Delta/ET6 (Lot3)]])</f>
        <v>1.09375</v>
      </c>
      <c r="Q52" s="12"/>
    </row>
    <row r="53" spans="1:17" hidden="1" x14ac:dyDescent="0.25">
      <c r="A53" s="8">
        <v>912560</v>
      </c>
      <c r="B53" s="7">
        <v>70</v>
      </c>
      <c r="C53" s="3">
        <f>[1]!Tableau2[[#This Row],[Lot 1]]</f>
        <v>0</v>
      </c>
      <c r="D53" s="3" t="str">
        <f>[1]!Tableau2[[#This Row],[Delta Lot/ET6]]</f>
        <v/>
      </c>
      <c r="E53" s="3">
        <f>[1]!Tableau2[[#This Row],[Lot 2]]</f>
        <v>0</v>
      </c>
      <c r="F53" s="3" t="str">
        <f>[1]!Tableau2[[#This Row],[Delta Lot/ET6'']]</f>
        <v/>
      </c>
      <c r="G53" s="3">
        <f>[1]!Tableau2[[#This Row],[Lot 3]]</f>
        <v>0</v>
      </c>
      <c r="H53" s="3" t="str">
        <f>[1]!Tableau2[[#This Row],[Delta Lot/ET6'''']]</f>
        <v/>
      </c>
      <c r="I53" s="7"/>
      <c r="J53" s="7" t="str">
        <f>IF(Tableau22[[#This Row],[Lot 4]]=0,"",I53-$B53)</f>
        <v/>
      </c>
      <c r="K53" s="3" t="str">
        <f>IF(AND(Tableau22[[#This Row],[Lot 1 (Rol/h)]]="",Tableau22[[#This Row],[Lot 2 (Rol/h)]]="",Tableau22[[#This Row],[Lot 3 (Rol/h)]]=""),"A voir","Vu")</f>
        <v>Vu</v>
      </c>
      <c r="L53" s="2" t="str">
        <f>IFERROR(Tableau22[[#This Row],[Delta Lot1/ET6]]/Tableau22[[#This Row],[Réel ET6 Moy 2021 
Rol/h]],"")</f>
        <v/>
      </c>
      <c r="M53" s="2" t="str">
        <f>IFERROR(Tableau22[[#This Row],[Delta Lot2/ET6]]/Tableau22[[#This Row],[Réel ET6 Moy 2021 
Rol/h]],"")</f>
        <v/>
      </c>
      <c r="N53" s="2" t="str">
        <f>IFERROR(Tableau22[[#This Row],[Delta Lot3/ET6]]/Tableau22[[#This Row],[Réel ET6 Moy 2021 
Rol/h]],"")</f>
        <v/>
      </c>
      <c r="O53" s="2">
        <f>MAX(Tableau22[[#This Row],[%Delta/ET6 (Lot1)]:[%Delta/ET6 (Lot3)]])</f>
        <v>0</v>
      </c>
      <c r="Q53" s="12"/>
    </row>
    <row r="54" spans="1:17" hidden="1" x14ac:dyDescent="0.25">
      <c r="A54" s="4">
        <v>912774</v>
      </c>
      <c r="C54" s="3">
        <f>[1]!Tableau2[[#This Row],[Lot 1]]</f>
        <v>0</v>
      </c>
      <c r="D54" s="3" t="str">
        <f>[1]!Tableau2[[#This Row],[Delta Lot/ET6]]</f>
        <v/>
      </c>
      <c r="E54" s="3">
        <f>[1]!Tableau2[[#This Row],[Lot 2]]</f>
        <v>0</v>
      </c>
      <c r="F54" s="3" t="str">
        <f>[1]!Tableau2[[#This Row],[Delta Lot/ET6'']]</f>
        <v/>
      </c>
      <c r="G54" s="3">
        <f>[1]!Tableau2[[#This Row],[Lot 3]]</f>
        <v>0</v>
      </c>
      <c r="H54" s="3" t="str">
        <f>[1]!Tableau2[[#This Row],[Delta Lot/ET6'''']]</f>
        <v/>
      </c>
      <c r="J54" s="3" t="str">
        <f>IF(Tableau22[[#This Row],[Lot 4]]=0,"",I54-$B54)</f>
        <v/>
      </c>
      <c r="K54" s="3" t="str">
        <f>IF(AND(Tableau22[[#This Row],[Lot 1 (Rol/h)]]="",Tableau22[[#This Row],[Lot 2 (Rol/h)]]="",Tableau22[[#This Row],[Lot 3 (Rol/h)]]=""),"A voir","Vu")</f>
        <v>Vu</v>
      </c>
      <c r="L54" s="2" t="str">
        <f>IFERROR(Tableau22[[#This Row],[Delta Lot1/ET6]]/Tableau22[[#This Row],[Réel ET6 Moy 2021 
Rol/h]],"")</f>
        <v/>
      </c>
      <c r="M54" s="2" t="str">
        <f>IFERROR(Tableau22[[#This Row],[Delta Lot2/ET6]]/Tableau22[[#This Row],[Réel ET6 Moy 2021 
Rol/h]],"")</f>
        <v/>
      </c>
      <c r="N54" s="2" t="str">
        <f>IFERROR(Tableau22[[#This Row],[Delta Lot3/ET6]]/Tableau22[[#This Row],[Réel ET6 Moy 2021 
Rol/h]],"")</f>
        <v/>
      </c>
      <c r="O54" s="2">
        <f>MAX(Tableau22[[#This Row],[%Delta/ET6 (Lot1)]:[%Delta/ET6 (Lot3)]])</f>
        <v>0</v>
      </c>
      <c r="Q54" s="12"/>
    </row>
    <row r="55" spans="1:17" hidden="1" x14ac:dyDescent="0.25">
      <c r="A55" s="4">
        <v>912953</v>
      </c>
      <c r="C55" s="3">
        <f>[1]!Tableau2[[#This Row],[Lot 1]]</f>
        <v>0</v>
      </c>
      <c r="D55" s="3" t="str">
        <f>[1]!Tableau2[[#This Row],[Delta Lot/ET6]]</f>
        <v/>
      </c>
      <c r="E55" s="3">
        <f>[1]!Tableau2[[#This Row],[Lot 2]]</f>
        <v>0</v>
      </c>
      <c r="F55" s="3" t="str">
        <f>[1]!Tableau2[[#This Row],[Delta Lot/ET6'']]</f>
        <v/>
      </c>
      <c r="G55" s="3">
        <f>[1]!Tableau2[[#This Row],[Lot 3]]</f>
        <v>0</v>
      </c>
      <c r="H55" s="3" t="str">
        <f>[1]!Tableau2[[#This Row],[Delta Lot/ET6'''']]</f>
        <v/>
      </c>
      <c r="J55" s="3" t="str">
        <f>IF(Tableau22[[#This Row],[Lot 4]]=0,"",I55-$B55)</f>
        <v/>
      </c>
      <c r="K55" s="3" t="str">
        <f>IF(AND(Tableau22[[#This Row],[Lot 1 (Rol/h)]]="",Tableau22[[#This Row],[Lot 2 (Rol/h)]]="",Tableau22[[#This Row],[Lot 3 (Rol/h)]]=""),"A voir","Vu")</f>
        <v>Vu</v>
      </c>
      <c r="L55" s="2" t="str">
        <f>IFERROR(Tableau22[[#This Row],[Delta Lot1/ET6]]/Tableau22[[#This Row],[Réel ET6 Moy 2021 
Rol/h]],"")</f>
        <v/>
      </c>
      <c r="M55" s="2" t="str">
        <f>IFERROR(Tableau22[[#This Row],[Delta Lot2/ET6]]/Tableau22[[#This Row],[Réel ET6 Moy 2021 
Rol/h]],"")</f>
        <v/>
      </c>
      <c r="N55" s="2" t="str">
        <f>IFERROR(Tableau22[[#This Row],[Delta Lot3/ET6]]/Tableau22[[#This Row],[Réel ET6 Moy 2021 
Rol/h]],"")</f>
        <v/>
      </c>
      <c r="O55" s="2">
        <f>MAX(Tableau22[[#This Row],[%Delta/ET6 (Lot1)]:[%Delta/ET6 (Lot3)]])</f>
        <v>0</v>
      </c>
      <c r="Q55" s="12"/>
    </row>
    <row r="56" spans="1:17" x14ac:dyDescent="0.25">
      <c r="A56" s="4">
        <v>913024</v>
      </c>
      <c r="B56" s="3">
        <v>134</v>
      </c>
      <c r="C56" s="3">
        <f>[1]!Tableau2[[#This Row],[Lot 1]]</f>
        <v>156</v>
      </c>
      <c r="D56" s="3">
        <f>[1]!Tableau2[[#This Row],[Delta Lot/ET6]]</f>
        <v>22</v>
      </c>
      <c r="E56" s="3">
        <f>[1]!Tableau2[[#This Row],[Lot 2]]</f>
        <v>0</v>
      </c>
      <c r="F56" s="3" t="str">
        <f>[1]!Tableau2[[#This Row],[Delta Lot/ET6'']]</f>
        <v/>
      </c>
      <c r="G56" s="3">
        <f>[1]!Tableau2[[#This Row],[Lot 3]]</f>
        <v>0</v>
      </c>
      <c r="H56" s="3" t="str">
        <f>[1]!Tableau2[[#This Row],[Delta Lot/ET6'''']]</f>
        <v/>
      </c>
      <c r="J56" s="3" t="str">
        <f>IF(Tableau22[[#This Row],[Lot 4]]=0,"",I56-$B56)</f>
        <v/>
      </c>
      <c r="K56" s="3" t="str">
        <f>IF(AND(Tableau22[[#This Row],[Lot 1 (Rol/h)]]="",Tableau22[[#This Row],[Lot 2 (Rol/h)]]="",Tableau22[[#This Row],[Lot 3 (Rol/h)]]=""),"A voir","Vu")</f>
        <v>Vu</v>
      </c>
      <c r="L56" s="2">
        <f>IFERROR(Tableau22[[#This Row],[Delta Lot1/ET6]]/Tableau22[[#This Row],[Réel ET6 Moy 2021 
Rol/h]],"")</f>
        <v>0.16417910447761194</v>
      </c>
      <c r="M56" s="2" t="str">
        <f>IFERROR(Tableau22[[#This Row],[Delta Lot2/ET6]]/Tableau22[[#This Row],[Réel ET6 Moy 2021 
Rol/h]],"")</f>
        <v/>
      </c>
      <c r="N56" s="2" t="str">
        <f>IFERROR(Tableau22[[#This Row],[Delta Lot3/ET6]]/Tableau22[[#This Row],[Réel ET6 Moy 2021 
Rol/h]],"")</f>
        <v/>
      </c>
      <c r="O56" s="2">
        <f>MAX(Tableau22[[#This Row],[%Delta/ET6 (Lot1)]:[%Delta/ET6 (Lot3)]])</f>
        <v>0.16417910447761194</v>
      </c>
      <c r="Q56" s="12"/>
    </row>
    <row r="57" spans="1:17" hidden="1" x14ac:dyDescent="0.25">
      <c r="A57" s="4">
        <v>913107</v>
      </c>
      <c r="C57" s="3">
        <f>[1]!Tableau2[[#This Row],[Lot 1]]</f>
        <v>0</v>
      </c>
      <c r="D57" s="3" t="str">
        <f>[1]!Tableau2[[#This Row],[Delta Lot/ET6]]</f>
        <v/>
      </c>
      <c r="E57" s="3">
        <f>[1]!Tableau2[[#This Row],[Lot 2]]</f>
        <v>0</v>
      </c>
      <c r="F57" s="3" t="str">
        <f>[1]!Tableau2[[#This Row],[Delta Lot/ET6'']]</f>
        <v/>
      </c>
      <c r="G57" s="3">
        <f>[1]!Tableau2[[#This Row],[Lot 3]]</f>
        <v>0</v>
      </c>
      <c r="H57" s="3" t="str">
        <f>[1]!Tableau2[[#This Row],[Delta Lot/ET6'''']]</f>
        <v/>
      </c>
      <c r="J57" s="3" t="str">
        <f>IF(Tableau22[[#This Row],[Lot 4]]=0,"",I57-$B57)</f>
        <v/>
      </c>
      <c r="K57" s="3" t="str">
        <f>IF(AND(Tableau22[[#This Row],[Lot 1 (Rol/h)]]="",Tableau22[[#This Row],[Lot 2 (Rol/h)]]="",Tableau22[[#This Row],[Lot 3 (Rol/h)]]=""),"A voir","Vu")</f>
        <v>Vu</v>
      </c>
      <c r="L57" s="2" t="str">
        <f>IFERROR(Tableau22[[#This Row],[Delta Lot1/ET6]]/Tableau22[[#This Row],[Réel ET6 Moy 2021 
Rol/h]],"")</f>
        <v/>
      </c>
      <c r="M57" s="2" t="str">
        <f>IFERROR(Tableau22[[#This Row],[Delta Lot2/ET6]]/Tableau22[[#This Row],[Réel ET6 Moy 2021 
Rol/h]],"")</f>
        <v/>
      </c>
      <c r="N57" s="2" t="str">
        <f>IFERROR(Tableau22[[#This Row],[Delta Lot3/ET6]]/Tableau22[[#This Row],[Réel ET6 Moy 2021 
Rol/h]],"")</f>
        <v/>
      </c>
      <c r="O57" s="2">
        <f>MAX(Tableau22[[#This Row],[%Delta/ET6 (Lot1)]:[%Delta/ET6 (Lot3)]])</f>
        <v>0</v>
      </c>
      <c r="Q57" s="12"/>
    </row>
    <row r="58" spans="1:17" hidden="1" x14ac:dyDescent="0.25">
      <c r="A58" s="4">
        <v>913142</v>
      </c>
      <c r="C58" s="3">
        <f>[1]!Tableau2[[#This Row],[Lot 1]]</f>
        <v>0</v>
      </c>
      <c r="D58" s="3" t="str">
        <f>[1]!Tableau2[[#This Row],[Delta Lot/ET6]]</f>
        <v/>
      </c>
      <c r="E58" s="3">
        <f>[1]!Tableau2[[#This Row],[Lot 2]]</f>
        <v>0</v>
      </c>
      <c r="F58" s="3" t="str">
        <f>[1]!Tableau2[[#This Row],[Delta Lot/ET6'']]</f>
        <v/>
      </c>
      <c r="G58" s="3">
        <f>[1]!Tableau2[[#This Row],[Lot 3]]</f>
        <v>0</v>
      </c>
      <c r="H58" s="3" t="str">
        <f>[1]!Tableau2[[#This Row],[Delta Lot/ET6'''']]</f>
        <v/>
      </c>
      <c r="J58" s="3" t="str">
        <f>IF(Tableau22[[#This Row],[Lot 4]]=0,"",I58-$B58)</f>
        <v/>
      </c>
      <c r="K58" s="3" t="str">
        <f>IF(AND(Tableau22[[#This Row],[Lot 1 (Rol/h)]]="",Tableau22[[#This Row],[Lot 2 (Rol/h)]]="",Tableau22[[#This Row],[Lot 3 (Rol/h)]]=""),"A voir","Vu")</f>
        <v>Vu</v>
      </c>
      <c r="L58" s="2" t="str">
        <f>IFERROR(Tableau22[[#This Row],[Delta Lot1/ET6]]/Tableau22[[#This Row],[Réel ET6 Moy 2021 
Rol/h]],"")</f>
        <v/>
      </c>
      <c r="M58" s="2" t="str">
        <f>IFERROR(Tableau22[[#This Row],[Delta Lot2/ET6]]/Tableau22[[#This Row],[Réel ET6 Moy 2021 
Rol/h]],"")</f>
        <v/>
      </c>
      <c r="N58" s="2" t="str">
        <f>IFERROR(Tableau22[[#This Row],[Delta Lot3/ET6]]/Tableau22[[#This Row],[Réel ET6 Moy 2021 
Rol/h]],"")</f>
        <v/>
      </c>
      <c r="O58" s="2">
        <f>MAX(Tableau22[[#This Row],[%Delta/ET6 (Lot1)]:[%Delta/ET6 (Lot3)]])</f>
        <v>0</v>
      </c>
      <c r="Q58" s="12"/>
    </row>
    <row r="59" spans="1:17" hidden="1" x14ac:dyDescent="0.25">
      <c r="A59" s="4">
        <v>913190</v>
      </c>
      <c r="C59" s="3">
        <f>[1]!Tableau2[[#This Row],[Lot 1]]</f>
        <v>0</v>
      </c>
      <c r="D59" s="3" t="str">
        <f>[1]!Tableau2[[#This Row],[Delta Lot/ET6]]</f>
        <v/>
      </c>
      <c r="E59" s="3">
        <f>[1]!Tableau2[[#This Row],[Lot 2]]</f>
        <v>0</v>
      </c>
      <c r="F59" s="3" t="str">
        <f>[1]!Tableau2[[#This Row],[Delta Lot/ET6'']]</f>
        <v/>
      </c>
      <c r="G59" s="3">
        <f>[1]!Tableau2[[#This Row],[Lot 3]]</f>
        <v>0</v>
      </c>
      <c r="H59" s="3" t="str">
        <f>[1]!Tableau2[[#This Row],[Delta Lot/ET6'''']]</f>
        <v/>
      </c>
      <c r="J59" s="3" t="str">
        <f>IF(Tableau22[[#This Row],[Lot 4]]=0,"",I59-$B59)</f>
        <v/>
      </c>
      <c r="K59" s="3" t="str">
        <f>IF(AND(Tableau22[[#This Row],[Lot 1 (Rol/h)]]="",Tableau22[[#This Row],[Lot 2 (Rol/h)]]="",Tableau22[[#This Row],[Lot 3 (Rol/h)]]=""),"A voir","Vu")</f>
        <v>Vu</v>
      </c>
      <c r="L59" s="2" t="str">
        <f>IFERROR(Tableau22[[#This Row],[Delta Lot1/ET6]]/Tableau22[[#This Row],[Réel ET6 Moy 2021 
Rol/h]],"")</f>
        <v/>
      </c>
      <c r="M59" s="2" t="str">
        <f>IFERROR(Tableau22[[#This Row],[Delta Lot2/ET6]]/Tableau22[[#This Row],[Réel ET6 Moy 2021 
Rol/h]],"")</f>
        <v/>
      </c>
      <c r="N59" s="2" t="str">
        <f>IFERROR(Tableau22[[#This Row],[Delta Lot3/ET6]]/Tableau22[[#This Row],[Réel ET6 Moy 2021 
Rol/h]],"")</f>
        <v/>
      </c>
      <c r="O59" s="2">
        <f>MAX(Tableau22[[#This Row],[%Delta/ET6 (Lot1)]:[%Delta/ET6 (Lot3)]])</f>
        <v>0</v>
      </c>
      <c r="Q59" s="12"/>
    </row>
    <row r="60" spans="1:17" x14ac:dyDescent="0.25">
      <c r="A60" s="6">
        <v>913311</v>
      </c>
      <c r="B60" s="3">
        <v>39</v>
      </c>
      <c r="C60" s="3">
        <f>[1]!Tableau2[[#This Row],[Lot 1]]</f>
        <v>87</v>
      </c>
      <c r="D60" s="3">
        <f>[1]!Tableau2[[#This Row],[Delta Lot/ET6]]</f>
        <v>48</v>
      </c>
      <c r="E60" s="3">
        <f>[1]!Tableau2[[#This Row],[Lot 2]]</f>
        <v>0</v>
      </c>
      <c r="F60" s="3" t="str">
        <f>[1]!Tableau2[[#This Row],[Delta Lot/ET6'']]</f>
        <v/>
      </c>
      <c r="G60" s="3">
        <f>[1]!Tableau2[[#This Row],[Lot 3]]</f>
        <v>0</v>
      </c>
      <c r="H60" s="3" t="str">
        <f>[1]!Tableau2[[#This Row],[Delta Lot/ET6'''']]</f>
        <v/>
      </c>
      <c r="J60" s="3" t="str">
        <f>IF(Tableau22[[#This Row],[Lot 4]]=0,"",I60-$B60)</f>
        <v/>
      </c>
      <c r="K60" s="3" t="str">
        <f>IF(AND(Tableau22[[#This Row],[Lot 1 (Rol/h)]]="",Tableau22[[#This Row],[Lot 2 (Rol/h)]]="",Tableau22[[#This Row],[Lot 3 (Rol/h)]]=""),"A voir","Vu")</f>
        <v>Vu</v>
      </c>
      <c r="L60" s="2">
        <f>IFERROR(Tableau22[[#This Row],[Delta Lot1/ET6]]/Tableau22[[#This Row],[Réel ET6 Moy 2021 
Rol/h]],"")</f>
        <v>1.2307692307692308</v>
      </c>
      <c r="M60" s="2" t="str">
        <f>IFERROR(Tableau22[[#This Row],[Delta Lot2/ET6]]/Tableau22[[#This Row],[Réel ET6 Moy 2021 
Rol/h]],"")</f>
        <v/>
      </c>
      <c r="N60" s="2" t="str">
        <f>IFERROR(Tableau22[[#This Row],[Delta Lot3/ET6]]/Tableau22[[#This Row],[Réel ET6 Moy 2021 
Rol/h]],"")</f>
        <v/>
      </c>
      <c r="O60" s="2">
        <f>MAX(Tableau22[[#This Row],[%Delta/ET6 (Lot1)]:[%Delta/ET6 (Lot3)]])</f>
        <v>1.2307692307692308</v>
      </c>
      <c r="Q60" s="12"/>
    </row>
    <row r="61" spans="1:17" x14ac:dyDescent="0.25">
      <c r="A61" s="4">
        <v>913407</v>
      </c>
      <c r="B61" s="3">
        <v>37</v>
      </c>
      <c r="C61" s="3">
        <f>[1]!Tableau2[[#This Row],[Lot 1]]</f>
        <v>34</v>
      </c>
      <c r="D61" s="3">
        <f>[1]!Tableau2[[#This Row],[Delta Lot/ET6]]</f>
        <v>-3</v>
      </c>
      <c r="E61" s="3">
        <f>[1]!Tableau2[[#This Row],[Lot 2]]</f>
        <v>0</v>
      </c>
      <c r="F61" s="3" t="str">
        <f>[1]!Tableau2[[#This Row],[Delta Lot/ET6'']]</f>
        <v/>
      </c>
      <c r="G61" s="3">
        <f>[1]!Tableau2[[#This Row],[Lot 3]]</f>
        <v>0</v>
      </c>
      <c r="H61" s="3" t="str">
        <f>[1]!Tableau2[[#This Row],[Delta Lot/ET6'''']]</f>
        <v/>
      </c>
      <c r="J61" s="3" t="str">
        <f>IF(Tableau22[[#This Row],[Lot 4]]=0,"",I61-$B61)</f>
        <v/>
      </c>
      <c r="K61" s="3" t="str">
        <f>IF(AND(Tableau22[[#This Row],[Lot 1 (Rol/h)]]="",Tableau22[[#This Row],[Lot 2 (Rol/h)]]="",Tableau22[[#This Row],[Lot 3 (Rol/h)]]=""),"A voir","Vu")</f>
        <v>Vu</v>
      </c>
      <c r="L61" s="2">
        <f>IFERROR(Tableau22[[#This Row],[Delta Lot1/ET6]]/Tableau22[[#This Row],[Réel ET6 Moy 2021 
Rol/h]],"")</f>
        <v>-8.1081081081081086E-2</v>
      </c>
      <c r="M61" s="2" t="str">
        <f>IFERROR(Tableau22[[#This Row],[Delta Lot2/ET6]]/Tableau22[[#This Row],[Réel ET6 Moy 2021 
Rol/h]],"")</f>
        <v/>
      </c>
      <c r="N61" s="2" t="str">
        <f>IFERROR(Tableau22[[#This Row],[Delta Lot3/ET6]]/Tableau22[[#This Row],[Réel ET6 Moy 2021 
Rol/h]],"")</f>
        <v/>
      </c>
      <c r="O61" s="2">
        <f>MAX(Tableau22[[#This Row],[%Delta/ET6 (Lot1)]:[%Delta/ET6 (Lot3)]])</f>
        <v>-8.1081081081081086E-2</v>
      </c>
      <c r="Q61" s="12"/>
    </row>
    <row r="62" spans="1:17" hidden="1" x14ac:dyDescent="0.25">
      <c r="A62" s="4">
        <v>913571</v>
      </c>
      <c r="C62" s="3">
        <f>[1]!Tableau2[[#This Row],[Lot 1]]</f>
        <v>0</v>
      </c>
      <c r="D62" s="3" t="str">
        <f>[1]!Tableau2[[#This Row],[Delta Lot/ET6]]</f>
        <v/>
      </c>
      <c r="E62" s="3">
        <f>[1]!Tableau2[[#This Row],[Lot 2]]</f>
        <v>0</v>
      </c>
      <c r="F62" s="3" t="str">
        <f>[1]!Tableau2[[#This Row],[Delta Lot/ET6'']]</f>
        <v/>
      </c>
      <c r="G62" s="3">
        <f>[1]!Tableau2[[#This Row],[Lot 3]]</f>
        <v>0</v>
      </c>
      <c r="H62" s="3" t="str">
        <f>[1]!Tableau2[[#This Row],[Delta Lot/ET6'''']]</f>
        <v/>
      </c>
      <c r="J62" s="3" t="str">
        <f>IF(Tableau22[[#This Row],[Lot 4]]=0,"",I62-$B62)</f>
        <v/>
      </c>
      <c r="K62" s="3" t="str">
        <f>IF(AND(Tableau22[[#This Row],[Lot 1 (Rol/h)]]="",Tableau22[[#This Row],[Lot 2 (Rol/h)]]="",Tableau22[[#This Row],[Lot 3 (Rol/h)]]=""),"A voir","Vu")</f>
        <v>Vu</v>
      </c>
      <c r="L62" s="2" t="str">
        <f>IFERROR(Tableau22[[#This Row],[Delta Lot1/ET6]]/Tableau22[[#This Row],[Réel ET6 Moy 2021 
Rol/h]],"")</f>
        <v/>
      </c>
      <c r="M62" s="2" t="str">
        <f>IFERROR(Tableau22[[#This Row],[Delta Lot2/ET6]]/Tableau22[[#This Row],[Réel ET6 Moy 2021 
Rol/h]],"")</f>
        <v/>
      </c>
      <c r="N62" s="2" t="str">
        <f>IFERROR(Tableau22[[#This Row],[Delta Lot3/ET6]]/Tableau22[[#This Row],[Réel ET6 Moy 2021 
Rol/h]],"")</f>
        <v/>
      </c>
      <c r="O62" s="2">
        <f>MAX(Tableau22[[#This Row],[%Delta/ET6 (Lot1)]:[%Delta/ET6 (Lot3)]])</f>
        <v>0</v>
      </c>
      <c r="Q62" s="12"/>
    </row>
    <row r="63" spans="1:17" hidden="1" x14ac:dyDescent="0.25">
      <c r="A63" s="4">
        <v>913660</v>
      </c>
      <c r="C63" s="3">
        <f>[1]!Tableau2[[#This Row],[Lot 1]]</f>
        <v>0</v>
      </c>
      <c r="D63" s="3" t="str">
        <f>[1]!Tableau2[[#This Row],[Delta Lot/ET6]]</f>
        <v/>
      </c>
      <c r="E63" s="3">
        <f>[1]!Tableau2[[#This Row],[Lot 2]]</f>
        <v>0</v>
      </c>
      <c r="F63" s="3" t="str">
        <f>[1]!Tableau2[[#This Row],[Delta Lot/ET6'']]</f>
        <v/>
      </c>
      <c r="G63" s="3">
        <f>[1]!Tableau2[[#This Row],[Lot 3]]</f>
        <v>0</v>
      </c>
      <c r="H63" s="3" t="str">
        <f>[1]!Tableau2[[#This Row],[Delta Lot/ET6'''']]</f>
        <v/>
      </c>
      <c r="J63" s="3" t="str">
        <f>IF(Tableau22[[#This Row],[Lot 4]]=0,"",I63-$B63)</f>
        <v/>
      </c>
      <c r="K63" s="3" t="str">
        <f>IF(AND(Tableau22[[#This Row],[Lot 1 (Rol/h)]]="",Tableau22[[#This Row],[Lot 2 (Rol/h)]]="",Tableau22[[#This Row],[Lot 3 (Rol/h)]]=""),"A voir","Vu")</f>
        <v>Vu</v>
      </c>
      <c r="L63" s="2" t="str">
        <f>IFERROR(Tableau22[[#This Row],[Delta Lot1/ET6]]/Tableau22[[#This Row],[Réel ET6 Moy 2021 
Rol/h]],"")</f>
        <v/>
      </c>
      <c r="M63" s="2" t="str">
        <f>IFERROR(Tableau22[[#This Row],[Delta Lot2/ET6]]/Tableau22[[#This Row],[Réel ET6 Moy 2021 
Rol/h]],"")</f>
        <v/>
      </c>
      <c r="N63" s="2" t="str">
        <f>IFERROR(Tableau22[[#This Row],[Delta Lot3/ET6]]/Tableau22[[#This Row],[Réel ET6 Moy 2021 
Rol/h]],"")</f>
        <v/>
      </c>
      <c r="O63" s="2">
        <f>MAX(Tableau22[[#This Row],[%Delta/ET6 (Lot1)]:[%Delta/ET6 (Lot3)]])</f>
        <v>0</v>
      </c>
      <c r="Q63" s="12"/>
    </row>
    <row r="64" spans="1:17" hidden="1" x14ac:dyDescent="0.25">
      <c r="A64" s="4">
        <v>913741</v>
      </c>
      <c r="C64" s="3">
        <f>[1]!Tableau2[[#This Row],[Lot 1]]</f>
        <v>0</v>
      </c>
      <c r="D64" s="3" t="str">
        <f>[1]!Tableau2[[#This Row],[Delta Lot/ET6]]</f>
        <v/>
      </c>
      <c r="E64" s="3">
        <f>[1]!Tableau2[[#This Row],[Lot 2]]</f>
        <v>0</v>
      </c>
      <c r="F64" s="3" t="str">
        <f>[1]!Tableau2[[#This Row],[Delta Lot/ET6'']]</f>
        <v/>
      </c>
      <c r="G64" s="3">
        <f>[1]!Tableau2[[#This Row],[Lot 3]]</f>
        <v>0</v>
      </c>
      <c r="H64" s="3" t="str">
        <f>[1]!Tableau2[[#This Row],[Delta Lot/ET6'''']]</f>
        <v/>
      </c>
      <c r="J64" s="3" t="str">
        <f>IF(Tableau22[[#This Row],[Lot 4]]=0,"",I64-$B64)</f>
        <v/>
      </c>
      <c r="K64" s="3" t="str">
        <f>IF(AND(Tableau22[[#This Row],[Lot 1 (Rol/h)]]="",Tableau22[[#This Row],[Lot 2 (Rol/h)]]="",Tableau22[[#This Row],[Lot 3 (Rol/h)]]=""),"A voir","Vu")</f>
        <v>Vu</v>
      </c>
      <c r="L64" s="2" t="str">
        <f>IFERROR(Tableau22[[#This Row],[Delta Lot1/ET6]]/Tableau22[[#This Row],[Réel ET6 Moy 2021 
Rol/h]],"")</f>
        <v/>
      </c>
      <c r="M64" s="2" t="str">
        <f>IFERROR(Tableau22[[#This Row],[Delta Lot2/ET6]]/Tableau22[[#This Row],[Réel ET6 Moy 2021 
Rol/h]],"")</f>
        <v/>
      </c>
      <c r="N64" s="2" t="str">
        <f>IFERROR(Tableau22[[#This Row],[Delta Lot3/ET6]]/Tableau22[[#This Row],[Réel ET6 Moy 2021 
Rol/h]],"")</f>
        <v/>
      </c>
      <c r="O64" s="2">
        <f>MAX(Tableau22[[#This Row],[%Delta/ET6 (Lot1)]:[%Delta/ET6 (Lot3)]])</f>
        <v>0</v>
      </c>
      <c r="Q64" s="12"/>
    </row>
    <row r="65" spans="1:17" hidden="1" x14ac:dyDescent="0.25">
      <c r="A65" s="4">
        <v>913742</v>
      </c>
      <c r="C65" s="3">
        <f>[1]!Tableau2[[#This Row],[Lot 1]]</f>
        <v>0</v>
      </c>
      <c r="D65" s="3" t="str">
        <f>[1]!Tableau2[[#This Row],[Delta Lot/ET6]]</f>
        <v/>
      </c>
      <c r="E65" s="3">
        <f>[1]!Tableau2[[#This Row],[Lot 2]]</f>
        <v>0</v>
      </c>
      <c r="F65" s="3" t="str">
        <f>[1]!Tableau2[[#This Row],[Delta Lot/ET6'']]</f>
        <v/>
      </c>
      <c r="G65" s="3">
        <f>[1]!Tableau2[[#This Row],[Lot 3]]</f>
        <v>0</v>
      </c>
      <c r="H65" s="3" t="str">
        <f>[1]!Tableau2[[#This Row],[Delta Lot/ET6'''']]</f>
        <v/>
      </c>
      <c r="J65" s="3" t="str">
        <f>IF(Tableau22[[#This Row],[Lot 4]]=0,"",I65-$B65)</f>
        <v/>
      </c>
      <c r="K65" s="3" t="str">
        <f>IF(AND(Tableau22[[#This Row],[Lot 1 (Rol/h)]]="",Tableau22[[#This Row],[Lot 2 (Rol/h)]]="",Tableau22[[#This Row],[Lot 3 (Rol/h)]]=""),"A voir","Vu")</f>
        <v>Vu</v>
      </c>
      <c r="L65" s="2" t="str">
        <f>IFERROR(Tableau22[[#This Row],[Delta Lot1/ET6]]/Tableau22[[#This Row],[Réel ET6 Moy 2021 
Rol/h]],"")</f>
        <v/>
      </c>
      <c r="M65" s="2" t="str">
        <f>IFERROR(Tableau22[[#This Row],[Delta Lot2/ET6]]/Tableau22[[#This Row],[Réel ET6 Moy 2021 
Rol/h]],"")</f>
        <v/>
      </c>
      <c r="N65" s="2" t="str">
        <f>IFERROR(Tableau22[[#This Row],[Delta Lot3/ET6]]/Tableau22[[#This Row],[Réel ET6 Moy 2021 
Rol/h]],"")</f>
        <v/>
      </c>
      <c r="O65" s="2">
        <f>MAX(Tableau22[[#This Row],[%Delta/ET6 (Lot1)]:[%Delta/ET6 (Lot3)]])</f>
        <v>0</v>
      </c>
      <c r="Q65" s="12"/>
    </row>
    <row r="66" spans="1:17" x14ac:dyDescent="0.25">
      <c r="A66" s="6">
        <v>913840</v>
      </c>
      <c r="B66" s="3">
        <v>69</v>
      </c>
      <c r="C66" s="3">
        <f>[1]!Tableau2[[#This Row],[Lot 1]]</f>
        <v>75</v>
      </c>
      <c r="D66" s="3">
        <f>[1]!Tableau2[[#This Row],[Delta Lot/ET6]]</f>
        <v>6</v>
      </c>
      <c r="E66" s="3">
        <f>[1]!Tableau2[[#This Row],[Lot 2]]</f>
        <v>0</v>
      </c>
      <c r="F66" s="3" t="str">
        <f>[1]!Tableau2[[#This Row],[Delta Lot/ET6'']]</f>
        <v/>
      </c>
      <c r="G66" s="3">
        <f>[1]!Tableau2[[#This Row],[Lot 3]]</f>
        <v>0</v>
      </c>
      <c r="H66" s="3" t="str">
        <f>[1]!Tableau2[[#This Row],[Delta Lot/ET6'''']]</f>
        <v/>
      </c>
      <c r="J66" s="3" t="str">
        <f>IF(Tableau22[[#This Row],[Lot 4]]=0,"",I66-$B66)</f>
        <v/>
      </c>
      <c r="K66" s="3" t="str">
        <f>IF(AND(Tableau22[[#This Row],[Lot 1 (Rol/h)]]="",Tableau22[[#This Row],[Lot 2 (Rol/h)]]="",Tableau22[[#This Row],[Lot 3 (Rol/h)]]=""),"A voir","Vu")</f>
        <v>Vu</v>
      </c>
      <c r="L66" s="2">
        <f>IFERROR(Tableau22[[#This Row],[Delta Lot1/ET6]]/Tableau22[[#This Row],[Réel ET6 Moy 2021 
Rol/h]],"")</f>
        <v>8.6956521739130432E-2</v>
      </c>
      <c r="M66" s="2" t="str">
        <f>IFERROR(Tableau22[[#This Row],[Delta Lot2/ET6]]/Tableau22[[#This Row],[Réel ET6 Moy 2021 
Rol/h]],"")</f>
        <v/>
      </c>
      <c r="N66" s="2" t="str">
        <f>IFERROR(Tableau22[[#This Row],[Delta Lot3/ET6]]/Tableau22[[#This Row],[Réel ET6 Moy 2021 
Rol/h]],"")</f>
        <v/>
      </c>
      <c r="O66" s="2">
        <f>MAX(Tableau22[[#This Row],[%Delta/ET6 (Lot1)]:[%Delta/ET6 (Lot3)]])</f>
        <v>8.6956521739130432E-2</v>
      </c>
      <c r="Q66" s="12"/>
    </row>
    <row r="67" spans="1:17" hidden="1" x14ac:dyDescent="0.25">
      <c r="A67" s="4">
        <v>913974</v>
      </c>
      <c r="C67" s="3">
        <f>[1]!Tableau2[[#This Row],[Lot 1]]</f>
        <v>0</v>
      </c>
      <c r="D67" s="3" t="str">
        <f>[1]!Tableau2[[#This Row],[Delta Lot/ET6]]</f>
        <v/>
      </c>
      <c r="E67" s="3">
        <f>[1]!Tableau2[[#This Row],[Lot 2]]</f>
        <v>0</v>
      </c>
      <c r="F67" s="3" t="str">
        <f>[1]!Tableau2[[#This Row],[Delta Lot/ET6'']]</f>
        <v/>
      </c>
      <c r="G67" s="3">
        <f>[1]!Tableau2[[#This Row],[Lot 3]]</f>
        <v>0</v>
      </c>
      <c r="H67" s="3" t="str">
        <f>[1]!Tableau2[[#This Row],[Delta Lot/ET6'''']]</f>
        <v/>
      </c>
      <c r="J67" s="3" t="str">
        <f>IF(Tableau22[[#This Row],[Lot 4]]=0,"",I67-$B67)</f>
        <v/>
      </c>
      <c r="K67" s="3" t="str">
        <f>IF(AND(Tableau22[[#This Row],[Lot 1 (Rol/h)]]="",Tableau22[[#This Row],[Lot 2 (Rol/h)]]="",Tableau22[[#This Row],[Lot 3 (Rol/h)]]=""),"A voir","Vu")</f>
        <v>Vu</v>
      </c>
      <c r="L67" s="2" t="str">
        <f>IFERROR(Tableau22[[#This Row],[Delta Lot1/ET6]]/Tableau22[[#This Row],[Réel ET6 Moy 2021 
Rol/h]],"")</f>
        <v/>
      </c>
      <c r="M67" s="2" t="str">
        <f>IFERROR(Tableau22[[#This Row],[Delta Lot2/ET6]]/Tableau22[[#This Row],[Réel ET6 Moy 2021 
Rol/h]],"")</f>
        <v/>
      </c>
      <c r="N67" s="2" t="str">
        <f>IFERROR(Tableau22[[#This Row],[Delta Lot3/ET6]]/Tableau22[[#This Row],[Réel ET6 Moy 2021 
Rol/h]],"")</f>
        <v/>
      </c>
      <c r="O67" s="2">
        <f>MAX(Tableau22[[#This Row],[%Delta/ET6 (Lot1)]:[%Delta/ET6 (Lot3)]])</f>
        <v>0</v>
      </c>
      <c r="Q67" s="12"/>
    </row>
    <row r="68" spans="1:17" hidden="1" x14ac:dyDescent="0.25">
      <c r="A68" s="4">
        <v>913975</v>
      </c>
      <c r="C68" s="3">
        <f>[1]!Tableau2[[#This Row],[Lot 1]]</f>
        <v>0</v>
      </c>
      <c r="D68" s="3" t="str">
        <f>[1]!Tableau2[[#This Row],[Delta Lot/ET6]]</f>
        <v/>
      </c>
      <c r="E68" s="3">
        <f>[1]!Tableau2[[#This Row],[Lot 2]]</f>
        <v>0</v>
      </c>
      <c r="F68" s="3" t="str">
        <f>[1]!Tableau2[[#This Row],[Delta Lot/ET6'']]</f>
        <v/>
      </c>
      <c r="G68" s="3">
        <f>[1]!Tableau2[[#This Row],[Lot 3]]</f>
        <v>0</v>
      </c>
      <c r="H68" s="3" t="str">
        <f>[1]!Tableau2[[#This Row],[Delta Lot/ET6'''']]</f>
        <v/>
      </c>
      <c r="J68" s="3" t="str">
        <f>IF(Tableau22[[#This Row],[Lot 4]]=0,"",I68-$B68)</f>
        <v/>
      </c>
      <c r="K68" s="3" t="str">
        <f>IF(AND(Tableau22[[#This Row],[Lot 1 (Rol/h)]]="",Tableau22[[#This Row],[Lot 2 (Rol/h)]]="",Tableau22[[#This Row],[Lot 3 (Rol/h)]]=""),"A voir","Vu")</f>
        <v>Vu</v>
      </c>
      <c r="L68" s="2" t="str">
        <f>IFERROR(Tableau22[[#This Row],[Delta Lot1/ET6]]/Tableau22[[#This Row],[Réel ET6 Moy 2021 
Rol/h]],"")</f>
        <v/>
      </c>
      <c r="M68" s="2" t="str">
        <f>IFERROR(Tableau22[[#This Row],[Delta Lot2/ET6]]/Tableau22[[#This Row],[Réel ET6 Moy 2021 
Rol/h]],"")</f>
        <v/>
      </c>
      <c r="N68" s="2" t="str">
        <f>IFERROR(Tableau22[[#This Row],[Delta Lot3/ET6]]/Tableau22[[#This Row],[Réel ET6 Moy 2021 
Rol/h]],"")</f>
        <v/>
      </c>
      <c r="O68" s="2">
        <f>MAX(Tableau22[[#This Row],[%Delta/ET6 (Lot1)]:[%Delta/ET6 (Lot3)]])</f>
        <v>0</v>
      </c>
      <c r="Q68" s="12"/>
    </row>
    <row r="69" spans="1:17" hidden="1" x14ac:dyDescent="0.25">
      <c r="A69" s="4">
        <v>913976</v>
      </c>
      <c r="C69" s="3">
        <f>[1]!Tableau2[[#This Row],[Lot 1]]</f>
        <v>0</v>
      </c>
      <c r="D69" s="3" t="str">
        <f>[1]!Tableau2[[#This Row],[Delta Lot/ET6]]</f>
        <v/>
      </c>
      <c r="E69" s="3">
        <f>[1]!Tableau2[[#This Row],[Lot 2]]</f>
        <v>0</v>
      </c>
      <c r="F69" s="3" t="str">
        <f>[1]!Tableau2[[#This Row],[Delta Lot/ET6'']]</f>
        <v/>
      </c>
      <c r="G69" s="3">
        <f>[1]!Tableau2[[#This Row],[Lot 3]]</f>
        <v>0</v>
      </c>
      <c r="H69" s="3" t="str">
        <f>[1]!Tableau2[[#This Row],[Delta Lot/ET6'''']]</f>
        <v/>
      </c>
      <c r="J69" s="3" t="str">
        <f>IF(Tableau22[[#This Row],[Lot 4]]=0,"",I69-$B69)</f>
        <v/>
      </c>
      <c r="K69" s="3" t="str">
        <f>IF(AND(Tableau22[[#This Row],[Lot 1 (Rol/h)]]="",Tableau22[[#This Row],[Lot 2 (Rol/h)]]="",Tableau22[[#This Row],[Lot 3 (Rol/h)]]=""),"A voir","Vu")</f>
        <v>Vu</v>
      </c>
      <c r="L69" s="2" t="str">
        <f>IFERROR(Tableau22[[#This Row],[Delta Lot1/ET6]]/Tableau22[[#This Row],[Réel ET6 Moy 2021 
Rol/h]],"")</f>
        <v/>
      </c>
      <c r="M69" s="2" t="str">
        <f>IFERROR(Tableau22[[#This Row],[Delta Lot2/ET6]]/Tableau22[[#This Row],[Réel ET6 Moy 2021 
Rol/h]],"")</f>
        <v/>
      </c>
      <c r="N69" s="2" t="str">
        <f>IFERROR(Tableau22[[#This Row],[Delta Lot3/ET6]]/Tableau22[[#This Row],[Réel ET6 Moy 2021 
Rol/h]],"")</f>
        <v/>
      </c>
      <c r="O69" s="2">
        <f>MAX(Tableau22[[#This Row],[%Delta/ET6 (Lot1)]:[%Delta/ET6 (Lot3)]])</f>
        <v>0</v>
      </c>
      <c r="Q69" s="12"/>
    </row>
    <row r="70" spans="1:17" hidden="1" x14ac:dyDescent="0.25">
      <c r="A70" s="4">
        <v>914204</v>
      </c>
      <c r="C70" s="3">
        <f>[1]!Tableau2[[#This Row],[Lot 1]]</f>
        <v>0</v>
      </c>
      <c r="D70" s="3" t="str">
        <f>[1]!Tableau2[[#This Row],[Delta Lot/ET6]]</f>
        <v/>
      </c>
      <c r="E70" s="3">
        <f>[1]!Tableau2[[#This Row],[Lot 2]]</f>
        <v>0</v>
      </c>
      <c r="F70" s="3" t="str">
        <f>[1]!Tableau2[[#This Row],[Delta Lot/ET6'']]</f>
        <v/>
      </c>
      <c r="G70" s="3">
        <f>[1]!Tableau2[[#This Row],[Lot 3]]</f>
        <v>0</v>
      </c>
      <c r="H70" s="3" t="str">
        <f>[1]!Tableau2[[#This Row],[Delta Lot/ET6'''']]</f>
        <v/>
      </c>
      <c r="J70" s="3" t="str">
        <f>IF(Tableau22[[#This Row],[Lot 4]]=0,"",I70-$B70)</f>
        <v/>
      </c>
      <c r="K70" s="3" t="str">
        <f>IF(AND(Tableau22[[#This Row],[Lot 1 (Rol/h)]]="",Tableau22[[#This Row],[Lot 2 (Rol/h)]]="",Tableau22[[#This Row],[Lot 3 (Rol/h)]]=""),"A voir","Vu")</f>
        <v>Vu</v>
      </c>
      <c r="L70" s="2" t="str">
        <f>IFERROR(Tableau22[[#This Row],[Delta Lot1/ET6]]/Tableau22[[#This Row],[Réel ET6 Moy 2021 
Rol/h]],"")</f>
        <v/>
      </c>
      <c r="M70" s="2" t="str">
        <f>IFERROR(Tableau22[[#This Row],[Delta Lot2/ET6]]/Tableau22[[#This Row],[Réel ET6 Moy 2021 
Rol/h]],"")</f>
        <v/>
      </c>
      <c r="N70" s="2" t="str">
        <f>IFERROR(Tableau22[[#This Row],[Delta Lot3/ET6]]/Tableau22[[#This Row],[Réel ET6 Moy 2021 
Rol/h]],"")</f>
        <v/>
      </c>
      <c r="O70" s="2">
        <f>MAX(Tableau22[[#This Row],[%Delta/ET6 (Lot1)]:[%Delta/ET6 (Lot3)]])</f>
        <v>0</v>
      </c>
      <c r="Q70" s="12"/>
    </row>
    <row r="71" spans="1:17" x14ac:dyDescent="0.25">
      <c r="A71" s="4">
        <v>914675</v>
      </c>
      <c r="B71" s="3">
        <v>35</v>
      </c>
      <c r="C71" s="3">
        <f>[1]!Tableau2[[#This Row],[Lot 1]]</f>
        <v>68</v>
      </c>
      <c r="D71" s="3">
        <f>[1]!Tableau2[[#This Row],[Delta Lot/ET6]]</f>
        <v>33</v>
      </c>
      <c r="E71" s="3">
        <f>[1]!Tableau2[[#This Row],[Lot 2]]</f>
        <v>32</v>
      </c>
      <c r="F71" s="3">
        <f>[1]!Tableau2[[#This Row],[Delta Lot/ET6'']]</f>
        <v>-3</v>
      </c>
      <c r="G71" s="3">
        <f>[1]!Tableau2[[#This Row],[Lot 3]]</f>
        <v>0</v>
      </c>
      <c r="H71" s="3" t="str">
        <f>[1]!Tableau2[[#This Row],[Delta Lot/ET6'''']]</f>
        <v/>
      </c>
      <c r="J71" s="3" t="str">
        <f>IF(Tableau22[[#This Row],[Lot 4]]=0,"",I71-$B71)</f>
        <v/>
      </c>
      <c r="K71" s="3" t="str">
        <f>IF(AND(Tableau22[[#This Row],[Lot 1 (Rol/h)]]="",Tableau22[[#This Row],[Lot 2 (Rol/h)]]="",Tableau22[[#This Row],[Lot 3 (Rol/h)]]=""),"A voir","Vu")</f>
        <v>Vu</v>
      </c>
      <c r="L71" s="2">
        <f>IFERROR(Tableau22[[#This Row],[Delta Lot1/ET6]]/Tableau22[[#This Row],[Réel ET6 Moy 2021 
Rol/h]],"")</f>
        <v>0.94285714285714284</v>
      </c>
      <c r="M71" s="2">
        <f>IFERROR(Tableau22[[#This Row],[Delta Lot2/ET6]]/Tableau22[[#This Row],[Réel ET6 Moy 2021 
Rol/h]],"")</f>
        <v>-8.5714285714285715E-2</v>
      </c>
      <c r="N71" s="2" t="str">
        <f>IFERROR(Tableau22[[#This Row],[Delta Lot3/ET6]]/Tableau22[[#This Row],[Réel ET6 Moy 2021 
Rol/h]],"")</f>
        <v/>
      </c>
      <c r="O71" s="2">
        <f>MAX(Tableau22[[#This Row],[%Delta/ET6 (Lot1)]:[%Delta/ET6 (Lot3)]])</f>
        <v>0.94285714285714284</v>
      </c>
      <c r="Q71" s="12"/>
    </row>
    <row r="72" spans="1:17" hidden="1" x14ac:dyDescent="0.25">
      <c r="A72" s="4">
        <v>914725</v>
      </c>
      <c r="C72" s="3">
        <f>[1]!Tableau2[[#This Row],[Lot 1]]</f>
        <v>0</v>
      </c>
      <c r="D72" s="3" t="str">
        <f>[1]!Tableau2[[#This Row],[Delta Lot/ET6]]</f>
        <v/>
      </c>
      <c r="E72" s="3">
        <f>[1]!Tableau2[[#This Row],[Lot 2]]</f>
        <v>0</v>
      </c>
      <c r="F72" s="3" t="str">
        <f>[1]!Tableau2[[#This Row],[Delta Lot/ET6'']]</f>
        <v/>
      </c>
      <c r="G72" s="3">
        <f>[1]!Tableau2[[#This Row],[Lot 3]]</f>
        <v>0</v>
      </c>
      <c r="H72" s="3" t="str">
        <f>[1]!Tableau2[[#This Row],[Delta Lot/ET6'''']]</f>
        <v/>
      </c>
      <c r="J72" s="3" t="str">
        <f>IF(Tableau22[[#This Row],[Lot 4]]=0,"",I72-$B72)</f>
        <v/>
      </c>
      <c r="K72" s="3" t="str">
        <f>IF(AND(Tableau22[[#This Row],[Lot 1 (Rol/h)]]="",Tableau22[[#This Row],[Lot 2 (Rol/h)]]="",Tableau22[[#This Row],[Lot 3 (Rol/h)]]=""),"A voir","Vu")</f>
        <v>Vu</v>
      </c>
      <c r="L72" s="2" t="str">
        <f>IFERROR(Tableau22[[#This Row],[Delta Lot1/ET6]]/Tableau22[[#This Row],[Réel ET6 Moy 2021 
Rol/h]],"")</f>
        <v/>
      </c>
      <c r="M72" s="2" t="str">
        <f>IFERROR(Tableau22[[#This Row],[Delta Lot2/ET6]]/Tableau22[[#This Row],[Réel ET6 Moy 2021 
Rol/h]],"")</f>
        <v/>
      </c>
      <c r="N72" s="2" t="str">
        <f>IFERROR(Tableau22[[#This Row],[Delta Lot3/ET6]]/Tableau22[[#This Row],[Réel ET6 Moy 2021 
Rol/h]],"")</f>
        <v/>
      </c>
      <c r="O72" s="2">
        <f>MAX(Tableau22[[#This Row],[%Delta/ET6 (Lot1)]:[%Delta/ET6 (Lot3)]])</f>
        <v>0</v>
      </c>
      <c r="Q72" s="12"/>
    </row>
    <row r="73" spans="1:17" hidden="1" x14ac:dyDescent="0.25">
      <c r="A73" s="4">
        <v>914871</v>
      </c>
      <c r="C73" s="3">
        <f>[1]!Tableau2[[#This Row],[Lot 1]]</f>
        <v>0</v>
      </c>
      <c r="D73" s="3" t="str">
        <f>[1]!Tableau2[[#This Row],[Delta Lot/ET6]]</f>
        <v/>
      </c>
      <c r="E73" s="3">
        <f>[1]!Tableau2[[#This Row],[Lot 2]]</f>
        <v>0</v>
      </c>
      <c r="F73" s="3" t="str">
        <f>[1]!Tableau2[[#This Row],[Delta Lot/ET6'']]</f>
        <v/>
      </c>
      <c r="G73" s="3">
        <f>[1]!Tableau2[[#This Row],[Lot 3]]</f>
        <v>0</v>
      </c>
      <c r="H73" s="3" t="str">
        <f>[1]!Tableau2[[#This Row],[Delta Lot/ET6'''']]</f>
        <v/>
      </c>
      <c r="J73" s="3" t="str">
        <f>IF(Tableau22[[#This Row],[Lot 4]]=0,"",I73-$B73)</f>
        <v/>
      </c>
      <c r="K73" s="3" t="str">
        <f>IF(AND(Tableau22[[#This Row],[Lot 1 (Rol/h)]]="",Tableau22[[#This Row],[Lot 2 (Rol/h)]]="",Tableau22[[#This Row],[Lot 3 (Rol/h)]]=""),"A voir","Vu")</f>
        <v>Vu</v>
      </c>
      <c r="L73" s="2" t="str">
        <f>IFERROR(Tableau22[[#This Row],[Delta Lot1/ET6]]/Tableau22[[#This Row],[Réel ET6 Moy 2021 
Rol/h]],"")</f>
        <v/>
      </c>
      <c r="M73" s="2" t="str">
        <f>IFERROR(Tableau22[[#This Row],[Delta Lot2/ET6]]/Tableau22[[#This Row],[Réel ET6 Moy 2021 
Rol/h]],"")</f>
        <v/>
      </c>
      <c r="N73" s="2" t="str">
        <f>IFERROR(Tableau22[[#This Row],[Delta Lot3/ET6]]/Tableau22[[#This Row],[Réel ET6 Moy 2021 
Rol/h]],"")</f>
        <v/>
      </c>
      <c r="O73" s="2">
        <f>MAX(Tableau22[[#This Row],[%Delta/ET6 (Lot1)]:[%Delta/ET6 (Lot3)]])</f>
        <v>0</v>
      </c>
      <c r="Q73" s="12"/>
    </row>
    <row r="74" spans="1:17" hidden="1" x14ac:dyDescent="0.25">
      <c r="A74" s="4">
        <v>915020</v>
      </c>
      <c r="C74" s="3">
        <f>[1]!Tableau2[[#This Row],[Lot 1]]</f>
        <v>0</v>
      </c>
      <c r="D74" s="3" t="str">
        <f>[1]!Tableau2[[#This Row],[Delta Lot/ET6]]</f>
        <v/>
      </c>
      <c r="E74" s="3">
        <f>[1]!Tableau2[[#This Row],[Lot 2]]</f>
        <v>0</v>
      </c>
      <c r="F74" s="3" t="str">
        <f>[1]!Tableau2[[#This Row],[Delta Lot/ET6'']]</f>
        <v/>
      </c>
      <c r="G74" s="3">
        <f>[1]!Tableau2[[#This Row],[Lot 3]]</f>
        <v>0</v>
      </c>
      <c r="H74" s="3" t="str">
        <f>[1]!Tableau2[[#This Row],[Delta Lot/ET6'''']]</f>
        <v/>
      </c>
      <c r="J74" s="3" t="str">
        <f>IF(Tableau22[[#This Row],[Lot 4]]=0,"",I74-$B74)</f>
        <v/>
      </c>
      <c r="K74" s="3" t="str">
        <f>IF(AND(Tableau22[[#This Row],[Lot 1 (Rol/h)]]="",Tableau22[[#This Row],[Lot 2 (Rol/h)]]="",Tableau22[[#This Row],[Lot 3 (Rol/h)]]=""),"A voir","Vu")</f>
        <v>Vu</v>
      </c>
      <c r="L74" s="2" t="str">
        <f>IFERROR(Tableau22[[#This Row],[Delta Lot1/ET6]]/Tableau22[[#This Row],[Réel ET6 Moy 2021 
Rol/h]],"")</f>
        <v/>
      </c>
      <c r="M74" s="2" t="str">
        <f>IFERROR(Tableau22[[#This Row],[Delta Lot2/ET6]]/Tableau22[[#This Row],[Réel ET6 Moy 2021 
Rol/h]],"")</f>
        <v/>
      </c>
      <c r="N74" s="2" t="str">
        <f>IFERROR(Tableau22[[#This Row],[Delta Lot3/ET6]]/Tableau22[[#This Row],[Réel ET6 Moy 2021 
Rol/h]],"")</f>
        <v/>
      </c>
      <c r="O74" s="2">
        <f>MAX(Tableau22[[#This Row],[%Delta/ET6 (Lot1)]:[%Delta/ET6 (Lot3)]])</f>
        <v>0</v>
      </c>
      <c r="Q74" s="12"/>
    </row>
    <row r="75" spans="1:17" x14ac:dyDescent="0.25">
      <c r="A75" s="4">
        <v>1750010</v>
      </c>
      <c r="B75" s="3">
        <v>31</v>
      </c>
      <c r="C75" s="3">
        <f>[1]!Tableau2[[#This Row],[Lot 1]]</f>
        <v>56</v>
      </c>
      <c r="D75" s="3">
        <f>[1]!Tableau2[[#This Row],[Delta Lot/ET6]]</f>
        <v>25</v>
      </c>
      <c r="E75" s="3">
        <f>[1]!Tableau2[[#This Row],[Lot 2]]</f>
        <v>48</v>
      </c>
      <c r="F75" s="3">
        <f>[1]!Tableau2[[#This Row],[Delta Lot/ET6'']]</f>
        <v>17</v>
      </c>
      <c r="G75" s="3">
        <f>[1]!Tableau2[[#This Row],[Lot 3]]</f>
        <v>0</v>
      </c>
      <c r="H75" s="3" t="str">
        <f>[1]!Tableau2[[#This Row],[Delta Lot/ET6'''']]</f>
        <v/>
      </c>
      <c r="J75" s="3" t="str">
        <f>IF(Tableau22[[#This Row],[Lot 4]]=0,"",I75-$B75)</f>
        <v/>
      </c>
      <c r="K75" s="3" t="str">
        <f>IF(AND(Tableau22[[#This Row],[Lot 1 (Rol/h)]]="",Tableau22[[#This Row],[Lot 2 (Rol/h)]]="",Tableau22[[#This Row],[Lot 3 (Rol/h)]]=""),"A voir","Vu")</f>
        <v>Vu</v>
      </c>
      <c r="L75" s="2">
        <f>IFERROR(Tableau22[[#This Row],[Delta Lot1/ET6]]/Tableau22[[#This Row],[Réel ET6 Moy 2021 
Rol/h]],"")</f>
        <v>0.80645161290322576</v>
      </c>
      <c r="M75" s="2">
        <f>IFERROR(Tableau22[[#This Row],[Delta Lot2/ET6]]/Tableau22[[#This Row],[Réel ET6 Moy 2021 
Rol/h]],"")</f>
        <v>0.54838709677419351</v>
      </c>
      <c r="N75" s="2" t="str">
        <f>IFERROR(Tableau22[[#This Row],[Delta Lot3/ET6]]/Tableau22[[#This Row],[Réel ET6 Moy 2021 
Rol/h]],"")</f>
        <v/>
      </c>
      <c r="O75" s="2">
        <f>MAX(Tableau22[[#This Row],[%Delta/ET6 (Lot1)]:[%Delta/ET6 (Lot3)]])</f>
        <v>0.80645161290322576</v>
      </c>
      <c r="Q75" s="12"/>
    </row>
    <row r="76" spans="1:17" hidden="1" x14ac:dyDescent="0.25">
      <c r="A76" s="4">
        <v>7501100</v>
      </c>
      <c r="C76" s="3">
        <f>[1]!Tableau2[[#This Row],[Lot 1]]</f>
        <v>0</v>
      </c>
      <c r="D76" s="3" t="str">
        <f>[1]!Tableau2[[#This Row],[Delta Lot/ET6]]</f>
        <v/>
      </c>
      <c r="E76" s="3">
        <f>[1]!Tableau2[[#This Row],[Lot 2]]</f>
        <v>0</v>
      </c>
      <c r="F76" s="3" t="str">
        <f>[1]!Tableau2[[#This Row],[Delta Lot/ET6'']]</f>
        <v/>
      </c>
      <c r="G76" s="3">
        <f>[1]!Tableau2[[#This Row],[Lot 3]]</f>
        <v>0</v>
      </c>
      <c r="H76" s="3" t="str">
        <f>[1]!Tableau2[[#This Row],[Delta Lot/ET6'''']]</f>
        <v/>
      </c>
      <c r="J76" s="3" t="str">
        <f>IF(Tableau22[[#This Row],[Lot 4]]=0,"",I76-$B76)</f>
        <v/>
      </c>
      <c r="K76" s="3" t="str">
        <f>IF(AND(Tableau22[[#This Row],[Lot 1 (Rol/h)]]="",Tableau22[[#This Row],[Lot 2 (Rol/h)]]="",Tableau22[[#This Row],[Lot 3 (Rol/h)]]=""),"A voir","Vu")</f>
        <v>Vu</v>
      </c>
      <c r="L76" s="2" t="str">
        <f>IFERROR(Tableau22[[#This Row],[Delta Lot1/ET6]]/Tableau22[[#This Row],[Réel ET6 Moy 2021 
Rol/h]],"")</f>
        <v/>
      </c>
      <c r="M76" s="2" t="str">
        <f>IFERROR(Tableau22[[#This Row],[Delta Lot2/ET6]]/Tableau22[[#This Row],[Réel ET6 Moy 2021 
Rol/h]],"")</f>
        <v/>
      </c>
      <c r="N76" s="2" t="str">
        <f>IFERROR(Tableau22[[#This Row],[Delta Lot3/ET6]]/Tableau22[[#This Row],[Réel ET6 Moy 2021 
Rol/h]],"")</f>
        <v/>
      </c>
      <c r="O76" s="2">
        <f>MAX(Tableau22[[#This Row],[%Delta/ET6 (Lot1)]:[%Delta/ET6 (Lot3)]])</f>
        <v>0</v>
      </c>
      <c r="Q76" s="12"/>
    </row>
    <row r="77" spans="1:17" hidden="1" x14ac:dyDescent="0.25">
      <c r="A77" s="4">
        <v>7501130</v>
      </c>
      <c r="C77" s="3">
        <f>[1]!Tableau2[[#This Row],[Lot 1]]</f>
        <v>0</v>
      </c>
      <c r="D77" s="3" t="str">
        <f>[1]!Tableau2[[#This Row],[Delta Lot/ET6]]</f>
        <v/>
      </c>
      <c r="E77" s="3">
        <f>[1]!Tableau2[[#This Row],[Lot 2]]</f>
        <v>0</v>
      </c>
      <c r="F77" s="3" t="str">
        <f>[1]!Tableau2[[#This Row],[Delta Lot/ET6'']]</f>
        <v/>
      </c>
      <c r="G77" s="3">
        <f>[1]!Tableau2[[#This Row],[Lot 3]]</f>
        <v>0</v>
      </c>
      <c r="H77" s="3" t="str">
        <f>[1]!Tableau2[[#This Row],[Delta Lot/ET6'''']]</f>
        <v/>
      </c>
      <c r="J77" s="3" t="str">
        <f>IF(Tableau22[[#This Row],[Lot 4]]=0,"",I77-$B77)</f>
        <v/>
      </c>
      <c r="K77" s="3" t="str">
        <f>IF(AND(Tableau22[[#This Row],[Lot 1 (Rol/h)]]="",Tableau22[[#This Row],[Lot 2 (Rol/h)]]="",Tableau22[[#This Row],[Lot 3 (Rol/h)]]=""),"A voir","Vu")</f>
        <v>Vu</v>
      </c>
      <c r="L77" s="2" t="str">
        <f>IFERROR(Tableau22[[#This Row],[Delta Lot1/ET6]]/Tableau22[[#This Row],[Réel ET6 Moy 2021 
Rol/h]],"")</f>
        <v/>
      </c>
      <c r="M77" s="2" t="str">
        <f>IFERROR(Tableau22[[#This Row],[Delta Lot2/ET6]]/Tableau22[[#This Row],[Réel ET6 Moy 2021 
Rol/h]],"")</f>
        <v/>
      </c>
      <c r="N77" s="2" t="str">
        <f>IFERROR(Tableau22[[#This Row],[Delta Lot3/ET6]]/Tableau22[[#This Row],[Réel ET6 Moy 2021 
Rol/h]],"")</f>
        <v/>
      </c>
      <c r="O77" s="2">
        <f>MAX(Tableau22[[#This Row],[%Delta/ET6 (Lot1)]:[%Delta/ET6 (Lot3)]])</f>
        <v>0</v>
      </c>
      <c r="Q77" s="12"/>
    </row>
    <row r="78" spans="1:17" hidden="1" x14ac:dyDescent="0.25">
      <c r="A78" s="4">
        <v>7501131</v>
      </c>
      <c r="C78" s="3">
        <f>[1]!Tableau2[[#This Row],[Lot 1]]</f>
        <v>0</v>
      </c>
      <c r="D78" s="3" t="str">
        <f>[1]!Tableau2[[#This Row],[Delta Lot/ET6]]</f>
        <v/>
      </c>
      <c r="E78" s="3">
        <f>[1]!Tableau2[[#This Row],[Lot 2]]</f>
        <v>0</v>
      </c>
      <c r="F78" s="3" t="str">
        <f>[1]!Tableau2[[#This Row],[Delta Lot/ET6'']]</f>
        <v/>
      </c>
      <c r="G78" s="3">
        <f>[1]!Tableau2[[#This Row],[Lot 3]]</f>
        <v>0</v>
      </c>
      <c r="H78" s="3" t="str">
        <f>[1]!Tableau2[[#This Row],[Delta Lot/ET6'''']]</f>
        <v/>
      </c>
      <c r="J78" s="3" t="str">
        <f>IF(Tableau22[[#This Row],[Lot 4]]=0,"",I78-$B78)</f>
        <v/>
      </c>
      <c r="K78" s="3" t="str">
        <f>IF(AND(Tableau22[[#This Row],[Lot 1 (Rol/h)]]="",Tableau22[[#This Row],[Lot 2 (Rol/h)]]="",Tableau22[[#This Row],[Lot 3 (Rol/h)]]=""),"A voir","Vu")</f>
        <v>Vu</v>
      </c>
      <c r="L78" s="2" t="str">
        <f>IFERROR(Tableau22[[#This Row],[Delta Lot1/ET6]]/Tableau22[[#This Row],[Réel ET6 Moy 2021 
Rol/h]],"")</f>
        <v/>
      </c>
      <c r="M78" s="2" t="str">
        <f>IFERROR(Tableau22[[#This Row],[Delta Lot2/ET6]]/Tableau22[[#This Row],[Réel ET6 Moy 2021 
Rol/h]],"")</f>
        <v/>
      </c>
      <c r="N78" s="2" t="str">
        <f>IFERROR(Tableau22[[#This Row],[Delta Lot3/ET6]]/Tableau22[[#This Row],[Réel ET6 Moy 2021 
Rol/h]],"")</f>
        <v/>
      </c>
      <c r="O78" s="2">
        <f>MAX(Tableau22[[#This Row],[%Delta/ET6 (Lot1)]:[%Delta/ET6 (Lot3)]])</f>
        <v>0</v>
      </c>
      <c r="Q78" s="12"/>
    </row>
    <row r="79" spans="1:17" x14ac:dyDescent="0.25">
      <c r="A79" s="4">
        <v>7504400</v>
      </c>
      <c r="B79" s="3">
        <v>131</v>
      </c>
      <c r="C79" s="3">
        <f>[1]!Tableau2[[#This Row],[Lot 1]]</f>
        <v>150</v>
      </c>
      <c r="D79" s="3">
        <f>[1]!Tableau2[[#This Row],[Delta Lot/ET6]]</f>
        <v>19</v>
      </c>
      <c r="E79" s="3">
        <f>[1]!Tableau2[[#This Row],[Lot 2]]</f>
        <v>0</v>
      </c>
      <c r="F79" s="3" t="str">
        <f>[1]!Tableau2[[#This Row],[Delta Lot/ET6'']]</f>
        <v/>
      </c>
      <c r="G79" s="3">
        <f>[1]!Tableau2[[#This Row],[Lot 3]]</f>
        <v>0</v>
      </c>
      <c r="H79" s="3" t="str">
        <f>[1]!Tableau2[[#This Row],[Delta Lot/ET6'''']]</f>
        <v/>
      </c>
      <c r="J79" s="3" t="str">
        <f>IF(Tableau22[[#This Row],[Lot 4]]=0,"",I79-$B79)</f>
        <v/>
      </c>
      <c r="K79" s="3" t="str">
        <f>IF(AND(Tableau22[[#This Row],[Lot 1 (Rol/h)]]="",Tableau22[[#This Row],[Lot 2 (Rol/h)]]="",Tableau22[[#This Row],[Lot 3 (Rol/h)]]=""),"A voir","Vu")</f>
        <v>Vu</v>
      </c>
      <c r="L79" s="2">
        <f>IFERROR(Tableau22[[#This Row],[Delta Lot1/ET6]]/Tableau22[[#This Row],[Réel ET6 Moy 2021 
Rol/h]],"")</f>
        <v>0.14503816793893129</v>
      </c>
      <c r="M79" s="2" t="str">
        <f>IFERROR(Tableau22[[#This Row],[Delta Lot2/ET6]]/Tableau22[[#This Row],[Réel ET6 Moy 2021 
Rol/h]],"")</f>
        <v/>
      </c>
      <c r="N79" s="2" t="str">
        <f>IFERROR(Tableau22[[#This Row],[Delta Lot3/ET6]]/Tableau22[[#This Row],[Réel ET6 Moy 2021 
Rol/h]],"")</f>
        <v/>
      </c>
      <c r="O79" s="2">
        <f>MAX(Tableau22[[#This Row],[%Delta/ET6 (Lot1)]:[%Delta/ET6 (Lot3)]])</f>
        <v>0.14503816793893129</v>
      </c>
      <c r="Q79" s="12"/>
    </row>
    <row r="80" spans="1:17" x14ac:dyDescent="0.25">
      <c r="A80" s="4">
        <v>7504612</v>
      </c>
      <c r="B80" s="3">
        <v>129</v>
      </c>
      <c r="C80" s="3">
        <f>[1]!Tableau2[[#This Row],[Lot 1]]</f>
        <v>130</v>
      </c>
      <c r="D80" s="3">
        <f>[1]!Tableau2[[#This Row],[Delta Lot/ET6]]</f>
        <v>1</v>
      </c>
      <c r="E80" s="3">
        <f>[1]!Tableau2[[#This Row],[Lot 2]]</f>
        <v>146</v>
      </c>
      <c r="F80" s="3">
        <f>[1]!Tableau2[[#This Row],[Delta Lot/ET6'']]</f>
        <v>17</v>
      </c>
      <c r="G80" s="3">
        <f>[1]!Tableau2[[#This Row],[Lot 3]]</f>
        <v>0</v>
      </c>
      <c r="H80" s="3" t="str">
        <f>[1]!Tableau2[[#This Row],[Delta Lot/ET6'''']]</f>
        <v/>
      </c>
      <c r="J80" s="3" t="str">
        <f>IF(Tableau22[[#This Row],[Lot 4]]=0,"",I80-$B80)</f>
        <v/>
      </c>
      <c r="K80" s="3" t="str">
        <f>IF(AND(Tableau22[[#This Row],[Lot 1 (Rol/h)]]="",Tableau22[[#This Row],[Lot 2 (Rol/h)]]="",Tableau22[[#This Row],[Lot 3 (Rol/h)]]=""),"A voir","Vu")</f>
        <v>Vu</v>
      </c>
      <c r="L80" s="2">
        <f>IFERROR(Tableau22[[#This Row],[Delta Lot1/ET6]]/Tableau22[[#This Row],[Réel ET6 Moy 2021 
Rol/h]],"")</f>
        <v>7.7519379844961239E-3</v>
      </c>
      <c r="M80" s="2">
        <f>IFERROR(Tableau22[[#This Row],[Delta Lot2/ET6]]/Tableau22[[#This Row],[Réel ET6 Moy 2021 
Rol/h]],"")</f>
        <v>0.13178294573643412</v>
      </c>
      <c r="N80" s="2" t="str">
        <f>IFERROR(Tableau22[[#This Row],[Delta Lot3/ET6]]/Tableau22[[#This Row],[Réel ET6 Moy 2021 
Rol/h]],"")</f>
        <v/>
      </c>
      <c r="O80" s="2">
        <f>MAX(Tableau22[[#This Row],[%Delta/ET6 (Lot1)]:[%Delta/ET6 (Lot3)]])</f>
        <v>0.13178294573643412</v>
      </c>
      <c r="Q80" s="12"/>
    </row>
    <row r="81" spans="1:17" hidden="1" x14ac:dyDescent="0.25">
      <c r="A81" s="4">
        <v>7505069</v>
      </c>
      <c r="C81" s="3">
        <f>[1]!Tableau2[[#This Row],[Lot 1]]</f>
        <v>0</v>
      </c>
      <c r="D81" s="3" t="str">
        <f>[1]!Tableau2[[#This Row],[Delta Lot/ET6]]</f>
        <v/>
      </c>
      <c r="E81" s="3">
        <f>[1]!Tableau2[[#This Row],[Lot 2]]</f>
        <v>0</v>
      </c>
      <c r="F81" s="3" t="str">
        <f>[1]!Tableau2[[#This Row],[Delta Lot/ET6'']]</f>
        <v/>
      </c>
      <c r="G81" s="3">
        <f>[1]!Tableau2[[#This Row],[Lot 3]]</f>
        <v>0</v>
      </c>
      <c r="H81" s="3" t="str">
        <f>[1]!Tableau2[[#This Row],[Delta Lot/ET6'''']]</f>
        <v/>
      </c>
      <c r="J81" s="3" t="str">
        <f>IF(Tableau22[[#This Row],[Lot 4]]=0,"",I81-$B81)</f>
        <v/>
      </c>
      <c r="K81" s="3" t="str">
        <f>IF(AND(Tableau22[[#This Row],[Lot 1 (Rol/h)]]="",Tableau22[[#This Row],[Lot 2 (Rol/h)]]="",Tableau22[[#This Row],[Lot 3 (Rol/h)]]=""),"A voir","Vu")</f>
        <v>Vu</v>
      </c>
      <c r="L81" s="2" t="str">
        <f>IFERROR(Tableau22[[#This Row],[Delta Lot1/ET6]]/Tableau22[[#This Row],[Réel ET6 Moy 2021 
Rol/h]],"")</f>
        <v/>
      </c>
      <c r="M81" s="2" t="str">
        <f>IFERROR(Tableau22[[#This Row],[Delta Lot2/ET6]]/Tableau22[[#This Row],[Réel ET6 Moy 2021 
Rol/h]],"")</f>
        <v/>
      </c>
      <c r="N81" s="2" t="str">
        <f>IFERROR(Tableau22[[#This Row],[Delta Lot3/ET6]]/Tableau22[[#This Row],[Réel ET6 Moy 2021 
Rol/h]],"")</f>
        <v/>
      </c>
      <c r="O81" s="2">
        <f>MAX(Tableau22[[#This Row],[%Delta/ET6 (Lot1)]:[%Delta/ET6 (Lot3)]])</f>
        <v>0</v>
      </c>
      <c r="Q81" s="12"/>
    </row>
    <row r="82" spans="1:17" x14ac:dyDescent="0.25">
      <c r="A82" s="4">
        <v>7505358</v>
      </c>
      <c r="B82" s="3">
        <v>18</v>
      </c>
      <c r="C82" s="3">
        <f>[1]!Tableau2[[#This Row],[Lot 1]]</f>
        <v>19</v>
      </c>
      <c r="D82" s="3">
        <f>[1]!Tableau2[[#This Row],[Delta Lot/ET6]]</f>
        <v>1</v>
      </c>
      <c r="E82" s="3">
        <f>[1]!Tableau2[[#This Row],[Lot 2]]</f>
        <v>18</v>
      </c>
      <c r="F82" s="3">
        <f>[1]!Tableau2[[#This Row],[Delta Lot/ET6'']]</f>
        <v>0</v>
      </c>
      <c r="G82" s="3">
        <f>[1]!Tableau2[[#This Row],[Lot 3]]</f>
        <v>0</v>
      </c>
      <c r="H82" s="3" t="str">
        <f>[1]!Tableau2[[#This Row],[Delta Lot/ET6'''']]</f>
        <v/>
      </c>
      <c r="J82" s="3" t="str">
        <f>IF(Tableau22[[#This Row],[Lot 4]]=0,"",I82-$B82)</f>
        <v/>
      </c>
      <c r="K82" s="3" t="str">
        <f>IF(AND(Tableau22[[#This Row],[Lot 1 (Rol/h)]]="",Tableau22[[#This Row],[Lot 2 (Rol/h)]]="",Tableau22[[#This Row],[Lot 3 (Rol/h)]]=""),"A voir","Vu")</f>
        <v>Vu</v>
      </c>
      <c r="L82" s="2">
        <f>IFERROR(Tableau22[[#This Row],[Delta Lot1/ET6]]/Tableau22[[#This Row],[Réel ET6 Moy 2021 
Rol/h]],"")</f>
        <v>5.5555555555555552E-2</v>
      </c>
      <c r="M82" s="2">
        <f>IFERROR(Tableau22[[#This Row],[Delta Lot2/ET6]]/Tableau22[[#This Row],[Réel ET6 Moy 2021 
Rol/h]],"")</f>
        <v>0</v>
      </c>
      <c r="N82" s="2" t="str">
        <f>IFERROR(Tableau22[[#This Row],[Delta Lot3/ET6]]/Tableau22[[#This Row],[Réel ET6 Moy 2021 
Rol/h]],"")</f>
        <v/>
      </c>
      <c r="O82" s="2">
        <f>MAX(Tableau22[[#This Row],[%Delta/ET6 (Lot1)]:[%Delta/ET6 (Lot3)]])</f>
        <v>5.5555555555555552E-2</v>
      </c>
      <c r="Q82" s="12"/>
    </row>
    <row r="83" spans="1:17" hidden="1" x14ac:dyDescent="0.25">
      <c r="A83" s="4">
        <v>7505373</v>
      </c>
      <c r="C83" s="3">
        <f>[1]!Tableau2[[#This Row],[Lot 1]]</f>
        <v>0</v>
      </c>
      <c r="D83" s="3" t="str">
        <f>[1]!Tableau2[[#This Row],[Delta Lot/ET6]]</f>
        <v/>
      </c>
      <c r="E83" s="3">
        <f>[1]!Tableau2[[#This Row],[Lot 2]]</f>
        <v>0</v>
      </c>
      <c r="F83" s="3" t="str">
        <f>[1]!Tableau2[[#This Row],[Delta Lot/ET6'']]</f>
        <v/>
      </c>
      <c r="G83" s="3">
        <f>[1]!Tableau2[[#This Row],[Lot 3]]</f>
        <v>0</v>
      </c>
      <c r="H83" s="3" t="str">
        <f>[1]!Tableau2[[#This Row],[Delta Lot/ET6'''']]</f>
        <v/>
      </c>
      <c r="J83" s="3" t="str">
        <f>IF(Tableau22[[#This Row],[Lot 4]]=0,"",I83-$B83)</f>
        <v/>
      </c>
      <c r="K83" s="3" t="str">
        <f>IF(AND(Tableau22[[#This Row],[Lot 1 (Rol/h)]]="",Tableau22[[#This Row],[Lot 2 (Rol/h)]]="",Tableau22[[#This Row],[Lot 3 (Rol/h)]]=""),"A voir","Vu")</f>
        <v>Vu</v>
      </c>
      <c r="L83" s="2" t="str">
        <f>IFERROR(Tableau22[[#This Row],[Delta Lot1/ET6]]/Tableau22[[#This Row],[Réel ET6 Moy 2021 
Rol/h]],"")</f>
        <v/>
      </c>
      <c r="M83" s="2" t="str">
        <f>IFERROR(Tableau22[[#This Row],[Delta Lot2/ET6]]/Tableau22[[#This Row],[Réel ET6 Moy 2021 
Rol/h]],"")</f>
        <v/>
      </c>
      <c r="N83" s="2" t="str">
        <f>IFERROR(Tableau22[[#This Row],[Delta Lot3/ET6]]/Tableau22[[#This Row],[Réel ET6 Moy 2021 
Rol/h]],"")</f>
        <v/>
      </c>
      <c r="O83" s="2">
        <f>MAX(Tableau22[[#This Row],[%Delta/ET6 (Lot1)]:[%Delta/ET6 (Lot3)]])</f>
        <v>0</v>
      </c>
      <c r="Q83" s="12"/>
    </row>
    <row r="84" spans="1:17" hidden="1" x14ac:dyDescent="0.25">
      <c r="A84" s="4">
        <v>7505381</v>
      </c>
      <c r="C84" s="3">
        <f>[1]!Tableau2[[#This Row],[Lot 1]]</f>
        <v>0</v>
      </c>
      <c r="D84" s="3" t="str">
        <f>[1]!Tableau2[[#This Row],[Delta Lot/ET6]]</f>
        <v/>
      </c>
      <c r="E84" s="3">
        <f>[1]!Tableau2[[#This Row],[Lot 2]]</f>
        <v>0</v>
      </c>
      <c r="F84" s="3" t="str">
        <f>[1]!Tableau2[[#This Row],[Delta Lot/ET6'']]</f>
        <v/>
      </c>
      <c r="G84" s="3">
        <f>[1]!Tableau2[[#This Row],[Lot 3]]</f>
        <v>0</v>
      </c>
      <c r="H84" s="3" t="str">
        <f>[1]!Tableau2[[#This Row],[Delta Lot/ET6'''']]</f>
        <v/>
      </c>
      <c r="J84" s="3" t="str">
        <f>IF(Tableau22[[#This Row],[Lot 4]]=0,"",I84-$B84)</f>
        <v/>
      </c>
      <c r="K84" s="3" t="str">
        <f>IF(AND(Tableau22[[#This Row],[Lot 1 (Rol/h)]]="",Tableau22[[#This Row],[Lot 2 (Rol/h)]]="",Tableau22[[#This Row],[Lot 3 (Rol/h)]]=""),"A voir","Vu")</f>
        <v>Vu</v>
      </c>
      <c r="L84" s="2" t="str">
        <f>IFERROR(Tableau22[[#This Row],[Delta Lot1/ET6]]/Tableau22[[#This Row],[Réel ET6 Moy 2021 
Rol/h]],"")</f>
        <v/>
      </c>
      <c r="M84" s="2" t="str">
        <f>IFERROR(Tableau22[[#This Row],[Delta Lot2/ET6]]/Tableau22[[#This Row],[Réel ET6 Moy 2021 
Rol/h]],"")</f>
        <v/>
      </c>
      <c r="N84" s="2" t="str">
        <f>IFERROR(Tableau22[[#This Row],[Delta Lot3/ET6]]/Tableau22[[#This Row],[Réel ET6 Moy 2021 
Rol/h]],"")</f>
        <v/>
      </c>
      <c r="O84" s="2">
        <f>MAX(Tableau22[[#This Row],[%Delta/ET6 (Lot1)]:[%Delta/ET6 (Lot3)]])</f>
        <v>0</v>
      </c>
      <c r="Q84" s="12"/>
    </row>
    <row r="85" spans="1:17" hidden="1" x14ac:dyDescent="0.25">
      <c r="A85" s="4">
        <v>7505382</v>
      </c>
      <c r="C85" s="3">
        <f>[1]!Tableau2[[#This Row],[Lot 1]]</f>
        <v>0</v>
      </c>
      <c r="D85" s="3" t="str">
        <f>[1]!Tableau2[[#This Row],[Delta Lot/ET6]]</f>
        <v/>
      </c>
      <c r="E85" s="3">
        <f>[1]!Tableau2[[#This Row],[Lot 2]]</f>
        <v>0</v>
      </c>
      <c r="F85" s="3" t="str">
        <f>[1]!Tableau2[[#This Row],[Delta Lot/ET6'']]</f>
        <v/>
      </c>
      <c r="G85" s="3">
        <f>[1]!Tableau2[[#This Row],[Lot 3]]</f>
        <v>0</v>
      </c>
      <c r="H85" s="3" t="str">
        <f>[1]!Tableau2[[#This Row],[Delta Lot/ET6'''']]</f>
        <v/>
      </c>
      <c r="J85" s="3" t="str">
        <f>IF(Tableau22[[#This Row],[Lot 4]]=0,"",I85-$B85)</f>
        <v/>
      </c>
      <c r="K85" s="3" t="str">
        <f>IF(AND(Tableau22[[#This Row],[Lot 1 (Rol/h)]]="",Tableau22[[#This Row],[Lot 2 (Rol/h)]]="",Tableau22[[#This Row],[Lot 3 (Rol/h)]]=""),"A voir","Vu")</f>
        <v>Vu</v>
      </c>
      <c r="L85" s="2" t="str">
        <f>IFERROR(Tableau22[[#This Row],[Delta Lot1/ET6]]/Tableau22[[#This Row],[Réel ET6 Moy 2021 
Rol/h]],"")</f>
        <v/>
      </c>
      <c r="M85" s="2" t="str">
        <f>IFERROR(Tableau22[[#This Row],[Delta Lot2/ET6]]/Tableau22[[#This Row],[Réel ET6 Moy 2021 
Rol/h]],"")</f>
        <v/>
      </c>
      <c r="N85" s="2" t="str">
        <f>IFERROR(Tableau22[[#This Row],[Delta Lot3/ET6]]/Tableau22[[#This Row],[Réel ET6 Moy 2021 
Rol/h]],"")</f>
        <v/>
      </c>
      <c r="O85" s="2">
        <f>MAX(Tableau22[[#This Row],[%Delta/ET6 (Lot1)]:[%Delta/ET6 (Lot3)]])</f>
        <v>0</v>
      </c>
      <c r="Q85" s="12"/>
    </row>
    <row r="86" spans="1:17" hidden="1" x14ac:dyDescent="0.25">
      <c r="A86" s="4">
        <v>7505384</v>
      </c>
      <c r="C86" s="3">
        <f>[1]!Tableau2[[#This Row],[Lot 1]]</f>
        <v>0</v>
      </c>
      <c r="D86" s="3" t="str">
        <f>[1]!Tableau2[[#This Row],[Delta Lot/ET6]]</f>
        <v/>
      </c>
      <c r="E86" s="3">
        <f>[1]!Tableau2[[#This Row],[Lot 2]]</f>
        <v>0</v>
      </c>
      <c r="F86" s="3" t="str">
        <f>[1]!Tableau2[[#This Row],[Delta Lot/ET6'']]</f>
        <v/>
      </c>
      <c r="G86" s="3">
        <f>[1]!Tableau2[[#This Row],[Lot 3]]</f>
        <v>0</v>
      </c>
      <c r="H86" s="3" t="str">
        <f>[1]!Tableau2[[#This Row],[Delta Lot/ET6'''']]</f>
        <v/>
      </c>
      <c r="J86" s="3" t="str">
        <f>IF(Tableau22[[#This Row],[Lot 4]]=0,"",I86-$B86)</f>
        <v/>
      </c>
      <c r="K86" s="3" t="str">
        <f>IF(AND(Tableau22[[#This Row],[Lot 1 (Rol/h)]]="",Tableau22[[#This Row],[Lot 2 (Rol/h)]]="",Tableau22[[#This Row],[Lot 3 (Rol/h)]]=""),"A voir","Vu")</f>
        <v>Vu</v>
      </c>
      <c r="L86" s="2" t="str">
        <f>IFERROR(Tableau22[[#This Row],[Delta Lot1/ET6]]/Tableau22[[#This Row],[Réel ET6 Moy 2021 
Rol/h]],"")</f>
        <v/>
      </c>
      <c r="M86" s="2" t="str">
        <f>IFERROR(Tableau22[[#This Row],[Delta Lot2/ET6]]/Tableau22[[#This Row],[Réel ET6 Moy 2021 
Rol/h]],"")</f>
        <v/>
      </c>
      <c r="N86" s="2" t="str">
        <f>IFERROR(Tableau22[[#This Row],[Delta Lot3/ET6]]/Tableau22[[#This Row],[Réel ET6 Moy 2021 
Rol/h]],"")</f>
        <v/>
      </c>
      <c r="O86" s="2">
        <f>MAX(Tableau22[[#This Row],[%Delta/ET6 (Lot1)]:[%Delta/ET6 (Lot3)]])</f>
        <v>0</v>
      </c>
      <c r="Q86" s="12"/>
    </row>
    <row r="87" spans="1:17" hidden="1" x14ac:dyDescent="0.25">
      <c r="A87" s="4">
        <v>7505471</v>
      </c>
      <c r="C87" s="3">
        <f>[1]!Tableau2[[#This Row],[Lot 1]]</f>
        <v>0</v>
      </c>
      <c r="D87" s="3" t="str">
        <f>[1]!Tableau2[[#This Row],[Delta Lot/ET6]]</f>
        <v/>
      </c>
      <c r="E87" s="3">
        <f>[1]!Tableau2[[#This Row],[Lot 2]]</f>
        <v>0</v>
      </c>
      <c r="F87" s="3" t="str">
        <f>[1]!Tableau2[[#This Row],[Delta Lot/ET6'']]</f>
        <v/>
      </c>
      <c r="G87" s="3">
        <f>[1]!Tableau2[[#This Row],[Lot 3]]</f>
        <v>0</v>
      </c>
      <c r="H87" s="3" t="str">
        <f>[1]!Tableau2[[#This Row],[Delta Lot/ET6'''']]</f>
        <v/>
      </c>
      <c r="J87" s="3" t="str">
        <f>IF(Tableau22[[#This Row],[Lot 4]]=0,"",I87-$B87)</f>
        <v/>
      </c>
      <c r="K87" s="3" t="str">
        <f>IF(AND(Tableau22[[#This Row],[Lot 1 (Rol/h)]]="",Tableau22[[#This Row],[Lot 2 (Rol/h)]]="",Tableau22[[#This Row],[Lot 3 (Rol/h)]]=""),"A voir","Vu")</f>
        <v>Vu</v>
      </c>
      <c r="L87" s="2" t="str">
        <f>IFERROR(Tableau22[[#This Row],[Delta Lot1/ET6]]/Tableau22[[#This Row],[Réel ET6 Moy 2021 
Rol/h]],"")</f>
        <v/>
      </c>
      <c r="M87" s="2" t="str">
        <f>IFERROR(Tableau22[[#This Row],[Delta Lot2/ET6]]/Tableau22[[#This Row],[Réel ET6 Moy 2021 
Rol/h]],"")</f>
        <v/>
      </c>
      <c r="N87" s="2" t="str">
        <f>IFERROR(Tableau22[[#This Row],[Delta Lot3/ET6]]/Tableau22[[#This Row],[Réel ET6 Moy 2021 
Rol/h]],"")</f>
        <v/>
      </c>
      <c r="O87" s="2">
        <f>MAX(Tableau22[[#This Row],[%Delta/ET6 (Lot1)]:[%Delta/ET6 (Lot3)]])</f>
        <v>0</v>
      </c>
      <c r="Q87" s="12"/>
    </row>
    <row r="88" spans="1:17" hidden="1" x14ac:dyDescent="0.25">
      <c r="A88" s="4">
        <v>7505472</v>
      </c>
      <c r="C88" s="3">
        <f>[1]!Tableau2[[#This Row],[Lot 1]]</f>
        <v>0</v>
      </c>
      <c r="D88" s="3" t="str">
        <f>[1]!Tableau2[[#This Row],[Delta Lot/ET6]]</f>
        <v/>
      </c>
      <c r="E88" s="3">
        <f>[1]!Tableau2[[#This Row],[Lot 2]]</f>
        <v>0</v>
      </c>
      <c r="F88" s="3" t="str">
        <f>[1]!Tableau2[[#This Row],[Delta Lot/ET6'']]</f>
        <v/>
      </c>
      <c r="G88" s="3">
        <f>[1]!Tableau2[[#This Row],[Lot 3]]</f>
        <v>0</v>
      </c>
      <c r="H88" s="3" t="str">
        <f>[1]!Tableau2[[#This Row],[Delta Lot/ET6'''']]</f>
        <v/>
      </c>
      <c r="J88" s="3" t="str">
        <f>IF(Tableau22[[#This Row],[Lot 4]]=0,"",I88-$B88)</f>
        <v/>
      </c>
      <c r="K88" s="3" t="str">
        <f>IF(AND(Tableau22[[#This Row],[Lot 1 (Rol/h)]]="",Tableau22[[#This Row],[Lot 2 (Rol/h)]]="",Tableau22[[#This Row],[Lot 3 (Rol/h)]]=""),"A voir","Vu")</f>
        <v>Vu</v>
      </c>
      <c r="L88" s="2" t="str">
        <f>IFERROR(Tableau22[[#This Row],[Delta Lot1/ET6]]/Tableau22[[#This Row],[Réel ET6 Moy 2021 
Rol/h]],"")</f>
        <v/>
      </c>
      <c r="M88" s="2" t="str">
        <f>IFERROR(Tableau22[[#This Row],[Delta Lot2/ET6]]/Tableau22[[#This Row],[Réel ET6 Moy 2021 
Rol/h]],"")</f>
        <v/>
      </c>
      <c r="N88" s="2" t="str">
        <f>IFERROR(Tableau22[[#This Row],[Delta Lot3/ET6]]/Tableau22[[#This Row],[Réel ET6 Moy 2021 
Rol/h]],"")</f>
        <v/>
      </c>
      <c r="O88" s="2">
        <f>MAX(Tableau22[[#This Row],[%Delta/ET6 (Lot1)]:[%Delta/ET6 (Lot3)]])</f>
        <v>0</v>
      </c>
      <c r="Q88" s="12"/>
    </row>
    <row r="89" spans="1:17" hidden="1" x14ac:dyDescent="0.25">
      <c r="A89" s="4">
        <v>7505645</v>
      </c>
      <c r="C89" s="3">
        <f>[1]!Tableau2[[#This Row],[Lot 1]]</f>
        <v>0</v>
      </c>
      <c r="D89" s="3" t="str">
        <f>[1]!Tableau2[[#This Row],[Delta Lot/ET6]]</f>
        <v/>
      </c>
      <c r="E89" s="3">
        <f>[1]!Tableau2[[#This Row],[Lot 2]]</f>
        <v>0</v>
      </c>
      <c r="F89" s="3" t="str">
        <f>[1]!Tableau2[[#This Row],[Delta Lot/ET6'']]</f>
        <v/>
      </c>
      <c r="G89" s="3">
        <f>[1]!Tableau2[[#This Row],[Lot 3]]</f>
        <v>0</v>
      </c>
      <c r="H89" s="3" t="str">
        <f>[1]!Tableau2[[#This Row],[Delta Lot/ET6'''']]</f>
        <v/>
      </c>
      <c r="J89" s="3" t="str">
        <f>IF(Tableau22[[#This Row],[Lot 4]]=0,"",I89-$B89)</f>
        <v/>
      </c>
      <c r="K89" s="3" t="str">
        <f>IF(AND(Tableau22[[#This Row],[Lot 1 (Rol/h)]]="",Tableau22[[#This Row],[Lot 2 (Rol/h)]]="",Tableau22[[#This Row],[Lot 3 (Rol/h)]]=""),"A voir","Vu")</f>
        <v>Vu</v>
      </c>
      <c r="L89" s="2" t="str">
        <f>IFERROR(Tableau22[[#This Row],[Delta Lot1/ET6]]/Tableau22[[#This Row],[Réel ET6 Moy 2021 
Rol/h]],"")</f>
        <v/>
      </c>
      <c r="M89" s="2" t="str">
        <f>IFERROR(Tableau22[[#This Row],[Delta Lot2/ET6]]/Tableau22[[#This Row],[Réel ET6 Moy 2021 
Rol/h]],"")</f>
        <v/>
      </c>
      <c r="N89" s="2" t="str">
        <f>IFERROR(Tableau22[[#This Row],[Delta Lot3/ET6]]/Tableau22[[#This Row],[Réel ET6 Moy 2021 
Rol/h]],"")</f>
        <v/>
      </c>
      <c r="O89" s="2">
        <f>MAX(Tableau22[[#This Row],[%Delta/ET6 (Lot1)]:[%Delta/ET6 (Lot3)]])</f>
        <v>0</v>
      </c>
      <c r="Q89" s="12"/>
    </row>
    <row r="90" spans="1:17" hidden="1" x14ac:dyDescent="0.25">
      <c r="A90" s="4">
        <v>7505661</v>
      </c>
      <c r="C90" s="3">
        <f>[1]!Tableau2[[#This Row],[Lot 1]]</f>
        <v>0</v>
      </c>
      <c r="D90" s="3" t="str">
        <f>[1]!Tableau2[[#This Row],[Delta Lot/ET6]]</f>
        <v/>
      </c>
      <c r="E90" s="3">
        <f>[1]!Tableau2[[#This Row],[Lot 2]]</f>
        <v>0</v>
      </c>
      <c r="F90" s="3" t="str">
        <f>[1]!Tableau2[[#This Row],[Delta Lot/ET6'']]</f>
        <v/>
      </c>
      <c r="G90" s="3">
        <f>[1]!Tableau2[[#This Row],[Lot 3]]</f>
        <v>0</v>
      </c>
      <c r="H90" s="3" t="str">
        <f>[1]!Tableau2[[#This Row],[Delta Lot/ET6'''']]</f>
        <v/>
      </c>
      <c r="J90" s="3" t="str">
        <f>IF(Tableau22[[#This Row],[Lot 4]]=0,"",I90-$B90)</f>
        <v/>
      </c>
      <c r="K90" s="3" t="str">
        <f>IF(AND(Tableau22[[#This Row],[Lot 1 (Rol/h)]]="",Tableau22[[#This Row],[Lot 2 (Rol/h)]]="",Tableau22[[#This Row],[Lot 3 (Rol/h)]]=""),"A voir","Vu")</f>
        <v>Vu</v>
      </c>
      <c r="L90" s="2" t="str">
        <f>IFERROR(Tableau22[[#This Row],[Delta Lot1/ET6]]/Tableau22[[#This Row],[Réel ET6 Moy 2021 
Rol/h]],"")</f>
        <v/>
      </c>
      <c r="M90" s="2" t="str">
        <f>IFERROR(Tableau22[[#This Row],[Delta Lot2/ET6]]/Tableau22[[#This Row],[Réel ET6 Moy 2021 
Rol/h]],"")</f>
        <v/>
      </c>
      <c r="N90" s="2" t="str">
        <f>IFERROR(Tableau22[[#This Row],[Delta Lot3/ET6]]/Tableau22[[#This Row],[Réel ET6 Moy 2021 
Rol/h]],"")</f>
        <v/>
      </c>
      <c r="O90" s="2">
        <f>MAX(Tableau22[[#This Row],[%Delta/ET6 (Lot1)]:[%Delta/ET6 (Lot3)]])</f>
        <v>0</v>
      </c>
      <c r="Q90" s="12"/>
    </row>
    <row r="91" spans="1:17" hidden="1" x14ac:dyDescent="0.25">
      <c r="A91" s="4">
        <v>7505732</v>
      </c>
      <c r="C91" s="3">
        <f>[1]!Tableau2[[#This Row],[Lot 1]]</f>
        <v>0</v>
      </c>
      <c r="D91" s="3" t="str">
        <f>[1]!Tableau2[[#This Row],[Delta Lot/ET6]]</f>
        <v/>
      </c>
      <c r="E91" s="3">
        <f>[1]!Tableau2[[#This Row],[Lot 2]]</f>
        <v>0</v>
      </c>
      <c r="F91" s="3" t="str">
        <f>[1]!Tableau2[[#This Row],[Delta Lot/ET6'']]</f>
        <v/>
      </c>
      <c r="G91" s="3">
        <f>[1]!Tableau2[[#This Row],[Lot 3]]</f>
        <v>0</v>
      </c>
      <c r="H91" s="3" t="str">
        <f>[1]!Tableau2[[#This Row],[Delta Lot/ET6'''']]</f>
        <v/>
      </c>
      <c r="J91" s="3" t="str">
        <f>IF(Tableau22[[#This Row],[Lot 4]]=0,"",I91-$B91)</f>
        <v/>
      </c>
      <c r="K91" s="3" t="str">
        <f>IF(AND(Tableau22[[#This Row],[Lot 1 (Rol/h)]]="",Tableau22[[#This Row],[Lot 2 (Rol/h)]]="",Tableau22[[#This Row],[Lot 3 (Rol/h)]]=""),"A voir","Vu")</f>
        <v>Vu</v>
      </c>
      <c r="L91" s="2" t="str">
        <f>IFERROR(Tableau22[[#This Row],[Delta Lot1/ET6]]/Tableau22[[#This Row],[Réel ET6 Moy 2021 
Rol/h]],"")</f>
        <v/>
      </c>
      <c r="M91" s="2" t="str">
        <f>IFERROR(Tableau22[[#This Row],[Delta Lot2/ET6]]/Tableau22[[#This Row],[Réel ET6 Moy 2021 
Rol/h]],"")</f>
        <v/>
      </c>
      <c r="N91" s="2" t="str">
        <f>IFERROR(Tableau22[[#This Row],[Delta Lot3/ET6]]/Tableau22[[#This Row],[Réel ET6 Moy 2021 
Rol/h]],"")</f>
        <v/>
      </c>
      <c r="O91" s="2">
        <f>MAX(Tableau22[[#This Row],[%Delta/ET6 (Lot1)]:[%Delta/ET6 (Lot3)]])</f>
        <v>0</v>
      </c>
      <c r="Q91" s="12"/>
    </row>
    <row r="92" spans="1:17" hidden="1" x14ac:dyDescent="0.25">
      <c r="A92" s="4" t="s">
        <v>3</v>
      </c>
      <c r="C92" s="3">
        <f>[1]!Tableau2[[#This Row],[Lot 1]]</f>
        <v>0</v>
      </c>
      <c r="D92" s="3" t="str">
        <f>[1]!Tableau2[[#This Row],[Delta Lot/ET6]]</f>
        <v/>
      </c>
      <c r="E92" s="3">
        <f>[1]!Tableau2[[#This Row],[Lot 2]]</f>
        <v>0</v>
      </c>
      <c r="F92" s="3" t="str">
        <f>[1]!Tableau2[[#This Row],[Delta Lot/ET6'']]</f>
        <v/>
      </c>
      <c r="G92" s="3">
        <f>[1]!Tableau2[[#This Row],[Lot 3]]</f>
        <v>0</v>
      </c>
      <c r="H92" s="3" t="str">
        <f>[1]!Tableau2[[#This Row],[Delta Lot/ET6'''']]</f>
        <v/>
      </c>
      <c r="J92" s="3" t="str">
        <f>IF(Tableau22[[#This Row],[Lot 4]]=0,"",I92-$B92)</f>
        <v/>
      </c>
      <c r="K92" s="3" t="str">
        <f>IF(AND(Tableau22[[#This Row],[Lot 1 (Rol/h)]]="",Tableau22[[#This Row],[Lot 2 (Rol/h)]]="",Tableau22[[#This Row],[Lot 3 (Rol/h)]]=""),"A voir","Vu")</f>
        <v>Vu</v>
      </c>
      <c r="L92" s="2" t="str">
        <f>IFERROR(Tableau22[[#This Row],[Delta Lot1/ET6]]/Tableau22[[#This Row],[Réel ET6 Moy 2021 
Rol/h]],"")</f>
        <v/>
      </c>
      <c r="M92" s="2" t="str">
        <f>IFERROR(Tableau22[[#This Row],[Delta Lot2/ET6]]/Tableau22[[#This Row],[Réel ET6 Moy 2021 
Rol/h]],"")</f>
        <v/>
      </c>
      <c r="N92" s="2" t="str">
        <f>IFERROR(Tableau22[[#This Row],[Delta Lot3/ET6]]/Tableau22[[#This Row],[Réel ET6 Moy 2021 
Rol/h]],"")</f>
        <v/>
      </c>
      <c r="O92" s="2">
        <f>MAX(Tableau22[[#This Row],[%Delta/ET6 (Lot1)]:[%Delta/ET6 (Lot3)]])</f>
        <v>0</v>
      </c>
      <c r="Q92" s="12"/>
    </row>
    <row r="93" spans="1:17" hidden="1" x14ac:dyDescent="0.25">
      <c r="A93" s="4" t="s">
        <v>2</v>
      </c>
      <c r="C93" s="3">
        <f>[1]!Tableau2[[#This Row],[Lot 1]]</f>
        <v>0</v>
      </c>
      <c r="D93" s="3" t="str">
        <f>[1]!Tableau2[[#This Row],[Delta Lot/ET6]]</f>
        <v/>
      </c>
      <c r="E93" s="3">
        <f>[1]!Tableau2[[#This Row],[Lot 2]]</f>
        <v>0</v>
      </c>
      <c r="F93" s="3" t="str">
        <f>[1]!Tableau2[[#This Row],[Delta Lot/ET6'']]</f>
        <v/>
      </c>
      <c r="G93" s="3">
        <f>[1]!Tableau2[[#This Row],[Lot 3]]</f>
        <v>0</v>
      </c>
      <c r="H93" s="3" t="str">
        <f>[1]!Tableau2[[#This Row],[Delta Lot/ET6'''']]</f>
        <v/>
      </c>
      <c r="J93" s="3" t="str">
        <f>IF(Tableau22[[#This Row],[Lot 4]]=0,"",I93-$B93)</f>
        <v/>
      </c>
      <c r="K93" s="3" t="str">
        <f>IF(AND(Tableau22[[#This Row],[Lot 1 (Rol/h)]]="",Tableau22[[#This Row],[Lot 2 (Rol/h)]]="",Tableau22[[#This Row],[Lot 3 (Rol/h)]]=""),"A voir","Vu")</f>
        <v>Vu</v>
      </c>
      <c r="L93" s="2" t="str">
        <f>IFERROR(Tableau22[[#This Row],[Delta Lot1/ET6]]/Tableau22[[#This Row],[Réel ET6 Moy 2021 
Rol/h]],"")</f>
        <v/>
      </c>
      <c r="M93" s="2" t="str">
        <f>IFERROR(Tableau22[[#This Row],[Delta Lot2/ET6]]/Tableau22[[#This Row],[Réel ET6 Moy 2021 
Rol/h]],"")</f>
        <v/>
      </c>
      <c r="N93" s="2" t="str">
        <f>IFERROR(Tableau22[[#This Row],[Delta Lot3/ET6]]/Tableau22[[#This Row],[Réel ET6 Moy 2021 
Rol/h]],"")</f>
        <v/>
      </c>
      <c r="O93" s="2">
        <f>MAX(Tableau22[[#This Row],[%Delta/ET6 (Lot1)]:[%Delta/ET6 (Lot3)]])</f>
        <v>0</v>
      </c>
      <c r="Q93" s="12"/>
    </row>
    <row r="94" spans="1:17" x14ac:dyDescent="0.25">
      <c r="A94" s="4" t="s">
        <v>1</v>
      </c>
      <c r="B94" s="3">
        <v>31</v>
      </c>
      <c r="C94" s="3">
        <f>[1]!Tableau2[[#This Row],[Lot 1]]</f>
        <v>24</v>
      </c>
      <c r="D94" s="3">
        <f>[1]!Tableau2[[#This Row],[Delta Lot/ET6]]</f>
        <v>-7</v>
      </c>
      <c r="E94" s="3">
        <f>[1]!Tableau2[[#This Row],[Lot 2]]</f>
        <v>39</v>
      </c>
      <c r="F94" s="3">
        <f>[1]!Tableau2[[#This Row],[Delta Lot/ET6'']]</f>
        <v>8</v>
      </c>
      <c r="G94" s="3">
        <f>[1]!Tableau2[[#This Row],[Lot 3]]</f>
        <v>46</v>
      </c>
      <c r="H94" s="3">
        <f>[1]!Tableau2[[#This Row],[Delta Lot/ET6'''']]</f>
        <v>15</v>
      </c>
      <c r="J94" s="3" t="str">
        <f>IF(Tableau22[[#This Row],[Lot 4]]=0,"",I94-$B94)</f>
        <v/>
      </c>
      <c r="K94" s="3" t="str">
        <f>IF(AND(Tableau22[[#This Row],[Lot 1 (Rol/h)]]="",Tableau22[[#This Row],[Lot 2 (Rol/h)]]="",Tableau22[[#This Row],[Lot 3 (Rol/h)]]=""),"A voir","Vu")</f>
        <v>Vu</v>
      </c>
      <c r="L94" s="2">
        <f>IFERROR(Tableau22[[#This Row],[Delta Lot1/ET6]]/Tableau22[[#This Row],[Réel ET6 Moy 2021 
Rol/h]],"")</f>
        <v>-0.22580645161290322</v>
      </c>
      <c r="M94" s="2">
        <f>IFERROR(Tableau22[[#This Row],[Delta Lot2/ET6]]/Tableau22[[#This Row],[Réel ET6 Moy 2021 
Rol/h]],"")</f>
        <v>0.25806451612903225</v>
      </c>
      <c r="N94" s="2">
        <f>IFERROR(Tableau22[[#This Row],[Delta Lot3/ET6]]/Tableau22[[#This Row],[Réel ET6 Moy 2021 
Rol/h]],"")</f>
        <v>0.4838709677419355</v>
      </c>
      <c r="O94" s="2">
        <f>MAX(Tableau22[[#This Row],[%Delta/ET6 (Lot1)]:[%Delta/ET6 (Lot3)]])</f>
        <v>0.4838709677419355</v>
      </c>
      <c r="Q94" s="12"/>
    </row>
    <row r="95" spans="1:17" x14ac:dyDescent="0.25">
      <c r="A95" s="4" t="s">
        <v>0</v>
      </c>
      <c r="B95" s="3">
        <v>14</v>
      </c>
      <c r="C95" s="3">
        <f>[1]!Tableau2[[#This Row],[Lot 1]]</f>
        <v>23</v>
      </c>
      <c r="D95" s="3">
        <f>[1]!Tableau2[[#This Row],[Delta Lot/ET6]]</f>
        <v>9</v>
      </c>
      <c r="E95" s="3">
        <f>[1]!Tableau2[[#This Row],[Lot 2]]</f>
        <v>0</v>
      </c>
      <c r="F95" s="3" t="str">
        <f>[1]!Tableau2[[#This Row],[Delta Lot/ET6'']]</f>
        <v/>
      </c>
      <c r="G95" s="3">
        <f>[1]!Tableau2[[#This Row],[Lot 3]]</f>
        <v>0</v>
      </c>
      <c r="H95" s="3" t="str">
        <f>[1]!Tableau2[[#This Row],[Delta Lot/ET6'''']]</f>
        <v/>
      </c>
      <c r="J95" s="3" t="str">
        <f>IF(Tableau22[[#This Row],[Lot 4]]=0,"",I95-$B95)</f>
        <v/>
      </c>
      <c r="K95" s="3" t="str">
        <f>IF(AND(Tableau22[[#This Row],[Lot 1 (Rol/h)]]="",Tableau22[[#This Row],[Lot 2 (Rol/h)]]="",Tableau22[[#This Row],[Lot 3 (Rol/h)]]=""),"A voir","Vu")</f>
        <v>Vu</v>
      </c>
      <c r="L95" s="2">
        <f>IFERROR(Tableau22[[#This Row],[Delta Lot1/ET6]]/Tableau22[[#This Row],[Réel ET6 Moy 2021 
Rol/h]],"")</f>
        <v>0.6428571428571429</v>
      </c>
      <c r="M95" s="2" t="str">
        <f>IFERROR(Tableau22[[#This Row],[Delta Lot2/ET6]]/Tableau22[[#This Row],[Réel ET6 Moy 2021 
Rol/h]],"")</f>
        <v/>
      </c>
      <c r="N95" s="2" t="str">
        <f>IFERROR(Tableau22[[#This Row],[Delta Lot3/ET6]]/Tableau22[[#This Row],[Réel ET6 Moy 2021 
Rol/h]],"")</f>
        <v/>
      </c>
      <c r="O95" s="2">
        <f>MAX(Tableau22[[#This Row],[%Delta/ET6 (Lot1)]:[%Delta/ET6 (Lot3)]])</f>
        <v>0.6428571428571429</v>
      </c>
      <c r="Q95" s="12"/>
    </row>
    <row r="97" spans="4:15" ht="20.399999999999999" x14ac:dyDescent="0.25">
      <c r="D97" s="5"/>
      <c r="O97" s="14">
        <f ca="1">AVERAGEIF(Tableau22[%Delta Max],"&lt;&gt;0")</f>
        <v>0</v>
      </c>
    </row>
    <row r="99" spans="4:15" x14ac:dyDescent="0.25">
      <c r="D99" s="5"/>
    </row>
    <row r="100" spans="4:15" x14ac:dyDescent="0.25">
      <c r="D100" s="5"/>
    </row>
  </sheetData>
  <mergeCells count="1">
    <mergeCell ref="C1:I1"/>
  </mergeCells>
  <conditionalFormatting sqref="D99:D100">
    <cfRule type="cellIs" dxfId="13" priority="15" operator="equal">
      <formula>"en cours"</formula>
    </cfRule>
    <cfRule type="cellIs" dxfId="12" priority="16" operator="equal">
      <formula>"oui"</formula>
    </cfRule>
    <cfRule type="cellIs" dxfId="11" priority="17" stopIfTrue="1" operator="equal">
      <formula>"non"</formula>
    </cfRule>
  </conditionalFormatting>
  <conditionalFormatting sqref="K1:K1048576">
    <cfRule type="cellIs" dxfId="10" priority="14" stopIfTrue="1" operator="equal">
      <formula>"Vu"</formula>
    </cfRule>
  </conditionalFormatting>
  <conditionalFormatting sqref="J3:J95 B12">
    <cfRule type="cellIs" dxfId="9" priority="11" operator="equal">
      <formula>0</formula>
    </cfRule>
    <cfRule type="cellIs" dxfId="8" priority="12" operator="between">
      <formula>1</formula>
      <formula>10000</formula>
    </cfRule>
    <cfRule type="cellIs" dxfId="7" priority="13" operator="between">
      <formula>-1</formula>
      <formula>-1000</formula>
    </cfRule>
  </conditionalFormatting>
  <conditionalFormatting sqref="P1 P96:P1048576 O2:O95">
    <cfRule type="cellIs" dxfId="6" priority="10" operator="greaterThan">
      <formula>0</formula>
    </cfRule>
  </conditionalFormatting>
  <conditionalFormatting sqref="D97">
    <cfRule type="cellIs" dxfId="5" priority="7" operator="equal">
      <formula>"en cours"</formula>
    </cfRule>
    <cfRule type="cellIs" dxfId="4" priority="8" operator="equal">
      <formula>"oui"</formula>
    </cfRule>
    <cfRule type="cellIs" dxfId="3" priority="9" stopIfTrue="1" operator="equal">
      <formula>"non"</formula>
    </cfRule>
  </conditionalFormatting>
  <conditionalFormatting sqref="D3:D95 F3:F95 H3:H95">
    <cfRule type="cellIs" dxfId="2" priority="1" operator="equal">
      <formula>0</formula>
    </cfRule>
    <cfRule type="cellIs" dxfId="1" priority="2" operator="lessThan">
      <formula>0</formula>
    </cfRule>
    <cfRule type="cellIs" dxfId="0" priority="3" operator="between">
      <formula>1</formula>
      <formula>10000</formula>
    </cfRule>
  </conditionalFormatting>
  <pageMargins left="0.7" right="0.7" top="0.75" bottom="0.75" header="0.3" footer="0.3"/>
  <pageSetup paperSize="0" orientation="portrait" horizontalDpi="203" verticalDpi="20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Cyrielle BABEDIKA</dc:creator>
  <cp:lastModifiedBy>Cyrielle BABEDIKA</cp:lastModifiedBy>
  <dcterms:created xsi:type="dcterms:W3CDTF">2023-02-15T13:08:04Z</dcterms:created>
  <dcterms:modified xsi:type="dcterms:W3CDTF">2023-02-16T09:49:43Z</dcterms:modified>
</cp:coreProperties>
</file>