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rojets Maxence\GT LOGISTICS.02\01 - Expédition\Organisation (Outils)\Non\"/>
    </mc:Choice>
  </mc:AlternateContent>
  <xr:revisionPtr revIDLastSave="0" documentId="13_ncr:1_{57498412-EA6B-419A-872D-F70009D91122}" xr6:coauthVersionLast="45" xr6:coauthVersionMax="45" xr10:uidLastSave="{00000000-0000-0000-0000-000000000000}"/>
  <bookViews>
    <workbookView xWindow="-120" yWindow="-120" windowWidth="20730" windowHeight="11310" tabRatio="911" activeTab="13" xr2:uid="{00000000-000D-0000-FFFF-FFFF00000000}"/>
  </bookViews>
  <sheets>
    <sheet name="data" sheetId="25" r:id="rId1"/>
    <sheet name="Janvier 2019" sheetId="82" state="hidden" r:id="rId2"/>
    <sheet name="Fevrier 2019" sheetId="84" state="hidden" r:id="rId3"/>
    <sheet name="Mars 2019" sheetId="83" state="hidden" r:id="rId4"/>
    <sheet name="Avril 2019" sheetId="85" state="hidden" r:id="rId5"/>
    <sheet name="Mai 2019" sheetId="86" state="hidden" r:id="rId6"/>
    <sheet name="Juin 2019" sheetId="87" state="hidden" r:id="rId7"/>
    <sheet name="Juillet 2019" sheetId="88" state="hidden" r:id="rId8"/>
    <sheet name="Aout 2019" sheetId="93" state="hidden" r:id="rId9"/>
    <sheet name="Septembre 2019" sheetId="98" state="hidden" r:id="rId10"/>
    <sheet name="Octobre 2019" sheetId="99" state="hidden" r:id="rId11"/>
    <sheet name="Novembre 2019" sheetId="100" state="hidden" r:id="rId12"/>
    <sheet name="Décembre 2019" sheetId="101" state="hidden" r:id="rId13"/>
    <sheet name="Janvier 2020" sheetId="103" r:id="rId14"/>
    <sheet name="Février 2020" sheetId="105" r:id="rId15"/>
    <sheet name="Mars 2020" sheetId="107" r:id="rId16"/>
    <sheet name="Avril 2020" sheetId="108" r:id="rId17"/>
  </sheets>
  <definedNames>
    <definedName name="_xlnm._FilterDatabase" localSheetId="0" hidden="1">data!$A$1:$G$162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4" i="108" l="1"/>
  <c r="M4" i="108" s="1"/>
  <c r="L4" i="108"/>
  <c r="N4" i="108" s="1"/>
  <c r="K3" i="108" l="1"/>
  <c r="L3" i="108"/>
  <c r="O4" i="108"/>
  <c r="K5" i="108"/>
  <c r="M5" i="108" s="1"/>
  <c r="O5" i="108" s="1"/>
  <c r="L5" i="108"/>
  <c r="N5" i="108" s="1"/>
  <c r="K6" i="108"/>
  <c r="M6" i="108" s="1"/>
  <c r="O6" i="108" s="1"/>
  <c r="L6" i="108"/>
  <c r="N6" i="108" s="1"/>
  <c r="K7" i="108"/>
  <c r="M7" i="108" s="1"/>
  <c r="O7" i="108" s="1"/>
  <c r="L7" i="108"/>
  <c r="N7" i="108" s="1"/>
  <c r="K8" i="108"/>
  <c r="M8" i="108" s="1"/>
  <c r="O8" i="108" s="1"/>
  <c r="L8" i="108"/>
  <c r="N8" i="108" s="1"/>
  <c r="K9" i="108"/>
  <c r="M9" i="108" s="1"/>
  <c r="O9" i="108" s="1"/>
  <c r="L9" i="108"/>
  <c r="N9" i="108" s="1"/>
  <c r="K10" i="108"/>
  <c r="M10" i="108" s="1"/>
  <c r="O10" i="108" s="1"/>
  <c r="L10" i="108"/>
  <c r="N10" i="108" s="1"/>
  <c r="K11" i="108"/>
  <c r="M11" i="108" s="1"/>
  <c r="O11" i="108" s="1"/>
  <c r="L11" i="108"/>
  <c r="N11" i="108" s="1"/>
  <c r="K12" i="108"/>
  <c r="M12" i="108" s="1"/>
  <c r="O12" i="108" s="1"/>
  <c r="L12" i="108"/>
  <c r="N12" i="108" s="1"/>
  <c r="K13" i="108"/>
  <c r="M13" i="108" s="1"/>
  <c r="O13" i="108" s="1"/>
  <c r="L13" i="108"/>
  <c r="N13" i="108" s="1"/>
  <c r="K14" i="108"/>
  <c r="M14" i="108" s="1"/>
  <c r="O14" i="108" s="1"/>
  <c r="L14" i="108"/>
  <c r="N14" i="108" s="1"/>
  <c r="K15" i="108"/>
  <c r="M15" i="108" s="1"/>
  <c r="O15" i="108" s="1"/>
  <c r="L15" i="108"/>
  <c r="N15" i="108" s="1"/>
  <c r="K16" i="108"/>
  <c r="M16" i="108" s="1"/>
  <c r="O16" i="108" s="1"/>
  <c r="L16" i="108"/>
  <c r="N16" i="108" s="1"/>
  <c r="K17" i="108"/>
  <c r="M17" i="108" s="1"/>
  <c r="O17" i="108" s="1"/>
  <c r="L17" i="108"/>
  <c r="N17" i="108" s="1"/>
  <c r="K18" i="108"/>
  <c r="M18" i="108" s="1"/>
  <c r="O18" i="108" s="1"/>
  <c r="L18" i="108"/>
  <c r="N18" i="108" s="1"/>
  <c r="K19" i="108"/>
  <c r="M19" i="108" s="1"/>
  <c r="O19" i="108" s="1"/>
  <c r="L19" i="108"/>
  <c r="N19" i="108" s="1"/>
  <c r="K20" i="108"/>
  <c r="M20" i="108" s="1"/>
  <c r="O20" i="108" s="1"/>
  <c r="L20" i="108"/>
  <c r="N20" i="108" s="1"/>
  <c r="K21" i="108"/>
  <c r="M21" i="108" s="1"/>
  <c r="O21" i="108" s="1"/>
  <c r="L21" i="108"/>
  <c r="N21" i="108" s="1"/>
  <c r="K22" i="108"/>
  <c r="M22" i="108" s="1"/>
  <c r="O22" i="108" s="1"/>
  <c r="L22" i="108"/>
  <c r="N22" i="108" s="1"/>
  <c r="K23" i="108"/>
  <c r="M23" i="108" s="1"/>
  <c r="O23" i="108" s="1"/>
  <c r="L23" i="108"/>
  <c r="N23" i="108" s="1"/>
  <c r="K24" i="108"/>
  <c r="M24" i="108" s="1"/>
  <c r="O24" i="108" s="1"/>
  <c r="L24" i="108"/>
  <c r="N24" i="108" s="1"/>
  <c r="K25" i="108"/>
  <c r="M25" i="108" s="1"/>
  <c r="O25" i="108" s="1"/>
  <c r="L25" i="108"/>
  <c r="N25" i="108" s="1"/>
  <c r="K26" i="108"/>
  <c r="M26" i="108" s="1"/>
  <c r="O26" i="108" s="1"/>
  <c r="L26" i="108"/>
  <c r="N26" i="108" s="1"/>
  <c r="K27" i="108"/>
  <c r="M27" i="108" s="1"/>
  <c r="O27" i="108" s="1"/>
  <c r="L27" i="108"/>
  <c r="N27" i="108" s="1"/>
  <c r="K28" i="108"/>
  <c r="M28" i="108" s="1"/>
  <c r="O28" i="108" s="1"/>
  <c r="L28" i="108"/>
  <c r="N28" i="108" s="1"/>
  <c r="K29" i="108"/>
  <c r="M29" i="108" s="1"/>
  <c r="O29" i="108" s="1"/>
  <c r="L29" i="108"/>
  <c r="N29" i="108" s="1"/>
  <c r="K30" i="108"/>
  <c r="M30" i="108" s="1"/>
  <c r="O30" i="108" s="1"/>
  <c r="L30" i="108"/>
  <c r="N30" i="108" s="1"/>
  <c r="K31" i="108"/>
  <c r="M31" i="108" s="1"/>
  <c r="O31" i="108" s="1"/>
  <c r="L31" i="108"/>
  <c r="N31" i="108" s="1"/>
  <c r="K32" i="108"/>
  <c r="M32" i="108" s="1"/>
  <c r="O32" i="108" s="1"/>
  <c r="L32" i="108"/>
  <c r="N32" i="108" s="1"/>
  <c r="K33" i="108"/>
  <c r="M33" i="108" s="1"/>
  <c r="O33" i="108" s="1"/>
  <c r="L33" i="108"/>
  <c r="N33" i="108" s="1"/>
  <c r="K34" i="108"/>
  <c r="M34" i="108" s="1"/>
  <c r="O34" i="108" s="1"/>
  <c r="L34" i="108"/>
  <c r="N34" i="108" s="1"/>
  <c r="L2" i="108"/>
  <c r="N2" i="108" s="1"/>
  <c r="K2" i="108"/>
  <c r="M2" i="108" s="1"/>
  <c r="O2" i="108" s="1"/>
  <c r="N48" i="88" l="1"/>
  <c r="M48" i="88"/>
  <c r="K48" i="88"/>
  <c r="L48" i="88" s="1"/>
  <c r="N45" i="88" l="1"/>
  <c r="M45" i="88"/>
  <c r="K45" i="88"/>
  <c r="L45" i="88" s="1"/>
  <c r="N44" i="88"/>
  <c r="M44" i="88"/>
  <c r="K44" i="88"/>
  <c r="L44" i="88" s="1"/>
  <c r="N86" i="101" l="1"/>
  <c r="M86" i="101"/>
  <c r="L86" i="101"/>
  <c r="K86" i="101"/>
  <c r="N85" i="101"/>
  <c r="M85" i="101"/>
  <c r="L85" i="101"/>
  <c r="K85" i="101"/>
  <c r="N84" i="101"/>
  <c r="M84" i="101"/>
  <c r="L84" i="101"/>
  <c r="K84" i="101"/>
  <c r="N83" i="101"/>
  <c r="M83" i="101"/>
  <c r="L83" i="101"/>
  <c r="K83" i="101"/>
  <c r="N85" i="100"/>
  <c r="M85" i="100"/>
  <c r="L85" i="100"/>
  <c r="K85" i="100"/>
  <c r="N84" i="100"/>
  <c r="M84" i="100"/>
  <c r="L84" i="100"/>
  <c r="K84" i="100"/>
  <c r="N83" i="100"/>
  <c r="M83" i="100"/>
  <c r="L83" i="100"/>
  <c r="K83" i="100"/>
  <c r="N82" i="100"/>
  <c r="M82" i="100"/>
  <c r="L82" i="100"/>
  <c r="K82" i="100"/>
  <c r="N76" i="99"/>
  <c r="M76" i="99"/>
  <c r="L76" i="99"/>
  <c r="K76" i="99"/>
  <c r="N75" i="99"/>
  <c r="M75" i="99"/>
  <c r="L75" i="99"/>
  <c r="K75" i="99"/>
  <c r="N74" i="99"/>
  <c r="M74" i="99"/>
  <c r="L74" i="99"/>
  <c r="K74" i="99"/>
  <c r="N73" i="99"/>
  <c r="M73" i="99"/>
  <c r="L73" i="99"/>
  <c r="K73" i="99"/>
  <c r="N82" i="98"/>
  <c r="M82" i="98"/>
  <c r="L82" i="98"/>
  <c r="K82" i="98"/>
  <c r="N81" i="98"/>
  <c r="M81" i="98"/>
  <c r="L81" i="98"/>
  <c r="K81" i="98"/>
  <c r="N80" i="98"/>
  <c r="M80" i="98"/>
  <c r="L80" i="98"/>
  <c r="K80" i="98"/>
  <c r="N79" i="98"/>
  <c r="M79" i="98"/>
  <c r="L79" i="98"/>
  <c r="K79" i="98"/>
  <c r="N88" i="93"/>
  <c r="M88" i="93"/>
  <c r="L88" i="93"/>
  <c r="K88" i="93"/>
  <c r="N87" i="93"/>
  <c r="M87" i="93"/>
  <c r="L87" i="93"/>
  <c r="K87" i="93"/>
  <c r="N86" i="93"/>
  <c r="M86" i="93"/>
  <c r="L86" i="93"/>
  <c r="K86" i="93"/>
  <c r="N85" i="93"/>
  <c r="M85" i="93"/>
  <c r="L85" i="93"/>
  <c r="K85" i="93"/>
  <c r="N86" i="88"/>
  <c r="M86" i="88"/>
  <c r="L86" i="88"/>
  <c r="K86" i="88"/>
  <c r="N85" i="88"/>
  <c r="M85" i="88"/>
  <c r="L85" i="88"/>
  <c r="K85" i="88"/>
  <c r="N84" i="88"/>
  <c r="M84" i="88"/>
  <c r="L84" i="88"/>
  <c r="K84" i="88"/>
  <c r="N83" i="88"/>
  <c r="M83" i="88"/>
  <c r="L83" i="88"/>
  <c r="K83" i="88"/>
  <c r="N82" i="88"/>
  <c r="M82" i="88"/>
  <c r="L82" i="88"/>
  <c r="K82" i="88"/>
  <c r="N81" i="88"/>
  <c r="M81" i="88"/>
  <c r="L81" i="88"/>
  <c r="K81" i="88"/>
  <c r="N80" i="88"/>
  <c r="M80" i="88"/>
  <c r="L80" i="88"/>
  <c r="K80" i="88"/>
  <c r="N79" i="88"/>
  <c r="M79" i="88"/>
  <c r="L79" i="88"/>
  <c r="K79" i="88"/>
  <c r="N78" i="88"/>
  <c r="M78" i="88"/>
  <c r="L78" i="88"/>
  <c r="K78" i="88"/>
  <c r="N77" i="88"/>
  <c r="M77" i="88"/>
  <c r="L77" i="88"/>
  <c r="K77" i="88"/>
  <c r="N76" i="88"/>
  <c r="M76" i="88"/>
  <c r="L76" i="88"/>
  <c r="K76" i="88"/>
  <c r="N75" i="88"/>
  <c r="M75" i="88"/>
  <c r="L75" i="88"/>
  <c r="K75" i="88"/>
  <c r="N74" i="88"/>
  <c r="M74" i="88"/>
  <c r="L74" i="88"/>
  <c r="K74" i="88"/>
  <c r="N73" i="88"/>
  <c r="M73" i="88"/>
  <c r="L73" i="88"/>
  <c r="K73" i="88"/>
  <c r="N72" i="88"/>
  <c r="M72" i="88"/>
  <c r="L72" i="88"/>
  <c r="K72" i="88"/>
  <c r="N71" i="88"/>
  <c r="M71" i="88"/>
  <c r="L71" i="88"/>
  <c r="K71" i="88"/>
  <c r="N70" i="88"/>
  <c r="M70" i="88"/>
  <c r="L70" i="88"/>
  <c r="K70" i="88"/>
  <c r="N69" i="88"/>
  <c r="M69" i="88"/>
  <c r="L69" i="88"/>
  <c r="K69" i="88"/>
  <c r="N68" i="88"/>
  <c r="M68" i="88"/>
  <c r="L68" i="88"/>
  <c r="K68" i="88"/>
  <c r="N67" i="88"/>
  <c r="M67" i="88"/>
  <c r="L67" i="88"/>
  <c r="K67" i="88"/>
  <c r="N66" i="88"/>
  <c r="M66" i="88"/>
  <c r="L66" i="88"/>
  <c r="K66" i="88"/>
  <c r="N65" i="88"/>
  <c r="M65" i="88"/>
  <c r="L65" i="88"/>
  <c r="K65" i="88"/>
  <c r="N64" i="88"/>
  <c r="M64" i="88"/>
  <c r="L64" i="88"/>
  <c r="K64" i="88"/>
  <c r="N63" i="88"/>
  <c r="M63" i="88"/>
  <c r="L63" i="88"/>
  <c r="K63" i="88"/>
  <c r="N62" i="88"/>
  <c r="M62" i="88"/>
  <c r="L62" i="88"/>
  <c r="K62" i="88"/>
  <c r="N61" i="88"/>
  <c r="M61" i="88"/>
  <c r="L61" i="88"/>
  <c r="K61" i="88"/>
  <c r="N60" i="88"/>
  <c r="M60" i="88"/>
  <c r="L60" i="88"/>
  <c r="K60" i="88"/>
  <c r="N59" i="88"/>
  <c r="M59" i="88"/>
  <c r="L59" i="88"/>
  <c r="K59" i="88"/>
  <c r="N58" i="88"/>
  <c r="M58" i="88"/>
  <c r="L58" i="88"/>
  <c r="K58" i="88"/>
  <c r="N57" i="88"/>
  <c r="M57" i="88"/>
  <c r="L57" i="88"/>
  <c r="K57" i="88"/>
  <c r="N56" i="88"/>
  <c r="M56" i="88"/>
  <c r="L56" i="88"/>
  <c r="K56" i="88"/>
  <c r="N55" i="88"/>
  <c r="M55" i="88"/>
  <c r="L55" i="88"/>
  <c r="K55" i="88"/>
  <c r="N54" i="88"/>
  <c r="M54" i="88"/>
  <c r="L54" i="88"/>
  <c r="K54" i="88"/>
  <c r="N53" i="88"/>
  <c r="M53" i="88"/>
  <c r="L53" i="88"/>
  <c r="K53" i="88"/>
  <c r="N52" i="88"/>
  <c r="M52" i="88"/>
  <c r="L52" i="88"/>
  <c r="K52" i="88"/>
  <c r="N51" i="88"/>
  <c r="M51" i="88"/>
  <c r="L51" i="88"/>
  <c r="K51" i="88"/>
  <c r="N50" i="88"/>
  <c r="M50" i="88"/>
  <c r="L50" i="88"/>
  <c r="K50" i="88"/>
  <c r="N43" i="88"/>
  <c r="M43" i="88"/>
  <c r="N41" i="88"/>
  <c r="M41" i="88"/>
  <c r="K41" i="88"/>
  <c r="L41" i="88" s="1"/>
  <c r="N39" i="88"/>
  <c r="M39" i="88"/>
  <c r="K39" i="88"/>
  <c r="L39" i="88" s="1"/>
  <c r="N38" i="88"/>
  <c r="M38" i="88"/>
  <c r="K38" i="88"/>
  <c r="L38" i="88" s="1"/>
  <c r="N37" i="88"/>
  <c r="M37" i="88"/>
  <c r="K37" i="88"/>
  <c r="L37" i="88" s="1"/>
  <c r="N36" i="88"/>
  <c r="M36" i="88"/>
  <c r="K36" i="88"/>
  <c r="L36" i="88" s="1"/>
  <c r="N35" i="88"/>
  <c r="M35" i="88"/>
  <c r="K35" i="88"/>
  <c r="L35" i="88" s="1"/>
  <c r="N34" i="88"/>
  <c r="M34" i="88"/>
  <c r="K34" i="88"/>
  <c r="L34" i="88" s="1"/>
  <c r="N33" i="88"/>
  <c r="M33" i="88"/>
  <c r="K33" i="88"/>
  <c r="L33" i="88" s="1"/>
  <c r="N32" i="88"/>
  <c r="M32" i="88"/>
  <c r="K32" i="88"/>
  <c r="L32" i="88" s="1"/>
  <c r="N31" i="88"/>
  <c r="M31" i="88"/>
  <c r="K31" i="88"/>
  <c r="L31" i="88" s="1"/>
  <c r="N30" i="88"/>
  <c r="M30" i="88"/>
  <c r="K30" i="88"/>
  <c r="L30" i="88" s="1"/>
  <c r="N29" i="88"/>
  <c r="M29" i="88"/>
  <c r="K29" i="88"/>
  <c r="L29" i="88" s="1"/>
  <c r="N28" i="88"/>
  <c r="M28" i="88"/>
  <c r="K28" i="88"/>
  <c r="L28" i="88" s="1"/>
  <c r="N27" i="88"/>
  <c r="K27" i="88"/>
  <c r="L27" i="88" s="1"/>
  <c r="N26" i="88"/>
  <c r="M26" i="88"/>
  <c r="K26" i="88"/>
  <c r="L26" i="88" s="1"/>
  <c r="N25" i="88"/>
  <c r="M25" i="88"/>
  <c r="K25" i="88"/>
  <c r="L25" i="88" s="1"/>
  <c r="N24" i="88"/>
  <c r="M24" i="88"/>
  <c r="K24" i="88"/>
  <c r="L24" i="88" s="1"/>
  <c r="N23" i="88"/>
  <c r="M23" i="88"/>
  <c r="K23" i="88"/>
  <c r="L23" i="88" s="1"/>
  <c r="N22" i="88"/>
  <c r="M22" i="88"/>
  <c r="K22" i="88"/>
  <c r="L22" i="88" s="1"/>
  <c r="N21" i="88"/>
  <c r="M21" i="88"/>
  <c r="K21" i="88"/>
  <c r="L21" i="88" s="1"/>
  <c r="N20" i="88"/>
  <c r="M20" i="88"/>
  <c r="K20" i="88"/>
  <c r="L20" i="88" s="1"/>
  <c r="N19" i="88"/>
  <c r="M19" i="88"/>
  <c r="K19" i="88"/>
  <c r="L19" i="88" s="1"/>
  <c r="N18" i="88"/>
  <c r="M18" i="88"/>
  <c r="K18" i="88"/>
  <c r="L18" i="88" s="1"/>
  <c r="N17" i="88"/>
  <c r="M17" i="88"/>
  <c r="K17" i="88"/>
  <c r="L17" i="88" s="1"/>
  <c r="N16" i="88"/>
  <c r="M16" i="88"/>
  <c r="K16" i="88"/>
  <c r="L16" i="88" s="1"/>
  <c r="N15" i="88"/>
  <c r="M15" i="88"/>
  <c r="K15" i="88"/>
  <c r="L15" i="88" s="1"/>
  <c r="N14" i="88"/>
  <c r="M14" i="88"/>
  <c r="K14" i="88"/>
  <c r="L14" i="88" s="1"/>
  <c r="N13" i="88"/>
  <c r="M13" i="88"/>
  <c r="K13" i="88"/>
  <c r="L13" i="88" s="1"/>
  <c r="N12" i="88"/>
  <c r="M12" i="88"/>
  <c r="K12" i="88"/>
  <c r="L12" i="88" s="1"/>
  <c r="N11" i="88"/>
  <c r="M11" i="88"/>
  <c r="K11" i="88"/>
  <c r="L11" i="88" s="1"/>
  <c r="N10" i="88"/>
  <c r="M10" i="88"/>
  <c r="K10" i="88"/>
  <c r="L10" i="88" s="1"/>
  <c r="N9" i="88"/>
  <c r="M9" i="88"/>
  <c r="K9" i="88"/>
  <c r="L9" i="88" s="1"/>
  <c r="N84" i="87"/>
  <c r="M84" i="87"/>
  <c r="L84" i="87"/>
  <c r="K84" i="87"/>
  <c r="N83" i="87"/>
  <c r="M83" i="87"/>
  <c r="L83" i="87"/>
  <c r="K83" i="87"/>
  <c r="N82" i="87"/>
  <c r="M82" i="87"/>
  <c r="L82" i="87"/>
  <c r="K82" i="87"/>
  <c r="N81" i="87"/>
  <c r="M81" i="87"/>
  <c r="L81" i="87"/>
  <c r="K81" i="87"/>
  <c r="N80" i="87"/>
  <c r="M80" i="87"/>
  <c r="L80" i="87"/>
  <c r="K80" i="87"/>
  <c r="N79" i="87"/>
  <c r="M79" i="87"/>
  <c r="L79" i="87"/>
  <c r="K79" i="87"/>
  <c r="N78" i="87"/>
  <c r="M78" i="87"/>
  <c r="L78" i="87"/>
  <c r="K78" i="87"/>
  <c r="N77" i="87"/>
  <c r="M77" i="87"/>
  <c r="L77" i="87"/>
  <c r="K77" i="87"/>
  <c r="N76" i="87"/>
  <c r="M76" i="87"/>
  <c r="L76" i="87"/>
  <c r="K76" i="87"/>
  <c r="N75" i="87"/>
  <c r="M75" i="87"/>
  <c r="L75" i="87"/>
  <c r="K75" i="87"/>
  <c r="N74" i="87"/>
  <c r="M74" i="87"/>
  <c r="L74" i="87"/>
  <c r="K74" i="87"/>
  <c r="N73" i="87"/>
  <c r="M73" i="87"/>
  <c r="L73" i="87"/>
  <c r="K73" i="87"/>
  <c r="N72" i="87"/>
  <c r="M72" i="87"/>
  <c r="L72" i="87"/>
  <c r="K72" i="87"/>
  <c r="N71" i="87"/>
  <c r="M71" i="87"/>
  <c r="L71" i="87"/>
  <c r="K71" i="87"/>
  <c r="N70" i="87"/>
  <c r="M70" i="87"/>
  <c r="L70" i="87"/>
  <c r="K70" i="87"/>
  <c r="N69" i="87"/>
  <c r="M69" i="87"/>
  <c r="L69" i="87"/>
  <c r="K69" i="87"/>
  <c r="N68" i="87"/>
  <c r="M68" i="87"/>
  <c r="L68" i="87"/>
  <c r="K68" i="87"/>
  <c r="N67" i="87"/>
  <c r="M67" i="87"/>
  <c r="L67" i="87"/>
  <c r="K67" i="87"/>
  <c r="N66" i="87"/>
  <c r="M66" i="87"/>
  <c r="L66" i="87"/>
  <c r="K66" i="87"/>
  <c r="N65" i="87"/>
  <c r="M65" i="87"/>
  <c r="L65" i="87"/>
  <c r="K65" i="87"/>
  <c r="N64" i="87"/>
  <c r="M64" i="87"/>
  <c r="L64" i="87"/>
  <c r="K64" i="87"/>
  <c r="N63" i="87"/>
  <c r="M63" i="87"/>
  <c r="L63" i="87"/>
  <c r="K63" i="87"/>
  <c r="N62" i="87"/>
  <c r="M62" i="87"/>
  <c r="L62" i="87"/>
  <c r="K62" i="87"/>
  <c r="N61" i="87"/>
  <c r="M61" i="87"/>
  <c r="L61" i="87"/>
  <c r="K61" i="87"/>
  <c r="N60" i="87"/>
  <c r="M60" i="87"/>
  <c r="L60" i="87"/>
  <c r="K60" i="87"/>
  <c r="N59" i="87"/>
  <c r="M59" i="87"/>
  <c r="L59" i="87"/>
  <c r="K59" i="87"/>
  <c r="N58" i="87"/>
  <c r="M58" i="87"/>
  <c r="L58" i="87"/>
  <c r="K58" i="87"/>
  <c r="N57" i="87"/>
  <c r="M57" i="87"/>
  <c r="L57" i="87"/>
  <c r="K57" i="87"/>
  <c r="N56" i="87"/>
  <c r="M56" i="87"/>
  <c r="L56" i="87"/>
  <c r="K56" i="87"/>
  <c r="N55" i="87"/>
  <c r="M55" i="87"/>
  <c r="L55" i="87"/>
  <c r="K55" i="87"/>
  <c r="N54" i="87"/>
  <c r="M54" i="87"/>
  <c r="L54" i="87"/>
  <c r="K54" i="87"/>
  <c r="N53" i="87"/>
  <c r="M53" i="87"/>
  <c r="L53" i="87"/>
  <c r="K53" i="87"/>
  <c r="N52" i="87"/>
  <c r="M52" i="87"/>
  <c r="L52" i="87"/>
  <c r="K52" i="87"/>
  <c r="N51" i="87"/>
  <c r="M51" i="87"/>
  <c r="L51" i="87"/>
  <c r="K51" i="87"/>
  <c r="N50" i="87"/>
  <c r="M50" i="87"/>
  <c r="L50" i="87"/>
  <c r="K50" i="87"/>
  <c r="N49" i="87"/>
  <c r="M49" i="87"/>
  <c r="L49" i="87"/>
  <c r="K49" i="87"/>
  <c r="N48" i="87"/>
  <c r="M48" i="87"/>
  <c r="L48" i="87"/>
  <c r="K48" i="87"/>
  <c r="N47" i="87"/>
  <c r="M47" i="87"/>
  <c r="L47" i="87"/>
  <c r="K47" i="87"/>
  <c r="N46" i="87"/>
  <c r="M46" i="87"/>
  <c r="L46" i="87"/>
  <c r="K46" i="87"/>
  <c r="N45" i="87"/>
  <c r="M45" i="87"/>
  <c r="L45" i="87"/>
  <c r="K45" i="87"/>
  <c r="N44" i="87"/>
  <c r="M44" i="87"/>
  <c r="K44" i="87"/>
  <c r="L44" i="87" s="1"/>
  <c r="N43" i="87"/>
  <c r="M43" i="87"/>
  <c r="K43" i="87"/>
  <c r="L43" i="87" s="1"/>
  <c r="N42" i="87"/>
  <c r="M42" i="87"/>
  <c r="K42" i="87"/>
  <c r="L42" i="87" s="1"/>
  <c r="N41" i="87"/>
  <c r="M41" i="87"/>
  <c r="K41" i="87"/>
  <c r="L41" i="87" s="1"/>
  <c r="N40" i="87"/>
  <c r="M40" i="87"/>
  <c r="K40" i="87"/>
  <c r="L40" i="87" s="1"/>
  <c r="N39" i="87"/>
  <c r="M39" i="87"/>
  <c r="K39" i="87"/>
  <c r="L39" i="87" s="1"/>
  <c r="N38" i="87"/>
  <c r="M38" i="87"/>
  <c r="K38" i="87"/>
  <c r="L38" i="87" s="1"/>
  <c r="N37" i="87"/>
  <c r="M37" i="87"/>
  <c r="K37" i="87"/>
  <c r="L37" i="87" s="1"/>
  <c r="N36" i="87"/>
  <c r="M36" i="87"/>
  <c r="K36" i="87"/>
  <c r="L36" i="87" s="1"/>
  <c r="N35" i="87"/>
  <c r="M35" i="87"/>
  <c r="K35" i="87"/>
  <c r="L35" i="87" s="1"/>
  <c r="N34" i="87"/>
  <c r="M34" i="87"/>
  <c r="K34" i="87"/>
  <c r="L34" i="87" s="1"/>
  <c r="N33" i="87"/>
  <c r="M33" i="87"/>
  <c r="K33" i="87"/>
  <c r="L33" i="87" s="1"/>
  <c r="N32" i="87"/>
  <c r="M32" i="87"/>
  <c r="K32" i="87"/>
  <c r="L32" i="87" s="1"/>
  <c r="N28" i="87"/>
  <c r="M28" i="87"/>
  <c r="K28" i="87"/>
  <c r="L28" i="87" s="1"/>
  <c r="N24" i="87"/>
  <c r="M24" i="87"/>
  <c r="K24" i="87"/>
  <c r="L24" i="87" s="1"/>
  <c r="N22" i="87"/>
  <c r="M22" i="87"/>
  <c r="K22" i="87"/>
  <c r="L22" i="87" s="1"/>
  <c r="N21" i="87"/>
  <c r="M21" i="87"/>
  <c r="K21" i="87"/>
  <c r="L21" i="87" s="1"/>
  <c r="N20" i="87"/>
  <c r="M20" i="87"/>
  <c r="K20" i="87"/>
  <c r="L20" i="87" s="1"/>
  <c r="N19" i="87"/>
  <c r="M19" i="87"/>
  <c r="K19" i="87"/>
  <c r="L19" i="87" s="1"/>
  <c r="M18" i="87"/>
  <c r="K18" i="87"/>
  <c r="L18" i="87" s="1"/>
  <c r="N17" i="87"/>
  <c r="N16" i="87"/>
  <c r="M16" i="87"/>
  <c r="K16" i="87"/>
  <c r="L16" i="87" s="1"/>
  <c r="N15" i="87"/>
  <c r="M15" i="87"/>
  <c r="K15" i="87"/>
  <c r="L15" i="87" s="1"/>
  <c r="N14" i="87"/>
  <c r="M14" i="87"/>
  <c r="K14" i="87"/>
  <c r="L14" i="87" s="1"/>
  <c r="N13" i="87"/>
  <c r="M13" i="87"/>
  <c r="K13" i="87"/>
  <c r="L13" i="87" s="1"/>
  <c r="N12" i="87"/>
  <c r="M12" i="87"/>
  <c r="K12" i="87"/>
  <c r="L12" i="87" s="1"/>
  <c r="N11" i="87"/>
  <c r="M11" i="87"/>
  <c r="K11" i="87"/>
  <c r="L11" i="87" s="1"/>
  <c r="N10" i="87"/>
  <c r="M10" i="87"/>
  <c r="K10" i="87"/>
  <c r="L10" i="87" s="1"/>
  <c r="N9" i="87"/>
  <c r="M9" i="87"/>
  <c r="K9" i="87"/>
  <c r="L9" i="87" s="1"/>
  <c r="N86" i="86"/>
  <c r="M86" i="86"/>
  <c r="L86" i="86"/>
  <c r="K86" i="86"/>
  <c r="N85" i="86"/>
  <c r="M85" i="86"/>
  <c r="L85" i="86"/>
  <c r="K85" i="86"/>
  <c r="N84" i="86"/>
  <c r="M84" i="86"/>
  <c r="L84" i="86"/>
  <c r="K84" i="86"/>
  <c r="N83" i="86"/>
  <c r="M83" i="86"/>
  <c r="L83" i="86"/>
  <c r="K83" i="86"/>
  <c r="N82" i="86"/>
  <c r="M82" i="86"/>
  <c r="L82" i="86"/>
  <c r="K82" i="86"/>
  <c r="N81" i="86"/>
  <c r="M81" i="86"/>
  <c r="L81" i="86"/>
  <c r="K81" i="86"/>
  <c r="N80" i="86"/>
  <c r="M80" i="86"/>
  <c r="L80" i="86"/>
  <c r="K80" i="86"/>
  <c r="N79" i="86"/>
  <c r="M79" i="86"/>
  <c r="L79" i="86"/>
  <c r="K79" i="86"/>
  <c r="N78" i="86"/>
  <c r="M78" i="86"/>
  <c r="L78" i="86"/>
  <c r="K78" i="86"/>
  <c r="N77" i="86"/>
  <c r="M77" i="86"/>
  <c r="L77" i="86"/>
  <c r="K77" i="86"/>
  <c r="N76" i="86"/>
  <c r="M76" i="86"/>
  <c r="L76" i="86"/>
  <c r="K76" i="86"/>
  <c r="N75" i="86"/>
  <c r="M75" i="86"/>
  <c r="L75" i="86"/>
  <c r="K75" i="86"/>
  <c r="N74" i="86"/>
  <c r="M74" i="86"/>
  <c r="L74" i="86"/>
  <c r="K74" i="86"/>
  <c r="N73" i="86"/>
  <c r="M73" i="86"/>
  <c r="L73" i="86"/>
  <c r="K73" i="86"/>
  <c r="N72" i="86"/>
  <c r="M72" i="86"/>
  <c r="L72" i="86"/>
  <c r="K72" i="86"/>
  <c r="N71" i="86"/>
  <c r="M71" i="86"/>
  <c r="L71" i="86"/>
  <c r="K71" i="86"/>
  <c r="N70" i="86"/>
  <c r="M70" i="86"/>
  <c r="L70" i="86"/>
  <c r="K70" i="86"/>
  <c r="N69" i="86"/>
  <c r="M69" i="86"/>
  <c r="L69" i="86"/>
  <c r="K69" i="86"/>
  <c r="N68" i="86"/>
  <c r="M68" i="86"/>
  <c r="L68" i="86"/>
  <c r="K68" i="86"/>
  <c r="N67" i="86"/>
  <c r="M67" i="86"/>
  <c r="L67" i="86"/>
  <c r="K67" i="86"/>
  <c r="N66" i="86"/>
  <c r="M66" i="86"/>
  <c r="L66" i="86"/>
  <c r="K66" i="86"/>
  <c r="N65" i="86"/>
  <c r="M65" i="86"/>
  <c r="L65" i="86"/>
  <c r="K65" i="86"/>
  <c r="N64" i="86"/>
  <c r="M64" i="86"/>
  <c r="L64" i="86"/>
  <c r="K64" i="86"/>
  <c r="N63" i="86"/>
  <c r="M63" i="86"/>
  <c r="L63" i="86"/>
  <c r="K63" i="86"/>
  <c r="N62" i="86"/>
  <c r="M62" i="86"/>
  <c r="L62" i="86"/>
  <c r="K62" i="86"/>
  <c r="N61" i="86"/>
  <c r="M61" i="86"/>
  <c r="L61" i="86"/>
  <c r="K61" i="86"/>
  <c r="N60" i="86"/>
  <c r="M60" i="86"/>
  <c r="L60" i="86"/>
  <c r="K60" i="86"/>
  <c r="N59" i="86"/>
  <c r="M59" i="86"/>
  <c r="L59" i="86"/>
  <c r="K59" i="86"/>
  <c r="N58" i="86"/>
  <c r="M58" i="86"/>
  <c r="L58" i="86"/>
  <c r="K58" i="86"/>
  <c r="N57" i="86"/>
  <c r="M57" i="86"/>
  <c r="L57" i="86"/>
  <c r="K57" i="86"/>
  <c r="N56" i="86"/>
  <c r="M56" i="86"/>
  <c r="L56" i="86"/>
  <c r="K56" i="86"/>
  <c r="N55" i="86"/>
  <c r="M55" i="86"/>
  <c r="L55" i="86"/>
  <c r="K55" i="86"/>
  <c r="N54" i="86"/>
  <c r="M54" i="86"/>
  <c r="L54" i="86"/>
  <c r="K54" i="86"/>
  <c r="N53" i="86"/>
  <c r="M53" i="86"/>
  <c r="L53" i="86"/>
  <c r="K53" i="86"/>
  <c r="N52" i="86"/>
  <c r="M52" i="86"/>
  <c r="L52" i="86"/>
  <c r="K52" i="86"/>
  <c r="N51" i="86"/>
  <c r="M51" i="86"/>
  <c r="L51" i="86"/>
  <c r="K51" i="86"/>
  <c r="N50" i="86"/>
  <c r="M50" i="86"/>
  <c r="L50" i="86"/>
  <c r="K50" i="86"/>
  <c r="N49" i="86"/>
  <c r="M49" i="86"/>
  <c r="L49" i="86"/>
  <c r="K49" i="86"/>
  <c r="N48" i="86"/>
  <c r="M48" i="86"/>
  <c r="L48" i="86"/>
  <c r="K48" i="86"/>
  <c r="N47" i="86"/>
  <c r="M47" i="86"/>
  <c r="L47" i="86"/>
  <c r="K47" i="86"/>
  <c r="N46" i="86"/>
  <c r="M46" i="86"/>
  <c r="L46" i="86"/>
  <c r="K46" i="86"/>
  <c r="N41" i="86"/>
  <c r="M41" i="86"/>
  <c r="K41" i="86"/>
  <c r="L41" i="86" s="1"/>
  <c r="N40" i="86"/>
  <c r="M40" i="86"/>
  <c r="K40" i="86"/>
  <c r="L40" i="86" s="1"/>
  <c r="N37" i="86"/>
  <c r="M37" i="86"/>
  <c r="K37" i="86"/>
  <c r="L37" i="86" s="1"/>
  <c r="N36" i="86"/>
  <c r="M36" i="86"/>
  <c r="K36" i="86"/>
  <c r="L36" i="86" s="1"/>
  <c r="N35" i="86"/>
  <c r="M35" i="86"/>
  <c r="K35" i="86"/>
  <c r="L35" i="86" s="1"/>
  <c r="N34" i="86"/>
  <c r="M34" i="86"/>
  <c r="K34" i="86"/>
  <c r="L34" i="86" s="1"/>
  <c r="N33" i="86"/>
  <c r="M33" i="86"/>
  <c r="K33" i="86"/>
  <c r="L33" i="86" s="1"/>
  <c r="N32" i="86"/>
  <c r="M32" i="86"/>
  <c r="K32" i="86"/>
  <c r="L32" i="86" s="1"/>
  <c r="N31" i="86"/>
  <c r="M31" i="86"/>
  <c r="K31" i="86"/>
  <c r="L31" i="86" s="1"/>
  <c r="N30" i="86"/>
  <c r="M30" i="86"/>
  <c r="K30" i="86"/>
  <c r="L30" i="86" s="1"/>
  <c r="N29" i="86"/>
  <c r="M29" i="86"/>
  <c r="K29" i="86"/>
  <c r="L29" i="86" s="1"/>
  <c r="N28" i="86"/>
  <c r="M28" i="86"/>
  <c r="K28" i="86"/>
  <c r="L28" i="86" s="1"/>
  <c r="N27" i="86"/>
  <c r="M27" i="86"/>
  <c r="K27" i="86"/>
  <c r="L27" i="86" s="1"/>
  <c r="N26" i="86"/>
  <c r="M26" i="86"/>
  <c r="K26" i="86"/>
  <c r="L26" i="86" s="1"/>
  <c r="N25" i="86"/>
  <c r="M25" i="86"/>
  <c r="K25" i="86"/>
  <c r="L25" i="86" s="1"/>
  <c r="N24" i="86"/>
  <c r="M24" i="86"/>
  <c r="K24" i="86"/>
  <c r="L24" i="86" s="1"/>
  <c r="N23" i="86"/>
  <c r="M23" i="86"/>
  <c r="K23" i="86"/>
  <c r="L23" i="86" s="1"/>
  <c r="N22" i="86"/>
  <c r="M22" i="86"/>
  <c r="K22" i="86"/>
  <c r="L22" i="86" s="1"/>
  <c r="N21" i="86"/>
  <c r="M21" i="86"/>
  <c r="K21" i="86"/>
  <c r="L21" i="86" s="1"/>
  <c r="N20" i="86"/>
  <c r="N19" i="86"/>
  <c r="M19" i="86"/>
  <c r="K19" i="86"/>
  <c r="L19" i="86" s="1"/>
  <c r="N18" i="86"/>
  <c r="M18" i="86"/>
  <c r="K18" i="86"/>
  <c r="L18" i="86" s="1"/>
  <c r="N16" i="86"/>
  <c r="M16" i="86"/>
  <c r="K16" i="86"/>
  <c r="L16" i="86" s="1"/>
  <c r="N15" i="86"/>
  <c r="N11" i="86"/>
  <c r="M11" i="86"/>
  <c r="K11" i="86"/>
  <c r="L11" i="86" s="1"/>
  <c r="N10" i="86"/>
  <c r="M10" i="86"/>
  <c r="K10" i="86"/>
  <c r="L10" i="86" s="1"/>
  <c r="N85" i="85"/>
  <c r="M85" i="85"/>
  <c r="L85" i="85"/>
  <c r="K85" i="85"/>
  <c r="N84" i="85"/>
  <c r="M84" i="85"/>
  <c r="L84" i="85"/>
  <c r="K84" i="85"/>
  <c r="N83" i="85"/>
  <c r="M83" i="85"/>
  <c r="L83" i="85"/>
  <c r="K83" i="85"/>
  <c r="N82" i="85"/>
  <c r="M82" i="85"/>
  <c r="L82" i="85"/>
  <c r="K82" i="85"/>
  <c r="N81" i="85"/>
  <c r="M81" i="85"/>
  <c r="L81" i="85"/>
  <c r="K81" i="85"/>
  <c r="N80" i="85"/>
  <c r="M80" i="85"/>
  <c r="L80" i="85"/>
  <c r="K80" i="85"/>
  <c r="N79" i="85"/>
  <c r="M79" i="85"/>
  <c r="L79" i="85"/>
  <c r="K79" i="85"/>
  <c r="N78" i="85"/>
  <c r="M78" i="85"/>
  <c r="L78" i="85"/>
  <c r="K78" i="85"/>
  <c r="N77" i="85"/>
  <c r="M77" i="85"/>
  <c r="L77" i="85"/>
  <c r="K77" i="85"/>
  <c r="N76" i="85"/>
  <c r="M76" i="85"/>
  <c r="L76" i="85"/>
  <c r="K76" i="85"/>
  <c r="N75" i="85"/>
  <c r="M75" i="85"/>
  <c r="L75" i="85"/>
  <c r="K75" i="85"/>
  <c r="N74" i="85"/>
  <c r="M74" i="85"/>
  <c r="L74" i="85"/>
  <c r="K74" i="85"/>
  <c r="N73" i="85"/>
  <c r="M73" i="85"/>
  <c r="L73" i="85"/>
  <c r="K73" i="85"/>
  <c r="N72" i="85"/>
  <c r="M72" i="85"/>
  <c r="L72" i="85"/>
  <c r="K72" i="85"/>
  <c r="N71" i="85"/>
  <c r="M71" i="85"/>
  <c r="L71" i="85"/>
  <c r="K71" i="85"/>
  <c r="N70" i="85"/>
  <c r="M70" i="85"/>
  <c r="L70" i="85"/>
  <c r="K70" i="85"/>
  <c r="N69" i="85"/>
  <c r="M69" i="85"/>
  <c r="L69" i="85"/>
  <c r="K69" i="85"/>
  <c r="N68" i="85"/>
  <c r="M68" i="85"/>
  <c r="L68" i="85"/>
  <c r="K68" i="85"/>
  <c r="N67" i="85"/>
  <c r="M67" i="85"/>
  <c r="L67" i="85"/>
  <c r="K67" i="85"/>
  <c r="N66" i="85"/>
  <c r="M66" i="85"/>
  <c r="L66" i="85"/>
  <c r="K66" i="85"/>
  <c r="N65" i="85"/>
  <c r="M65" i="85"/>
  <c r="L65" i="85"/>
  <c r="K65" i="85"/>
  <c r="N64" i="85"/>
  <c r="M64" i="85"/>
  <c r="L64" i="85"/>
  <c r="K64" i="85"/>
  <c r="N63" i="85"/>
  <c r="M63" i="85"/>
  <c r="L63" i="85"/>
  <c r="K63" i="85"/>
  <c r="N62" i="85"/>
  <c r="M62" i="85"/>
  <c r="L62" i="85"/>
  <c r="K62" i="85"/>
  <c r="N61" i="85"/>
  <c r="M61" i="85"/>
  <c r="L61" i="85"/>
  <c r="K61" i="85"/>
  <c r="N60" i="85"/>
  <c r="M60" i="85"/>
  <c r="L60" i="85"/>
  <c r="K60" i="85"/>
  <c r="N52" i="85"/>
  <c r="M52" i="85"/>
  <c r="N51" i="85"/>
  <c r="M51" i="85"/>
  <c r="N47" i="85"/>
  <c r="M47" i="85"/>
  <c r="N43" i="85"/>
  <c r="M43" i="85"/>
  <c r="K43" i="85"/>
  <c r="L43" i="85" s="1"/>
  <c r="N42" i="85"/>
  <c r="M42" i="85"/>
  <c r="K42" i="85"/>
  <c r="L42" i="85" s="1"/>
  <c r="N40" i="85"/>
  <c r="M40" i="85"/>
  <c r="K40" i="85"/>
  <c r="L40" i="85" s="1"/>
  <c r="N39" i="85"/>
  <c r="M39" i="85"/>
  <c r="K39" i="85"/>
  <c r="L39" i="85" s="1"/>
  <c r="N38" i="85"/>
  <c r="M38" i="85"/>
  <c r="K38" i="85"/>
  <c r="L38" i="85" s="1"/>
  <c r="N37" i="85"/>
  <c r="M37" i="85"/>
  <c r="K37" i="85"/>
  <c r="L37" i="85" s="1"/>
  <c r="N36" i="85"/>
  <c r="M36" i="85"/>
  <c r="K36" i="85"/>
  <c r="L36" i="85" s="1"/>
  <c r="N35" i="85"/>
  <c r="M35" i="85"/>
  <c r="K35" i="85"/>
  <c r="L35" i="85" s="1"/>
  <c r="N34" i="85"/>
  <c r="M34" i="85"/>
  <c r="K34" i="85"/>
  <c r="L34" i="85" s="1"/>
  <c r="N33" i="85"/>
  <c r="M33" i="85"/>
  <c r="K33" i="85"/>
  <c r="L33" i="85" s="1"/>
  <c r="N32" i="85"/>
  <c r="M32" i="85"/>
  <c r="K32" i="85"/>
  <c r="L32" i="85" s="1"/>
  <c r="N31" i="85"/>
  <c r="M31" i="85"/>
  <c r="K31" i="85"/>
  <c r="L31" i="85" s="1"/>
  <c r="N30" i="85"/>
  <c r="M30" i="85"/>
  <c r="K30" i="85"/>
  <c r="L30" i="85" s="1"/>
  <c r="N29" i="85"/>
  <c r="M29" i="85"/>
  <c r="K29" i="85"/>
  <c r="L29" i="85" s="1"/>
  <c r="N28" i="85"/>
  <c r="M28" i="85"/>
  <c r="K28" i="85"/>
  <c r="L28" i="85" s="1"/>
  <c r="N27" i="85"/>
  <c r="M27" i="85"/>
  <c r="K27" i="85"/>
  <c r="L27" i="85" s="1"/>
  <c r="N26" i="85"/>
  <c r="M26" i="85"/>
  <c r="K26" i="85"/>
  <c r="L26" i="85" s="1"/>
  <c r="N25" i="85"/>
  <c r="M25" i="85"/>
  <c r="K25" i="85"/>
  <c r="L25" i="85" s="1"/>
  <c r="N24" i="85"/>
  <c r="M24" i="85"/>
  <c r="K24" i="85"/>
  <c r="L24" i="85" s="1"/>
  <c r="N23" i="85"/>
  <c r="M23" i="85"/>
  <c r="K23" i="85"/>
  <c r="L23" i="85" s="1"/>
  <c r="N22" i="85"/>
  <c r="M22" i="85"/>
  <c r="K22" i="85"/>
  <c r="L22" i="85" s="1"/>
  <c r="N21" i="85"/>
  <c r="M21" i="85"/>
  <c r="K21" i="85"/>
  <c r="L21" i="85" s="1"/>
  <c r="N20" i="85"/>
  <c r="M20" i="85"/>
  <c r="K20" i="85"/>
  <c r="L20" i="85" s="1"/>
  <c r="N19" i="85"/>
  <c r="M19" i="85"/>
  <c r="K19" i="85"/>
  <c r="L19" i="85" s="1"/>
  <c r="N18" i="85"/>
  <c r="M18" i="85"/>
  <c r="K18" i="85"/>
  <c r="L18" i="85" s="1"/>
  <c r="N17" i="85"/>
  <c r="M17" i="85"/>
  <c r="K17" i="85"/>
  <c r="L17" i="85" s="1"/>
  <c r="N16" i="85"/>
  <c r="M16" i="85"/>
  <c r="K16" i="85"/>
  <c r="L16" i="85" s="1"/>
  <c r="N15" i="85"/>
  <c r="M15" i="85"/>
  <c r="K15" i="85"/>
  <c r="L15" i="85" s="1"/>
  <c r="N14" i="85"/>
  <c r="M14" i="85"/>
  <c r="K14" i="85"/>
  <c r="L14" i="85" s="1"/>
  <c r="N13" i="85"/>
  <c r="M13" i="85"/>
  <c r="K13" i="85"/>
  <c r="L13" i="85" s="1"/>
  <c r="N12" i="85"/>
  <c r="M12" i="85"/>
  <c r="K12" i="85"/>
  <c r="L12" i="85" s="1"/>
  <c r="N11" i="85"/>
  <c r="M11" i="85"/>
  <c r="K11" i="85"/>
  <c r="L11" i="85" s="1"/>
  <c r="N10" i="85"/>
  <c r="M10" i="85"/>
  <c r="K10" i="85"/>
  <c r="L10" i="85" s="1"/>
  <c r="N9" i="85"/>
  <c r="M9" i="85"/>
  <c r="K9" i="85"/>
  <c r="L9" i="85" s="1"/>
  <c r="N87" i="83"/>
  <c r="M87" i="83"/>
  <c r="L87" i="83"/>
  <c r="K87" i="83"/>
  <c r="N86" i="83"/>
  <c r="M86" i="83"/>
  <c r="L86" i="83"/>
  <c r="K86" i="83"/>
  <c r="N85" i="83"/>
  <c r="M85" i="83"/>
  <c r="L85" i="83"/>
  <c r="K85" i="83"/>
  <c r="N84" i="83"/>
  <c r="M84" i="83"/>
  <c r="L84" i="83"/>
  <c r="K84" i="83"/>
  <c r="N83" i="83"/>
  <c r="M83" i="83"/>
  <c r="L83" i="83"/>
  <c r="K83" i="83"/>
  <c r="N82" i="83"/>
  <c r="M82" i="83"/>
  <c r="L82" i="83"/>
  <c r="K82" i="83"/>
  <c r="N81" i="83"/>
  <c r="M81" i="83"/>
  <c r="L81" i="83"/>
  <c r="K81" i="83"/>
  <c r="N80" i="83"/>
  <c r="M80" i="83"/>
  <c r="L80" i="83"/>
  <c r="K80" i="83"/>
  <c r="N79" i="83"/>
  <c r="M79" i="83"/>
  <c r="L79" i="83"/>
  <c r="K79" i="83"/>
  <c r="N78" i="83"/>
  <c r="M78" i="83"/>
  <c r="L78" i="83"/>
  <c r="K78" i="83"/>
  <c r="N77" i="83"/>
  <c r="M77" i="83"/>
  <c r="L77" i="83"/>
  <c r="K77" i="83"/>
  <c r="N76" i="83"/>
  <c r="M76" i="83"/>
  <c r="L76" i="83"/>
  <c r="K76" i="83"/>
  <c r="N75" i="83"/>
  <c r="M75" i="83"/>
  <c r="L75" i="83"/>
  <c r="K75" i="83"/>
  <c r="N74" i="83"/>
  <c r="M74" i="83"/>
  <c r="L74" i="83"/>
  <c r="K74" i="83"/>
  <c r="N73" i="83"/>
  <c r="M73" i="83"/>
  <c r="L73" i="83"/>
  <c r="K73" i="83"/>
  <c r="N72" i="83"/>
  <c r="M72" i="83"/>
  <c r="L72" i="83"/>
  <c r="K72" i="83"/>
  <c r="N71" i="83"/>
  <c r="M71" i="83"/>
  <c r="L71" i="83"/>
  <c r="K71" i="83"/>
  <c r="N70" i="83"/>
  <c r="M70" i="83"/>
  <c r="L70" i="83"/>
  <c r="K70" i="83"/>
  <c r="N69" i="83"/>
  <c r="M69" i="83"/>
  <c r="L69" i="83"/>
  <c r="K69" i="83"/>
  <c r="N68" i="83"/>
  <c r="M68" i="83"/>
  <c r="L68" i="83"/>
  <c r="K68" i="83"/>
  <c r="N67" i="83"/>
  <c r="M67" i="83"/>
  <c r="L67" i="83"/>
  <c r="K67" i="83"/>
  <c r="N66" i="83"/>
  <c r="M66" i="83"/>
  <c r="L66" i="83"/>
  <c r="K66" i="83"/>
  <c r="N65" i="83"/>
  <c r="M65" i="83"/>
  <c r="L65" i="83"/>
  <c r="K65" i="83"/>
  <c r="N64" i="83"/>
  <c r="M64" i="83"/>
  <c r="L64" i="83"/>
  <c r="K64" i="83"/>
  <c r="N63" i="83"/>
  <c r="M63" i="83"/>
  <c r="L63" i="83"/>
  <c r="K63" i="83"/>
  <c r="N62" i="83"/>
  <c r="M62" i="83"/>
  <c r="L62" i="83"/>
  <c r="K62" i="83"/>
  <c r="N61" i="83"/>
  <c r="M61" i="83"/>
  <c r="L61" i="83"/>
  <c r="K61" i="83"/>
  <c r="N60" i="83"/>
  <c r="M60" i="83"/>
  <c r="L60" i="83"/>
  <c r="K60" i="83"/>
  <c r="N59" i="83"/>
  <c r="M59" i="83"/>
  <c r="L59" i="83"/>
  <c r="K59" i="83"/>
  <c r="N58" i="83"/>
  <c r="M58" i="83"/>
  <c r="L58" i="83"/>
  <c r="K58" i="83"/>
  <c r="N57" i="83"/>
  <c r="M57" i="83"/>
  <c r="L57" i="83"/>
  <c r="K57" i="83"/>
  <c r="N56" i="83"/>
  <c r="M56" i="83"/>
  <c r="L56" i="83"/>
  <c r="K56" i="83"/>
  <c r="N55" i="83"/>
  <c r="M55" i="83"/>
  <c r="L55" i="83"/>
  <c r="K55" i="83"/>
  <c r="N54" i="83"/>
  <c r="M54" i="83"/>
  <c r="L54" i="83"/>
  <c r="K54" i="83"/>
  <c r="N53" i="83"/>
  <c r="M53" i="83"/>
  <c r="L53" i="83"/>
  <c r="K53" i="83"/>
  <c r="N52" i="83"/>
  <c r="M52" i="83"/>
  <c r="L52" i="83"/>
  <c r="K52" i="83"/>
  <c r="N51" i="83"/>
  <c r="M51" i="83"/>
  <c r="L51" i="83"/>
  <c r="K51" i="83"/>
  <c r="N50" i="83"/>
  <c r="M50" i="83"/>
  <c r="L50" i="83"/>
  <c r="K50" i="83"/>
  <c r="N49" i="83"/>
  <c r="M49" i="83"/>
  <c r="L49" i="83"/>
  <c r="K49" i="83"/>
  <c r="N48" i="83"/>
  <c r="M48" i="83"/>
  <c r="L48" i="83"/>
  <c r="K48" i="83"/>
  <c r="N47" i="83"/>
  <c r="M47" i="83"/>
  <c r="L47" i="83"/>
  <c r="K47" i="83"/>
  <c r="N46" i="83"/>
  <c r="M46" i="83"/>
  <c r="L46" i="83"/>
  <c r="K46" i="83"/>
  <c r="N45" i="83"/>
  <c r="M45" i="83"/>
  <c r="L45" i="83"/>
  <c r="K45" i="83"/>
  <c r="N44" i="83"/>
  <c r="M44" i="83"/>
  <c r="L44" i="83"/>
  <c r="K44" i="83"/>
  <c r="N43" i="83"/>
  <c r="M43" i="83"/>
  <c r="L43" i="83"/>
  <c r="K43" i="83"/>
  <c r="N42" i="83"/>
  <c r="M42" i="83"/>
  <c r="L42" i="83"/>
  <c r="K42" i="83"/>
  <c r="N41" i="83"/>
  <c r="M41" i="83"/>
  <c r="L41" i="83"/>
  <c r="K41" i="83"/>
  <c r="N40" i="83"/>
  <c r="M40" i="83"/>
  <c r="L40" i="83"/>
  <c r="K40" i="83"/>
  <c r="N39" i="83"/>
  <c r="M39" i="83"/>
  <c r="K39" i="83"/>
  <c r="L39" i="83" s="1"/>
  <c r="N38" i="83"/>
  <c r="M38" i="83"/>
  <c r="K38" i="83"/>
  <c r="L38" i="83" s="1"/>
  <c r="N37" i="83"/>
  <c r="M37" i="83"/>
  <c r="K37" i="83"/>
  <c r="L37" i="83" s="1"/>
  <c r="N36" i="83"/>
  <c r="M36" i="83"/>
  <c r="K36" i="83"/>
  <c r="L36" i="83" s="1"/>
  <c r="N35" i="83"/>
  <c r="M35" i="83"/>
  <c r="K35" i="83"/>
  <c r="L35" i="83" s="1"/>
  <c r="N34" i="83"/>
  <c r="M34" i="83"/>
  <c r="K34" i="83"/>
  <c r="L34" i="83" s="1"/>
  <c r="N33" i="83"/>
  <c r="M33" i="83"/>
  <c r="K33" i="83"/>
  <c r="L33" i="83" s="1"/>
  <c r="N32" i="83"/>
  <c r="M32" i="83"/>
  <c r="K32" i="83"/>
  <c r="L32" i="83" s="1"/>
  <c r="N31" i="83"/>
  <c r="M31" i="83"/>
  <c r="K31" i="83"/>
  <c r="L31" i="83" s="1"/>
  <c r="N30" i="83"/>
  <c r="M30" i="83"/>
  <c r="K30" i="83"/>
  <c r="L30" i="83" s="1"/>
  <c r="N29" i="83"/>
  <c r="M29" i="83"/>
  <c r="K29" i="83"/>
  <c r="L29" i="83" s="1"/>
  <c r="N28" i="83"/>
  <c r="M28" i="83"/>
  <c r="K28" i="83"/>
  <c r="L28" i="83" s="1"/>
  <c r="N27" i="83"/>
  <c r="M27" i="83"/>
  <c r="K27" i="83"/>
  <c r="L27" i="83" s="1"/>
  <c r="N26" i="83"/>
  <c r="M26" i="83"/>
  <c r="K26" i="83"/>
  <c r="L26" i="83" s="1"/>
  <c r="N25" i="83"/>
  <c r="M25" i="83"/>
  <c r="K25" i="83"/>
  <c r="L25" i="83" s="1"/>
  <c r="N24" i="83"/>
  <c r="M24" i="83"/>
  <c r="K24" i="83"/>
  <c r="L24" i="83" s="1"/>
  <c r="N23" i="83"/>
  <c r="M23" i="83"/>
  <c r="K23" i="83"/>
  <c r="L23" i="83" s="1"/>
  <c r="N22" i="83"/>
  <c r="M22" i="83"/>
  <c r="K22" i="83"/>
  <c r="L22" i="83" s="1"/>
  <c r="N21" i="83"/>
  <c r="M21" i="83"/>
  <c r="K21" i="83"/>
  <c r="L21" i="83" s="1"/>
  <c r="N20" i="83"/>
  <c r="M20" i="83"/>
  <c r="K20" i="83"/>
  <c r="L20" i="83" s="1"/>
  <c r="N19" i="83"/>
  <c r="M19" i="83"/>
  <c r="K19" i="83"/>
  <c r="L19" i="83" s="1"/>
  <c r="N18" i="83"/>
  <c r="M18" i="83"/>
  <c r="K18" i="83"/>
  <c r="L18" i="83" s="1"/>
  <c r="N17" i="83"/>
  <c r="M17" i="83"/>
  <c r="K17" i="83"/>
  <c r="L17" i="83" s="1"/>
  <c r="N16" i="83"/>
  <c r="M16" i="83"/>
  <c r="K16" i="83"/>
  <c r="L16" i="83" s="1"/>
  <c r="N15" i="83"/>
  <c r="M15" i="83"/>
  <c r="K15" i="83"/>
  <c r="L15" i="83" s="1"/>
  <c r="N14" i="83"/>
  <c r="M14" i="83"/>
  <c r="K14" i="83"/>
  <c r="L14" i="83" s="1"/>
  <c r="N13" i="83"/>
  <c r="M13" i="83"/>
  <c r="K13" i="83"/>
  <c r="L13" i="83" s="1"/>
  <c r="N12" i="83"/>
  <c r="M12" i="83"/>
  <c r="K12" i="83"/>
  <c r="L12" i="83" s="1"/>
  <c r="N11" i="83"/>
  <c r="M11" i="83"/>
  <c r="K11" i="83"/>
  <c r="L11" i="83" s="1"/>
  <c r="M10" i="83"/>
  <c r="K10" i="83"/>
  <c r="L10" i="83" s="1"/>
  <c r="N9" i="83"/>
  <c r="M9" i="83"/>
  <c r="K9" i="83"/>
  <c r="L9" i="83" s="1"/>
  <c r="N83" i="84"/>
  <c r="M83" i="84"/>
  <c r="L83" i="84"/>
  <c r="K83" i="84"/>
  <c r="N82" i="84"/>
  <c r="M82" i="84"/>
  <c r="L82" i="84"/>
  <c r="K82" i="84"/>
  <c r="N81" i="84"/>
  <c r="M81" i="84"/>
  <c r="L81" i="84"/>
  <c r="K81" i="84"/>
  <c r="N80" i="84"/>
  <c r="M80" i="84"/>
  <c r="L80" i="84"/>
  <c r="K80" i="84"/>
  <c r="N79" i="84"/>
  <c r="M79" i="84"/>
  <c r="L79" i="84"/>
  <c r="K79" i="84"/>
  <c r="N78" i="84"/>
  <c r="M78" i="84"/>
  <c r="L78" i="84"/>
  <c r="K78" i="84"/>
  <c r="N77" i="84"/>
  <c r="M77" i="84"/>
  <c r="L77" i="84"/>
  <c r="K77" i="84"/>
  <c r="N76" i="84"/>
  <c r="M76" i="84"/>
  <c r="L76" i="84"/>
  <c r="K76" i="84"/>
  <c r="N75" i="84"/>
  <c r="M75" i="84"/>
  <c r="L75" i="84"/>
  <c r="K75" i="84"/>
  <c r="N74" i="84"/>
  <c r="M74" i="84"/>
  <c r="L74" i="84"/>
  <c r="K74" i="84"/>
  <c r="N73" i="84"/>
  <c r="M73" i="84"/>
  <c r="L73" i="84"/>
  <c r="K73" i="84"/>
  <c r="N72" i="84"/>
  <c r="M72" i="84"/>
  <c r="L72" i="84"/>
  <c r="K72" i="84"/>
  <c r="N71" i="84"/>
  <c r="M71" i="84"/>
  <c r="L71" i="84"/>
  <c r="K71" i="84"/>
  <c r="N70" i="84"/>
  <c r="M70" i="84"/>
  <c r="L70" i="84"/>
  <c r="K70" i="84"/>
  <c r="N69" i="84"/>
  <c r="M69" i="84"/>
  <c r="L69" i="84"/>
  <c r="K69" i="84"/>
  <c r="N68" i="84"/>
  <c r="M68" i="84"/>
  <c r="L68" i="84"/>
  <c r="K68" i="84"/>
  <c r="N67" i="84"/>
  <c r="M67" i="84"/>
  <c r="L67" i="84"/>
  <c r="K67" i="84"/>
  <c r="N66" i="84"/>
  <c r="M66" i="84"/>
  <c r="L66" i="84"/>
  <c r="K66" i="84"/>
  <c r="N65" i="84"/>
  <c r="M65" i="84"/>
  <c r="L65" i="84"/>
  <c r="K65" i="84"/>
  <c r="N64" i="84"/>
  <c r="M64" i="84"/>
  <c r="L64" i="84"/>
  <c r="K64" i="84"/>
  <c r="N63" i="84"/>
  <c r="M63" i="84"/>
  <c r="L63" i="84"/>
  <c r="K63" i="84"/>
  <c r="N62" i="84"/>
  <c r="M62" i="84"/>
  <c r="L62" i="84"/>
  <c r="K62" i="84"/>
  <c r="N61" i="84"/>
  <c r="M61" i="84"/>
  <c r="L61" i="84"/>
  <c r="K61" i="84"/>
  <c r="N60" i="84"/>
  <c r="M60" i="84"/>
  <c r="L60" i="84"/>
  <c r="K60" i="84"/>
  <c r="N59" i="84"/>
  <c r="M59" i="84"/>
  <c r="L59" i="84"/>
  <c r="K59" i="84"/>
  <c r="N58" i="84"/>
  <c r="M58" i="84"/>
  <c r="L58" i="84"/>
  <c r="K58" i="84"/>
  <c r="N57" i="84"/>
  <c r="M57" i="84"/>
  <c r="L57" i="84"/>
  <c r="K57" i="84"/>
  <c r="N56" i="84"/>
  <c r="M56" i="84"/>
  <c r="L56" i="84"/>
  <c r="K56" i="84"/>
  <c r="N55" i="84"/>
  <c r="M55" i="84"/>
  <c r="L55" i="84"/>
  <c r="K55" i="84"/>
  <c r="N54" i="84"/>
  <c r="M54" i="84"/>
  <c r="L54" i="84"/>
  <c r="K54" i="84"/>
  <c r="N53" i="84"/>
  <c r="M53" i="84"/>
  <c r="L53" i="84"/>
  <c r="K53" i="84"/>
  <c r="N52" i="84"/>
  <c r="M52" i="84"/>
  <c r="L52" i="84"/>
  <c r="K52" i="84"/>
  <c r="N51" i="84"/>
  <c r="M51" i="84"/>
  <c r="L51" i="84"/>
  <c r="K51" i="84"/>
  <c r="N50" i="84"/>
  <c r="M50" i="84"/>
  <c r="L50" i="84"/>
  <c r="K50" i="84"/>
  <c r="N49" i="84"/>
  <c r="M49" i="84"/>
  <c r="L49" i="84"/>
  <c r="K49" i="84"/>
  <c r="N48" i="84"/>
  <c r="M48" i="84"/>
  <c r="L48" i="84"/>
  <c r="K48" i="84"/>
  <c r="N47" i="84"/>
  <c r="M47" i="84"/>
  <c r="L47" i="84"/>
  <c r="K47" i="84"/>
  <c r="N46" i="84"/>
  <c r="M46" i="84"/>
  <c r="L46" i="84"/>
  <c r="K46" i="84"/>
  <c r="N45" i="84"/>
  <c r="M45" i="84"/>
  <c r="L45" i="84"/>
  <c r="K45" i="84"/>
  <c r="N44" i="84"/>
  <c r="M44" i="84"/>
  <c r="L44" i="84"/>
  <c r="K44" i="84"/>
  <c r="N43" i="84"/>
  <c r="M43" i="84"/>
  <c r="L43" i="84"/>
  <c r="K43" i="84"/>
  <c r="N42" i="84"/>
  <c r="M42" i="84"/>
  <c r="L42" i="84"/>
  <c r="K42" i="84"/>
  <c r="N41" i="84"/>
  <c r="M41" i="84"/>
  <c r="L41" i="84"/>
  <c r="K41" i="84"/>
  <c r="N40" i="84"/>
  <c r="M40" i="84"/>
  <c r="L40" i="84"/>
  <c r="K40" i="84"/>
  <c r="N39" i="84"/>
  <c r="M39" i="84"/>
  <c r="L39" i="84"/>
  <c r="K39" i="84"/>
  <c r="N38" i="84"/>
  <c r="M38" i="84"/>
  <c r="L38" i="84"/>
  <c r="K38" i="84"/>
  <c r="N37" i="84"/>
  <c r="M37" i="84"/>
  <c r="L37" i="84"/>
  <c r="K37" i="84"/>
  <c r="N36" i="84"/>
  <c r="M36" i="84"/>
  <c r="L36" i="84"/>
  <c r="K36" i="84"/>
  <c r="N33" i="84"/>
  <c r="M33" i="84"/>
  <c r="K33" i="84"/>
  <c r="L33" i="84" s="1"/>
  <c r="N32" i="84"/>
  <c r="M32" i="84"/>
  <c r="K32" i="84"/>
  <c r="L32" i="84" s="1"/>
  <c r="N31" i="84"/>
  <c r="M31" i="84"/>
  <c r="K31" i="84"/>
  <c r="L31" i="84" s="1"/>
  <c r="N30" i="84"/>
  <c r="M30" i="84"/>
  <c r="K30" i="84"/>
  <c r="L30" i="84" s="1"/>
  <c r="N29" i="84"/>
  <c r="M29" i="84"/>
  <c r="K29" i="84"/>
  <c r="L29" i="84" s="1"/>
  <c r="N28" i="84"/>
  <c r="M28" i="84"/>
  <c r="K28" i="84"/>
  <c r="L28" i="84" s="1"/>
  <c r="N27" i="84"/>
  <c r="M27" i="84"/>
  <c r="K27" i="84"/>
  <c r="L27" i="84" s="1"/>
  <c r="N26" i="84"/>
  <c r="M26" i="84"/>
  <c r="K26" i="84"/>
  <c r="L26" i="84" s="1"/>
  <c r="N25" i="84"/>
  <c r="M25" i="84"/>
  <c r="K25" i="84"/>
  <c r="L25" i="84" s="1"/>
  <c r="N24" i="84"/>
  <c r="M24" i="84"/>
  <c r="K24" i="84"/>
  <c r="L24" i="84" s="1"/>
  <c r="N21" i="84"/>
  <c r="M21" i="84"/>
  <c r="K21" i="84"/>
  <c r="L21" i="84" s="1"/>
  <c r="N20" i="84"/>
  <c r="M20" i="84"/>
  <c r="K20" i="84"/>
  <c r="L20" i="84" s="1"/>
  <c r="N19" i="84"/>
  <c r="M19" i="84"/>
  <c r="K19" i="84"/>
  <c r="L19" i="84" s="1"/>
  <c r="M18" i="84"/>
  <c r="K18" i="84"/>
  <c r="L18" i="84" s="1"/>
  <c r="N17" i="84"/>
  <c r="M17" i="84"/>
  <c r="K17" i="84"/>
  <c r="L17" i="84" s="1"/>
  <c r="N16" i="84"/>
  <c r="M16" i="84"/>
  <c r="K16" i="84"/>
  <c r="L16" i="84" s="1"/>
  <c r="N15" i="84"/>
  <c r="M15" i="84"/>
  <c r="K15" i="84"/>
  <c r="L15" i="84" s="1"/>
  <c r="N14" i="84"/>
  <c r="M14" i="84"/>
  <c r="K14" i="84"/>
  <c r="L14" i="84" s="1"/>
  <c r="M13" i="84"/>
  <c r="K13" i="84"/>
  <c r="L13" i="84" s="1"/>
  <c r="N12" i="84"/>
  <c r="M12" i="84"/>
  <c r="K12" i="84"/>
  <c r="L12" i="84" s="1"/>
  <c r="N11" i="84"/>
  <c r="M11" i="84"/>
  <c r="K11" i="84"/>
  <c r="L11" i="84" s="1"/>
  <c r="N10" i="84"/>
  <c r="M10" i="84"/>
  <c r="K10" i="84"/>
  <c r="L10" i="84" s="1"/>
  <c r="M9" i="84"/>
  <c r="K9" i="84"/>
  <c r="L9" i="84" s="1"/>
  <c r="N86" i="82"/>
  <c r="M86" i="82"/>
  <c r="L86" i="82"/>
  <c r="K86" i="82"/>
  <c r="N85" i="82"/>
  <c r="M85" i="82"/>
  <c r="L85" i="82"/>
  <c r="K85" i="82"/>
  <c r="N84" i="82"/>
  <c r="M84" i="82"/>
  <c r="L84" i="82"/>
  <c r="K84" i="82"/>
  <c r="N83" i="82"/>
  <c r="M83" i="82"/>
  <c r="L83" i="82"/>
  <c r="K83" i="82"/>
  <c r="N82" i="82"/>
  <c r="M82" i="82"/>
  <c r="L82" i="82"/>
  <c r="K82" i="82"/>
  <c r="N81" i="82"/>
  <c r="M81" i="82"/>
  <c r="L81" i="82"/>
  <c r="K81" i="82"/>
  <c r="N80" i="82"/>
  <c r="M80" i="82"/>
  <c r="L80" i="82"/>
  <c r="K80" i="82"/>
  <c r="N79" i="82"/>
  <c r="M79" i="82"/>
  <c r="L79" i="82"/>
  <c r="K79" i="82"/>
  <c r="N78" i="82"/>
  <c r="M78" i="82"/>
  <c r="L78" i="82"/>
  <c r="K78" i="82"/>
  <c r="N77" i="82"/>
  <c r="M77" i="82"/>
  <c r="L77" i="82"/>
  <c r="K77" i="82"/>
  <c r="N76" i="82"/>
  <c r="M76" i="82"/>
  <c r="L76" i="82"/>
  <c r="K76" i="82"/>
  <c r="N75" i="82"/>
  <c r="M75" i="82"/>
  <c r="L75" i="82"/>
  <c r="K75" i="82"/>
  <c r="N74" i="82"/>
  <c r="M74" i="82"/>
  <c r="L74" i="82"/>
  <c r="K74" i="82"/>
  <c r="N73" i="82"/>
  <c r="M73" i="82"/>
  <c r="L73" i="82"/>
  <c r="K73" i="82"/>
  <c r="N72" i="82"/>
  <c r="M72" i="82"/>
  <c r="L72" i="82"/>
  <c r="K72" i="82"/>
  <c r="N71" i="82"/>
  <c r="M71" i="82"/>
  <c r="L71" i="82"/>
  <c r="K71" i="82"/>
  <c r="N70" i="82"/>
  <c r="M70" i="82"/>
  <c r="L70" i="82"/>
  <c r="K70" i="82"/>
  <c r="N69" i="82"/>
  <c r="M69" i="82"/>
  <c r="L69" i="82"/>
  <c r="K69" i="82"/>
  <c r="N68" i="82"/>
  <c r="M68" i="82"/>
  <c r="L68" i="82"/>
  <c r="K68" i="82"/>
  <c r="N67" i="82"/>
  <c r="M67" i="82"/>
  <c r="L67" i="82"/>
  <c r="K67" i="82"/>
  <c r="N66" i="82"/>
  <c r="M66" i="82"/>
  <c r="L66" i="82"/>
  <c r="K66" i="82"/>
  <c r="N65" i="82"/>
  <c r="M65" i="82"/>
  <c r="L65" i="82"/>
  <c r="K65" i="82"/>
  <c r="N64" i="82"/>
  <c r="M64" i="82"/>
  <c r="L64" i="82"/>
  <c r="K64" i="82"/>
  <c r="N63" i="82"/>
  <c r="M63" i="82"/>
  <c r="L63" i="82"/>
  <c r="K63" i="82"/>
  <c r="N62" i="82"/>
  <c r="M62" i="82"/>
  <c r="L62" i="82"/>
  <c r="K62" i="82"/>
  <c r="N61" i="82"/>
  <c r="M61" i="82"/>
  <c r="L61" i="82"/>
  <c r="K61" i="82"/>
  <c r="N60" i="82"/>
  <c r="M60" i="82"/>
  <c r="L60" i="82"/>
  <c r="K60" i="82"/>
  <c r="N59" i="82"/>
  <c r="M59" i="82"/>
  <c r="L59" i="82"/>
  <c r="K59" i="82"/>
  <c r="N58" i="82"/>
  <c r="M58" i="82"/>
  <c r="L58" i="82"/>
  <c r="K58" i="82"/>
  <c r="N57" i="82"/>
  <c r="M57" i="82"/>
  <c r="L57" i="82"/>
  <c r="K57" i="82"/>
  <c r="N56" i="82"/>
  <c r="M56" i="82"/>
  <c r="L56" i="82"/>
  <c r="K56" i="82"/>
  <c r="N55" i="82"/>
  <c r="M55" i="82"/>
  <c r="L55" i="82"/>
  <c r="K55" i="82"/>
  <c r="N54" i="82"/>
  <c r="M54" i="82"/>
  <c r="L54" i="82"/>
  <c r="K54" i="82"/>
  <c r="N53" i="82"/>
  <c r="M53" i="82"/>
  <c r="L53" i="82"/>
  <c r="K53" i="82"/>
  <c r="N52" i="82"/>
  <c r="M52" i="82"/>
  <c r="L52" i="82"/>
  <c r="K52" i="82"/>
  <c r="N51" i="82"/>
  <c r="M51" i="82"/>
  <c r="L51" i="82"/>
  <c r="K51" i="82"/>
  <c r="N50" i="82"/>
  <c r="M50" i="82"/>
  <c r="L50" i="82"/>
  <c r="K50" i="82"/>
  <c r="N49" i="82"/>
  <c r="M49" i="82"/>
  <c r="L49" i="82"/>
  <c r="K49" i="82"/>
  <c r="N48" i="82"/>
  <c r="M48" i="82"/>
  <c r="L48" i="82"/>
  <c r="K48" i="82"/>
  <c r="N47" i="82"/>
  <c r="M47" i="82"/>
  <c r="L47" i="82"/>
  <c r="K47" i="82"/>
  <c r="N46" i="82"/>
  <c r="M46" i="82"/>
  <c r="L46" i="82"/>
  <c r="K46" i="82"/>
  <c r="N45" i="82"/>
  <c r="M45" i="82"/>
  <c r="L45" i="82"/>
  <c r="K45" i="82"/>
  <c r="N44" i="82"/>
  <c r="M44" i="82"/>
  <c r="L44" i="82"/>
  <c r="K44" i="82"/>
  <c r="N43" i="82"/>
  <c r="M43" i="82"/>
  <c r="K43" i="82"/>
  <c r="L43" i="82" s="1"/>
  <c r="M42" i="82"/>
  <c r="K42" i="82"/>
  <c r="L42" i="82" s="1"/>
  <c r="N41" i="82"/>
  <c r="M41" i="82"/>
  <c r="K41" i="82"/>
  <c r="L41" i="82" s="1"/>
  <c r="N40" i="82"/>
  <c r="M40" i="82"/>
  <c r="K40" i="82"/>
  <c r="L40" i="82" s="1"/>
  <c r="N39" i="82"/>
  <c r="M39" i="82"/>
  <c r="K39" i="82"/>
  <c r="L39" i="82" s="1"/>
  <c r="N38" i="82"/>
  <c r="M38" i="82"/>
  <c r="K38" i="82"/>
  <c r="L38" i="82" s="1"/>
  <c r="N37" i="82"/>
  <c r="M37" i="82"/>
  <c r="K37" i="82"/>
  <c r="L37" i="82" s="1"/>
  <c r="N36" i="82"/>
  <c r="M36" i="82"/>
  <c r="K36" i="82"/>
  <c r="L36" i="82" s="1"/>
  <c r="M35" i="82"/>
  <c r="K35" i="82"/>
  <c r="L35" i="82" s="1"/>
  <c r="M34" i="82"/>
  <c r="K34" i="82"/>
  <c r="L34" i="82" s="1"/>
  <c r="M33" i="82"/>
  <c r="K33" i="82"/>
  <c r="L33" i="82" s="1"/>
  <c r="M32" i="82"/>
  <c r="K32" i="82"/>
  <c r="L32" i="82" s="1"/>
  <c r="M31" i="82"/>
  <c r="K31" i="82"/>
  <c r="L31" i="82" s="1"/>
  <c r="M30" i="82"/>
  <c r="K30" i="82"/>
  <c r="L30" i="82" s="1"/>
  <c r="M29" i="82"/>
  <c r="K29" i="82"/>
  <c r="L29" i="82" s="1"/>
  <c r="M28" i="82"/>
  <c r="K28" i="82"/>
  <c r="L28" i="82" s="1"/>
  <c r="M27" i="82"/>
  <c r="K27" i="82"/>
  <c r="L27" i="82" s="1"/>
  <c r="M26" i="82"/>
  <c r="K26" i="82"/>
  <c r="L26" i="82" s="1"/>
  <c r="M25" i="82"/>
  <c r="K25" i="82"/>
  <c r="L25" i="82" s="1"/>
  <c r="M24" i="82"/>
  <c r="K24" i="82"/>
  <c r="L24" i="82" s="1"/>
  <c r="M23" i="82"/>
  <c r="K23" i="82"/>
  <c r="L23" i="82" s="1"/>
  <c r="M22" i="82"/>
  <c r="K22" i="82"/>
  <c r="L22" i="82" s="1"/>
  <c r="M21" i="82"/>
  <c r="K21" i="82"/>
  <c r="L21" i="82" s="1"/>
  <c r="M20" i="82"/>
  <c r="K20" i="82"/>
  <c r="L20" i="82" s="1"/>
  <c r="M19" i="82"/>
  <c r="K19" i="82"/>
  <c r="L19" i="82" s="1"/>
  <c r="M18" i="82"/>
  <c r="K18" i="82"/>
  <c r="L18" i="82" s="1"/>
  <c r="M17" i="82"/>
  <c r="K17" i="82"/>
  <c r="L17" i="82" s="1"/>
  <c r="M13" i="82"/>
  <c r="M12" i="82"/>
</calcChain>
</file>

<file path=xl/sharedStrings.xml><?xml version="1.0" encoding="utf-8"?>
<sst xmlns="http://schemas.openxmlformats.org/spreadsheetml/2006/main" count="6586" uniqueCount="2115">
  <si>
    <t>AFFRETE</t>
  </si>
  <si>
    <t>ADRESSE</t>
  </si>
  <si>
    <t xml:space="preserve">DEPARTEMENT VILLE </t>
  </si>
  <si>
    <t xml:space="preserve"> DESTINATAIRE</t>
  </si>
  <si>
    <t>DATE DE SM DEMANDEE</t>
  </si>
  <si>
    <t>Date de chargement prévue</t>
  </si>
  <si>
    <t>DATE DE LIVRAISON PREVUE</t>
  </si>
  <si>
    <t>N° DOSSIER CALBERSON</t>
  </si>
  <si>
    <t>à renseigner par Calberson</t>
  </si>
  <si>
    <t>métrage</t>
  </si>
  <si>
    <t>à renseigner par GT Logistics</t>
  </si>
  <si>
    <t>Poids estimé</t>
  </si>
  <si>
    <t>Nombre de colis estimé</t>
  </si>
  <si>
    <t>ID LOGISTICS pour NORAUTO (EXFR)</t>
  </si>
  <si>
    <t>entrepôt paris sud</t>
  </si>
  <si>
    <t>CAR DISTRIBUTION</t>
  </si>
  <si>
    <t>EST ENTREPOT CORGER</t>
  </si>
  <si>
    <t>EXADIS GENNEVILLIERS</t>
  </si>
  <si>
    <t>57050 METZ</t>
  </si>
  <si>
    <t>PRECISIUM GROUPE</t>
  </si>
  <si>
    <t>Starexcel Precisium - 
8 / 10 Rue de la Fosse aux Leux - ZAC De la Croix Blanche</t>
  </si>
  <si>
    <t>91700 Ste Genevieve des Bois</t>
  </si>
  <si>
    <t>97 rue du Moulin de Cage</t>
  </si>
  <si>
    <t>92230 GENNEVILLIERS</t>
  </si>
  <si>
    <t>47 Bld Lobau</t>
  </si>
  <si>
    <t>54000 NANCY</t>
  </si>
  <si>
    <t>PIECES AUTO PLATE-FORME</t>
  </si>
  <si>
    <t>2/4 rue Denis Papin
CS50022</t>
  </si>
  <si>
    <t>OSMAN LOGISTIQUE P/C MGM INT. TRADING</t>
  </si>
  <si>
    <t>Batiment M32, Cellule 1
Plateforme Logistique Sogaris</t>
  </si>
  <si>
    <t>94534 RUNGIS Cedex</t>
  </si>
  <si>
    <t>données spéciales de livraison</t>
  </si>
  <si>
    <t>Contact</t>
  </si>
  <si>
    <t xml:space="preserve"> </t>
  </si>
  <si>
    <t>PROCODIS France</t>
  </si>
  <si>
    <t xml:space="preserve"> Eurostore A
97 rue du Moulin de Cage</t>
  </si>
  <si>
    <t xml:space="preserve">92230 GENNEVILLIERS </t>
  </si>
  <si>
    <t>PARTNER'S-COMMANDE-PLATEFORME LOGIST</t>
  </si>
  <si>
    <t>Adhérent : 30106000
2 rue Copernic</t>
  </si>
  <si>
    <t xml:space="preserve">41260 LA CHAUSSE SAINT VICTOR </t>
  </si>
  <si>
    <t>LOREDIS KITS</t>
  </si>
  <si>
    <t>42 boulevard Jules Janin</t>
  </si>
  <si>
    <t>42000 SAINT ETIENNE</t>
  </si>
  <si>
    <t>AUTO RESERVE</t>
  </si>
  <si>
    <t>99-101 avenue Louis Roche
Site PERIPARK</t>
  </si>
  <si>
    <t>IDEA PLATFORM SARL</t>
  </si>
  <si>
    <t>21 Rue du Mont de Sainghin - CRT N°2</t>
  </si>
  <si>
    <t>APO MEDITERRANEE</t>
  </si>
  <si>
    <t>Auto Pièces Occitanes
191 boulevard de la Valbarelle</t>
  </si>
  <si>
    <t>13011 MARSEILLE</t>
  </si>
  <si>
    <t>Auto Pièces Occitanes
17 avenue de Fondeyre</t>
  </si>
  <si>
    <t>31201 TOULOUSE</t>
  </si>
  <si>
    <t>SOCIETE NOUVELLE QUINTON HAZELL</t>
  </si>
  <si>
    <t>France S.A.S.
CRT nr 3 161 rue Jules Verne</t>
  </si>
  <si>
    <t>59273 FRETIN</t>
  </si>
  <si>
    <t>S.A.S.I.C</t>
  </si>
  <si>
    <t>Route de Falaise</t>
  </si>
  <si>
    <t>61210 PUTANGES</t>
  </si>
  <si>
    <t>Livraison libre entre 8h et 15h30</t>
  </si>
  <si>
    <t xml:space="preserve">Khady SARR - 01 40 85 74 08
Danny SEAO - 01 40 85 96 43 </t>
  </si>
  <si>
    <t>ZI Des Deux Fontaines
Rue du Dr Carrel</t>
  </si>
  <si>
    <t xml:space="preserve">59810 LESQUIN </t>
  </si>
  <si>
    <t>91230 LE PLESSIS PATE</t>
  </si>
  <si>
    <t>DHL Global Forwarding chez BIOPORT</t>
  </si>
  <si>
    <t>25 Rue du maine 
Tour n°2</t>
  </si>
  <si>
    <t>38070 SAINT QUENTIN FALLAVIER</t>
  </si>
  <si>
    <t>Chantal MOUSSIER
04 74 82 34 00</t>
  </si>
  <si>
    <t>Livraison sans RDV sur créneau 8h/12h et 13h30/17h15</t>
  </si>
  <si>
    <t>69150 DECINES</t>
  </si>
  <si>
    <t>TCX p/c Vanguard Logistics Services</t>
  </si>
  <si>
    <t>Parc du Hode - Prologis 7
Voie des vanneaux</t>
  </si>
  <si>
    <t>76430 SAINT VIGOR D'YMONVILLE</t>
  </si>
  <si>
    <t>KYB France</t>
  </si>
  <si>
    <t>Parc Activités de Bellevues
41 rue du Gros Chêne</t>
  </si>
  <si>
    <t>95610 CERGY PONTOISE</t>
  </si>
  <si>
    <t>Céline DELAVIER
01 34 30 82 11</t>
  </si>
  <si>
    <t>SITS</t>
  </si>
  <si>
    <t>151 Boulevard Danielle Casanova</t>
  </si>
  <si>
    <t>13014 MARSEILLE</t>
  </si>
  <si>
    <t>EXADIS St Priest</t>
  </si>
  <si>
    <t>52 Rue Jean Zay</t>
  </si>
  <si>
    <t>69800 SAINT PRIEST</t>
  </si>
  <si>
    <t>SDV Eragny</t>
  </si>
  <si>
    <t>2 Avenue de Bellevue
Parc d'activité Bellevue</t>
  </si>
  <si>
    <t>95610 ERAGNY</t>
  </si>
  <si>
    <t>SIFA MARITIME</t>
  </si>
  <si>
    <t>23 Avenue du Québec
ZA de courtaboeuf</t>
  </si>
  <si>
    <t>91942 LES ULIS</t>
  </si>
  <si>
    <t>PANALPINA</t>
  </si>
  <si>
    <t>Avenue de Satolas Green</t>
  </si>
  <si>
    <t>69891 PUSIGNAN</t>
  </si>
  <si>
    <t>SAGATRANS Moulineau</t>
  </si>
  <si>
    <t>Boulevard de l'île aux oiseaux</t>
  </si>
  <si>
    <t>76530 GRAND COURONNE</t>
  </si>
  <si>
    <t>FATTON p/c Bongiorno</t>
  </si>
  <si>
    <t>14 Rue d'Antoine
Gare d'Arenc</t>
  </si>
  <si>
    <t>13002 MARSEILLE</t>
  </si>
  <si>
    <t>Livraison IMPERATIVE le mercredi matin entre 6h et 11h30 (si impossible, prendre RDV auprès de M Blin)</t>
  </si>
  <si>
    <t>Philippe BLIN
01 80 37 40 70 
ou 01 60 16 51 53</t>
  </si>
  <si>
    <t>Jeremy FERRAND
01 41 21 92 38</t>
  </si>
  <si>
    <t>Livraison sans RDV sur créneau 6h/17h</t>
  </si>
  <si>
    <t>Samuel POVI
01 69 11 70 83</t>
  </si>
  <si>
    <t xml:space="preserve">Ref Norauto à demander à NTN-SNR pour prise de RDV par Calberson au 01 69 11 70 95 (demander Monique).
</t>
  </si>
  <si>
    <t>69720 SAINT BONNET DE MURE</t>
  </si>
  <si>
    <t>Philippe
04 72 45 17 67</t>
  </si>
  <si>
    <t/>
  </si>
  <si>
    <t>M Kheir CHALABI
04 77 49 49 60</t>
  </si>
  <si>
    <t>Livraison sans RDV sur créneau 8h/11h (réception fermée l'après-midi)</t>
  </si>
  <si>
    <t>Arnaud PICARD
06 11 74 39 36</t>
  </si>
  <si>
    <t>Livraison sans RDV sur créneaux 8h30/10h45 et 14h/17h</t>
  </si>
  <si>
    <t>Lydie CARDOSO
01 69 59 19 56</t>
  </si>
  <si>
    <t>Arméline CHALOTS
02 35 58 41 74</t>
  </si>
  <si>
    <t>Livraison sans RDV sur créneaux 7h30/11h30 et 13h30/15h</t>
  </si>
  <si>
    <t>04 91 03 00 84</t>
  </si>
  <si>
    <t>Livraison sans RDV sur créneaux 6h/11h30 et 14h/17h</t>
  </si>
  <si>
    <t>Livraison sans RDV sur créneaux 7h/12h et 13h30/15h30 (attention fermé le vendredi après-midi)</t>
  </si>
  <si>
    <t>Christelle
04 95 08 12 00</t>
  </si>
  <si>
    <t>Anthony DECKE
03 20 87 18 24</t>
  </si>
  <si>
    <t>Douane O/N</t>
  </si>
  <si>
    <t>Heure de disponibilité</t>
  </si>
  <si>
    <t>Client final
(si différent du destinataire livré)</t>
  </si>
  <si>
    <t>DATE DE CHARGEMENT REEL</t>
  </si>
  <si>
    <t>Livraison sans RDV sur les créneaux 8h/11h30 et 14h/17h</t>
  </si>
  <si>
    <t xml:space="preserve"> /</t>
  </si>
  <si>
    <t>Antonio RODRIGUES
04 72 47 40 59</t>
  </si>
  <si>
    <t>Livraison sans RDV sur les créneaux 8h30/12h et 14h/17h</t>
  </si>
  <si>
    <t>Nathalie TROUVE
02 35 24 71 15</t>
  </si>
  <si>
    <t/>
  </si>
  <si>
    <t>Mme RETOUX
02 33 67 80 08</t>
  </si>
  <si>
    <t>Livraison sans RDV sur les créneaux 8h/11h30 et 13h/15h30</t>
  </si>
  <si>
    <t>Séverine
04 72 04 87 14</t>
  </si>
  <si>
    <t>Livraison sans RDV sur les créneaux 7h/10h30 et 13h/17h</t>
  </si>
  <si>
    <t>03 20 17 18 19</t>
  </si>
  <si>
    <t>Livraison sans RDV sur le créneau 7h/17h</t>
  </si>
  <si>
    <t>TCX p/c TCC LOGISTICS</t>
  </si>
  <si>
    <t xml:space="preserve"> 5521 PARC DU HODE, VOIE DES VANN</t>
  </si>
  <si>
    <t>02 35 25 89 21</t>
  </si>
  <si>
    <t/>
  </si>
  <si>
    <t>5 RUE DE CATALOGNE</t>
  </si>
  <si>
    <t>LOGISTIQUE TRANSIT MARTIN</t>
  </si>
  <si>
    <t>DISTRIPORT - ZONE INDUSTRIELLE
Entrepôt LOGMAT</t>
  </si>
  <si>
    <t>13230 PORT SAINT LOUIS DU RHONE</t>
  </si>
  <si>
    <t>76530 - GRAND COURONNE</t>
  </si>
  <si>
    <t>Mme Martine LEBRIS
02 35 18 30 00</t>
  </si>
  <si>
    <t>Bld DE L'ILE AUX OISEAUX</t>
  </si>
  <si>
    <t>SOMATRANS - R V S L</t>
  </si>
  <si>
    <t>Livraison sans RDV sur les créneaux
 7H30 à 12H00 et 13H 16H</t>
  </si>
  <si>
    <t>SIFA AERIEN  ORLY FRET</t>
  </si>
  <si>
    <t>Rue de la soie - Bat 250 - Zone de frêt</t>
  </si>
  <si>
    <t>94549 ORLY AEROGARE</t>
  </si>
  <si>
    <t>M. BLANCHART 01 56 30 80 83 ou 80 98</t>
  </si>
  <si>
    <t>8h30- 12h00 / 14h00-17h00</t>
  </si>
  <si>
    <t>STRASBOURG AMD DC TIMKEN EUROPE AM</t>
  </si>
  <si>
    <t>6-10 Rue de Bastia</t>
  </si>
  <si>
    <t>67100 STRASBOURG</t>
  </si>
  <si>
    <t xml:space="preserve"> Simmonds Stuart
0388430718
stuart.simmonds@timken.com; </t>
  </si>
  <si>
    <t xml:space="preserve"> ouverts de 8H à 18H
du lundi au vendredi</t>
  </si>
  <si>
    <t xml:space="preserve">ZI la motte Nord </t>
  </si>
  <si>
    <t>26800 Portes lès Valence</t>
  </si>
  <si>
    <t xml:space="preserve">beatrice.viougeas@gondrandvalence.com </t>
  </si>
  <si>
    <t xml:space="preserve">gondrand valence Service Maghreb </t>
  </si>
  <si>
    <t>CREA COMPAGNIE RECHANGE</t>
  </si>
  <si>
    <t>RUE DES VEYETTES 17</t>
  </si>
  <si>
    <t>35000 RENNES</t>
  </si>
  <si>
    <t>Livraison sans RDV sur le créneau du lundi au jeudi de 8H15 à 12H et de 14H à 18H. le vendredi 17h30</t>
  </si>
  <si>
    <t>Jean-Noël - tél. 0299227182</t>
  </si>
  <si>
    <t xml:space="preserve">BUFFARD LOGISTIQUE p/c Géodis Wilson </t>
  </si>
  <si>
    <t xml:space="preserve">CHAUSSEE DU QUAI DE MOSELLE PORT 3161 </t>
  </si>
  <si>
    <t xml:space="preserve">76059 LE HAVRE </t>
  </si>
  <si>
    <t xml:space="preserve">Cécile GRIENENBERGER 02 35 24 87 09 </t>
  </si>
  <si>
    <t xml:space="preserve">Livraison sans RDV sur le créneau 8h30-11h30 / 13h30-16h30 </t>
  </si>
  <si>
    <t>AUTOROUL SARL (UNIFOR)</t>
  </si>
  <si>
    <t xml:space="preserve">23 RUE DES TUILERIES </t>
  </si>
  <si>
    <t xml:space="preserve"> 67460 SOUFFELWEYERSHEIM</t>
  </si>
  <si>
    <t xml:space="preserve">Livraison sans RDV </t>
  </si>
  <si>
    <t>03 88 62 05 05                           elias.beyrouthi@wanadoo.fr</t>
  </si>
  <si>
    <t>AGRA</t>
  </si>
  <si>
    <t xml:space="preserve"> 6 AVENUE LIONEL TERRAY</t>
  </si>
  <si>
    <t>69330 MEYZIEU</t>
  </si>
  <si>
    <t>218, Rue du Général Leclerc</t>
  </si>
  <si>
    <t>93110 ROSNY SOUS BOIS</t>
  </si>
  <si>
    <t xml:space="preserve"> 01 56 63 08 08
mobile 06 13 79 29 92</t>
  </si>
  <si>
    <t>CHAUSSENDE RENE ET FILS</t>
  </si>
  <si>
    <t>12 Bd F. Sauvage</t>
  </si>
  <si>
    <t>13000 MARSEILLE</t>
  </si>
  <si>
    <t xml:space="preserve"> Olivier Chaussende
04 91 37 39 79
mobile : 06 77 74 48 62 (Didier)</t>
  </si>
  <si>
    <t>EXADIS St Etienne</t>
  </si>
  <si>
    <t>42 BOULEVARD JULES JANIN</t>
  </si>
  <si>
    <t>42000  SAINT ETIENNE</t>
  </si>
  <si>
    <t>Eric Chatal
04 77 49 48 61</t>
  </si>
  <si>
    <t>EXADIS LESQUIN</t>
  </si>
  <si>
    <t>3 RUE DE LA CROIX BOUGARD</t>
  </si>
  <si>
    <t>59813 LESQUIN</t>
  </si>
  <si>
    <t xml:space="preserve"> Xavier Blondez
03 20 97 27 20</t>
  </si>
  <si>
    <t>LEROUX BROCHARD (SPECIAL)</t>
  </si>
  <si>
    <t>2 AV DE LA 3E.DIB</t>
  </si>
  <si>
    <t>14203 HEROUVILLE ST-CLAIR</t>
  </si>
  <si>
    <t>Fabrice Herbe
02 31 54 55 00
fabrice.herbel@leroux-brochard.fr</t>
  </si>
  <si>
    <t>SED (Sté EUROPEENNE DISTRIBUTION)</t>
  </si>
  <si>
    <t/>
  </si>
  <si>
    <t>Merci de prendre RDV avant livraison</t>
  </si>
  <si>
    <t>MOTOR PARTS</t>
  </si>
  <si>
    <t>MATRAM MARSEILLE P/C SAGA France</t>
  </si>
  <si>
    <t>519 CHEMIN DU LITTORAL 
RD POINT MARCEL PROVENCE</t>
  </si>
  <si>
    <t>13016 MARSEILLE</t>
  </si>
  <si>
    <t>Référence booking obligatoire</t>
  </si>
  <si>
    <t xml:space="preserve"> / </t>
  </si>
  <si>
    <t xml:space="preserve">EXADIS MARSEILLE </t>
  </si>
  <si>
    <t xml:space="preserve">3 RUE SEBASTIEN LAI </t>
  </si>
  <si>
    <t xml:space="preserve">04 91 63 32 19 </t>
  </si>
  <si>
    <t>S.I.T.S. pour 
F.A.D. SARL</t>
  </si>
  <si>
    <t>FLAURAUD CLERMONT</t>
  </si>
  <si>
    <t>ZI DU BREZET
RUE PIERRE BOULANGER, 20-22</t>
  </si>
  <si>
    <t>63000 CLERMONT FERRAND</t>
  </si>
  <si>
    <t>SAMEH AFZAR TAZHAK -AUTO</t>
  </si>
  <si>
    <t>2ND FLOOR 
NO 22 GOLSHAHR BLVD AFRICA AVE</t>
  </si>
  <si>
    <t>19156 TEHRAN</t>
  </si>
  <si>
    <t>98 21 220 40 364</t>
  </si>
  <si>
    <t>Transagrue p/c SAGA</t>
  </si>
  <si>
    <t xml:space="preserve"> 29 BLD FERDINAND DE LESSEPS</t>
  </si>
  <si>
    <t>Rose Marie</t>
  </si>
  <si>
    <t>Pas de booking</t>
  </si>
  <si>
    <t>FED-ALAUREX Sarl</t>
  </si>
  <si>
    <t>28, Avenue des Erables</t>
  </si>
  <si>
    <t>54180 HEILLECOURT</t>
  </si>
  <si>
    <t>03 88 18 01 70
philippe.fedalaurex@orange.fr</t>
  </si>
  <si>
    <t>LV OVERSEAS - C/O MATRAM</t>
  </si>
  <si>
    <t>Rond Point Marcel Provence
519, chemin du littoral</t>
  </si>
  <si>
    <t>CYRIL HERNANDEZ - 06 75 07 68 05</t>
  </si>
  <si>
    <t>GT LOGISTICS P/V SOEXIMEX</t>
  </si>
  <si>
    <t>rue de Préaux</t>
  </si>
  <si>
    <t>95310 ST OUEN L'AUMÔNE</t>
  </si>
  <si>
    <t>Société Havraise de Transit ( SHT )</t>
  </si>
  <si>
    <t>5 rue de l'Abbaye</t>
  </si>
  <si>
    <t>76120 GRUCHET LA VALASSE</t>
  </si>
  <si>
    <t>ENTREPOT SPRINT EXPORT
P/C BOLLORE</t>
  </si>
  <si>
    <t>81 Rue Le Chatelier</t>
  </si>
  <si>
    <t>13015 MARSEILLE</t>
  </si>
  <si>
    <t>BUFFARD LOGISTIQUE p/c cargo LINES</t>
  </si>
  <si>
    <t>/</t>
  </si>
  <si>
    <t>XP LOG P/C CHALLENGE INTERNATIONAL</t>
  </si>
  <si>
    <t xml:space="preserve">/ </t>
  </si>
  <si>
    <t/>
  </si>
  <si>
    <t>ADIPA</t>
  </si>
  <si>
    <t>10 RUE DU LAMINEUR</t>
  </si>
  <si>
    <t>44819 SAINT-HERBLAIN</t>
  </si>
  <si>
    <t>CHAUSSENDE &amp; FILS SAS</t>
  </si>
  <si>
    <t>1 RUE FEDERICO GARCIA LORCA</t>
  </si>
  <si>
    <t>31200 TOULOUSE</t>
  </si>
  <si>
    <t>04 86 13 21 85</t>
  </si>
  <si>
    <t>P/C BOLLORE 81 RUE LE CHATELIER</t>
  </si>
  <si>
    <t>ENTREPOT SPRINT EXPORT P/C SARL B.S.P.A</t>
  </si>
  <si>
    <t>215 RUE EDOUARD DALADIER</t>
  </si>
  <si>
    <t>84200 CARPENTRAS</t>
  </si>
  <si>
    <t>04 90 65 73 92</t>
  </si>
  <si>
    <t>SAFA+</t>
  </si>
  <si>
    <t>N°TRSPT (réf de facturation)</t>
  </si>
  <si>
    <t>N° BL
(réf de chgt)</t>
  </si>
  <si>
    <t>DCA PLATEFORME</t>
  </si>
  <si>
    <t>97 Rue Moulin de cage B4-B5</t>
  </si>
  <si>
    <t>5 Boulevard John Kennedy</t>
  </si>
  <si>
    <t>87000 LIMOGES</t>
  </si>
  <si>
    <t>MARIO (06 63 14 62 65) ou PHILIPPE (06 03 97 45 42).</t>
  </si>
  <si>
    <t>DASIR (69)</t>
  </si>
  <si>
    <t>DASIR ( 87)</t>
  </si>
  <si>
    <t>ITEM</t>
  </si>
  <si>
    <t>3 boulevard de la maison blanche</t>
  </si>
  <si>
    <t>STIL SA</t>
  </si>
  <si>
    <t>ZAC DE L'ARSENAL
ANDRE SENTUC</t>
  </si>
  <si>
    <t>69632 - VENISSIEUX</t>
  </si>
  <si>
    <t>M. fernandez
04 72 50 82 80</t>
  </si>
  <si>
    <t>Doc de frais ok</t>
  </si>
  <si>
    <t>HESNAULT S.A</t>
  </si>
  <si>
    <t>ROUTE DES ALIZES</t>
  </si>
  <si>
    <t>76430 SANDOUVILLE</t>
  </si>
  <si>
    <t>BOLLORE / MOULINEAUX</t>
  </si>
  <si>
    <t>BOULEVARD DE L'ILE AUX OISEAUX</t>
  </si>
  <si>
    <t>Schaeffler AAM GmbH &amp; Co. KG c/o Eurofulfill S.a.r.l.</t>
  </si>
  <si>
    <t>44A, rue de l' Industrie</t>
  </si>
  <si>
    <t>67160 Wissembourg</t>
  </si>
  <si>
    <t>DHL GLOBAL FORWARDING (France) SAS </t>
  </si>
  <si>
    <t>Aeroport de St Exupery
Cargoport - BP 307</t>
  </si>
  <si>
    <t>69125  LYON ST EXUPERY</t>
  </si>
  <si>
    <t>FATTON Chez VANGUARD chez SAFRAM</t>
  </si>
  <si>
    <t>19 chemin des Muriers</t>
  </si>
  <si>
    <t>69740 GENAS</t>
  </si>
  <si>
    <t>Jean-Luc Donguy 
04 72 23 71 63</t>
  </si>
  <si>
    <t>Livraison sous la reference : VANGUARD SNR ROULEMENTS sur créneaux 8h/12h30 et 13h30/17h</t>
  </si>
  <si>
    <t>FATTON CHEZ EXOFRET P/C Multimodal</t>
  </si>
  <si>
    <t>19 Avenue Gaspard Monge 
Parc d’Activité le Chanay</t>
  </si>
  <si>
    <t>C &amp; O LOGISTIQUE
P/C PHILCO</t>
  </si>
  <si>
    <t>15, LOT  - ZI du Ventillon</t>
  </si>
  <si>
    <t>13270 FOS SUR MER</t>
  </si>
  <si>
    <t>TEL 0675679967</t>
  </si>
  <si>
    <t>BOLLORE LOGISTIC</t>
  </si>
  <si>
    <t>91100 VILLABE</t>
  </si>
  <si>
    <t>RUE DES 44 ARPENTS  - ZA DES BRATEAUX
Batiment F - Porte A
PARC EURO LOGISTICS</t>
  </si>
  <si>
    <t>GT LOGISTICS p/o Hutchinson</t>
  </si>
  <si>
    <t>45120 CHALETTE SUR LOING</t>
  </si>
  <si>
    <t>Dépt Rechange Automobile
BAT. B01 - Chemin de Halage</t>
  </si>
  <si>
    <t>SARL CLAVAUTO</t>
  </si>
  <si>
    <t>10 RUE PAUL REBOUX</t>
  </si>
  <si>
    <t>06300 NICE</t>
  </si>
  <si>
    <t>Bolloré Logistics Maurepas</t>
  </si>
  <si>
    <t>ZA de Coignières
10-12 rue Marie Curie</t>
  </si>
  <si>
    <t>78310 MAUREPAS</t>
  </si>
  <si>
    <t>ATAC PIECES AUTO</t>
  </si>
  <si>
    <t>32 RUE DE LA BATARDIERE</t>
  </si>
  <si>
    <t>45140 SAINT JEAN DE LA RUELLE</t>
  </si>
  <si>
    <t>02 38 22 61 17</t>
  </si>
  <si>
    <t>Commentaires au chargement</t>
  </si>
  <si>
    <t>04 73 420 477
mickael.baltar@flauraud.fr</t>
  </si>
  <si>
    <t>CAR ET BUS MAINTENANCE</t>
  </si>
  <si>
    <t>16-18 RUE OFFEBACK/ZAC DE L'OSERAIE</t>
  </si>
  <si>
    <t>72000 LE MANS</t>
  </si>
  <si>
    <t>tel : 02 43 24 76 92/mail Y.diezzia@cbmcompany.com</t>
  </si>
  <si>
    <t>SACI INTERNATIONAL</t>
  </si>
  <si>
    <t>76430 SAINT VIGOR D'HYMONVILLE</t>
  </si>
  <si>
    <t>02 79 18 01 20</t>
  </si>
  <si>
    <t>ROUTE INDUSTRIELLE- PARC DU HODE / Num accès Port.5515-Bat. 3B - Quai 33à36</t>
  </si>
  <si>
    <t>36 rue Emmanuel EYDOUX</t>
  </si>
  <si>
    <t>EXADIS ST HERBLAIN</t>
  </si>
  <si>
    <t>4 RUE DU TISSERAND</t>
  </si>
  <si>
    <t>44800 ST HERBLAIN</t>
  </si>
  <si>
    <t>Jean-Yves Joubin
02 40 43 49 73</t>
  </si>
  <si>
    <t>PLATEFORME PREFERENCE GRAND EST</t>
  </si>
  <si>
    <t>ZI des Deux Fontaines
Rue Louis Rossel</t>
  </si>
  <si>
    <t>03 87 16 62 10</t>
  </si>
  <si>
    <t>Livraison sur RDV à prendre avec la reception du client au 04.73.42.04.77</t>
  </si>
  <si>
    <t>PREFERENCE OCCITANE APO TOULOUSE</t>
  </si>
  <si>
    <t>8/10 RUE CLAUDE DEBUSSY</t>
  </si>
  <si>
    <t>54140 JARVILLE LA MALGRANGE</t>
  </si>
  <si>
    <t>1, boulevard de Verdun</t>
  </si>
  <si>
    <t>15003 AURILLAC</t>
  </si>
  <si>
    <t>04 73 42 04 08
MICKAEL</t>
  </si>
  <si>
    <t>FLAURAUD AURILLAC</t>
  </si>
  <si>
    <t>Livraison sans RDV sur le créneau 8h30-11h30 / 13h30-16h30 
N° de booking :</t>
  </si>
  <si>
    <t>59262 SAINGHIN EN MELANTOIS</t>
  </si>
  <si>
    <t>ZA DU PARC A STOCK</t>
  </si>
  <si>
    <t>62820 LIBERCOURT</t>
  </si>
  <si>
    <t>03 21 08 72 22</t>
  </si>
  <si>
    <t>COMPTOIR ACCESSOIRES
AUTO</t>
  </si>
  <si>
    <t>EXADIS MERIGNAC</t>
  </si>
  <si>
    <t>RUE NICOLAS LEBLANC</t>
  </si>
  <si>
    <t>33700 MERIGNAC</t>
  </si>
  <si>
    <t xml:space="preserve">Frédéric Litzon
05 34 40 64 50 </t>
  </si>
  <si>
    <t xml:space="preserve">466 RUE DES SAULES </t>
  </si>
  <si>
    <t>David Cousin 
TEL : 03 20 65 73 76</t>
  </si>
  <si>
    <t>LE VILLAGE NEUBAUER</t>
  </si>
  <si>
    <t xml:space="preserve">227 BOULEVARD ANATOLE France </t>
  </si>
  <si>
    <t>93200 ST DENIS</t>
  </si>
  <si>
    <t>01 49 22 12 12 
magasin.stdenis@neubauer.fr</t>
  </si>
  <si>
    <t>EST ENTREPOT CORGER JARVILLE</t>
  </si>
  <si>
    <t>MTS ILE DE FCE P/C MGM INT. TRADING</t>
  </si>
  <si>
    <t>GARONOR OUEST 
BÂTIMENT 26</t>
  </si>
  <si>
    <t>93611 AULNAY SOUS BOIS</t>
  </si>
  <si>
    <t>tel 0148149997</t>
  </si>
  <si>
    <t>PORT 5835 - PORT OUEST</t>
  </si>
  <si>
    <t>59279 LOON PLAGE</t>
  </si>
  <si>
    <t>ENTREPOTS BOLLORE LOGISTICS
CHEZ MGF LOGISTIQUE
P/C OFFICE CALEDONIEN DE DISTRIBUTION</t>
  </si>
  <si>
    <t xml:space="preserve">  </t>
  </si>
  <si>
    <t>Prise de rdv obligatoire: liv.gennevilliers@exadis.com /
tel : 01 40 85 09 07
Livraison du lundi au vendredi de 6h à 13h. Donner ref EXADIS (par NTN-SNR)</t>
  </si>
  <si>
    <t>DSV ROAD DIVISION</t>
  </si>
  <si>
    <t>Route du bassin n1
Route Ouest du mole n1
C.E. number 116</t>
  </si>
  <si>
    <t>Lucresse NOULA
01 47 91 77 26</t>
  </si>
  <si>
    <t>02 32 11 66 40
02 32 18 83 50</t>
  </si>
  <si>
    <t>préciser au chauffeur qu'il doit se présenter à l'accueil avant d'aller se positionner aux quais</t>
  </si>
  <si>
    <t>Prise de rdv obligatoire: exadis.rdvreception@exadis.com /
tel :  04 27 19 26 25
Liv du lun au vend de 7h à 12h. Donner ref EXADIS (par NTN-SNR)</t>
  </si>
  <si>
    <t xml:space="preserve"> 37540 SAINT CYR SUR LOIRE</t>
  </si>
  <si>
    <t>204 BOULEVARD CHARLES DE GAULLE - BAT 22</t>
  </si>
  <si>
    <t xml:space="preserve">Livraison 6h00 et 20h00 </t>
  </si>
  <si>
    <t xml:space="preserve"> MERCIER Lionel / DE PIRES Paulo:  0247403782</t>
  </si>
  <si>
    <t>SKF France</t>
  </si>
  <si>
    <t>Contacts service expédition NTN-SNR</t>
  </si>
  <si>
    <t xml:space="preserve">Contacts NTN-SNR </t>
  </si>
  <si>
    <t>Contact CALBERSON</t>
  </si>
  <si>
    <t xml:space="preserve">NTN-SNR ROULEMENTS CRAN GEVRIER </t>
  </si>
  <si>
    <t xml:space="preserve">Christophe ou Samuel (quai expédition) / Antoine ou Guillaume (Chef d'équipe) </t>
  </si>
  <si>
    <t>6 route de la salle, ZAC Les romains, 74960 CRAN GEVRIER</t>
  </si>
  <si>
    <t>04 50 10 78 58</t>
  </si>
  <si>
    <t xml:space="preserve">04 50 65 93 18 / 93 05 / 93 58  // cellule.transports@ntn-snr.fr </t>
  </si>
  <si>
    <t>04 78 98 47 85</t>
  </si>
  <si>
    <t>Horaires de chargement : 8h/11h30 et 13h/16h</t>
  </si>
  <si>
    <t>pascal.mermoz@geodis.com</t>
  </si>
  <si>
    <t>PLANNING DE CHARGEMENT - EDC A GT LOGISTICS</t>
  </si>
  <si>
    <t>Pascal MERMOZ / Eric THILLET</t>
  </si>
  <si>
    <t>eric.thillet@geodis.com</t>
  </si>
  <si>
    <t>EXOFRET P/C MULTIMODAL P/C NTN CHINA INVESTMENT</t>
  </si>
  <si>
    <t>Livraison sans RDV (avec ref booking à demander à NTN-SNR) sur créneaux 8h/11h30 et 13h30/17h</t>
  </si>
  <si>
    <t>EXADIS TOULOUSE</t>
  </si>
  <si>
    <t>10 CHEMIN DE FONDEYRE</t>
  </si>
  <si>
    <t>31000 TOULOUSE</t>
  </si>
  <si>
    <t>16 Avenue de la malgrange
Ex Bâtiment AMC</t>
  </si>
  <si>
    <t xml:space="preserve">EST ENTREPOT CORGER </t>
  </si>
  <si>
    <t>Fanny MATHIEU, Audrey BLANC, Emmanuelle CADOUX, Nicolas PENOT, Laetitia NABAILE</t>
  </si>
  <si>
    <t>33243347</t>
  </si>
  <si>
    <t>83876408-83876414-83876415-83876418-83876432-83876438-83876440-83876462-83876470-83876486-83876494-83876501-83876502</t>
  </si>
  <si>
    <t>N</t>
  </si>
  <si>
    <t>33244242</t>
  </si>
  <si>
    <t>83877677</t>
  </si>
  <si>
    <t>33244253</t>
  </si>
  <si>
    <t>83877583</t>
  </si>
  <si>
    <t xml:space="preserve">Ref Norauto à demander à NTN-SNR pour prise de RDV par Calberson au 01 69 11 70 95 (4501107432).
</t>
  </si>
  <si>
    <t>MERMET</t>
  </si>
  <si>
    <t xml:space="preserve">03 01 </t>
  </si>
  <si>
    <t>04 01</t>
  </si>
  <si>
    <t>11 01</t>
  </si>
  <si>
    <t>SOUCHON</t>
  </si>
  <si>
    <t>07 01</t>
  </si>
  <si>
    <t>33245703</t>
  </si>
  <si>
    <t>83878811</t>
  </si>
  <si>
    <t>33244536</t>
  </si>
  <si>
    <t>83876108-83876109</t>
  </si>
  <si>
    <t>O</t>
  </si>
  <si>
    <t>SOPRA</t>
  </si>
  <si>
    <t>PEDRETTI</t>
  </si>
  <si>
    <t>TSD</t>
  </si>
  <si>
    <t>08 01</t>
  </si>
  <si>
    <t>33247156</t>
  </si>
  <si>
    <t>83881230</t>
  </si>
  <si>
    <t>33247223</t>
  </si>
  <si>
    <t>83880788</t>
  </si>
  <si>
    <t>33247319</t>
  </si>
  <si>
    <t>83881132</t>
  </si>
  <si>
    <t>GEVAUX</t>
  </si>
  <si>
    <t>FEUILLET</t>
  </si>
  <si>
    <t>09 01</t>
  </si>
  <si>
    <t>CHANEL</t>
  </si>
  <si>
    <t>10 01</t>
  </si>
  <si>
    <t>33250340</t>
  </si>
  <si>
    <t>83884650-83884651</t>
  </si>
  <si>
    <t>33250613</t>
  </si>
  <si>
    <t>83882833</t>
  </si>
  <si>
    <t>33252066</t>
  </si>
  <si>
    <t>83885882</t>
  </si>
  <si>
    <t>14 01</t>
  </si>
  <si>
    <t>33254887</t>
  </si>
  <si>
    <t>83888835</t>
  </si>
  <si>
    <t>33255040</t>
  </si>
  <si>
    <t>83889680-8389979-83889980</t>
  </si>
  <si>
    <t>16 01</t>
  </si>
  <si>
    <t>TSE</t>
  </si>
  <si>
    <t>15 01</t>
  </si>
  <si>
    <t>33258380</t>
  </si>
  <si>
    <t>83893503-8393516-83893547-83893552-83893565-83893574-83893590</t>
  </si>
  <si>
    <t>17 01</t>
  </si>
  <si>
    <t>18 01</t>
  </si>
  <si>
    <t>33259832</t>
  </si>
  <si>
    <t>83895033</t>
  </si>
  <si>
    <t>33259933</t>
  </si>
  <si>
    <t>83894922</t>
  </si>
  <si>
    <t>Ref Exadis 1334797
Prise de rdv obligatoire: liv.gennevilliers@exadis.com /
tel : 01 40 85 09 07
Livraison du lundi au vendredi de 6h à 13h.</t>
  </si>
  <si>
    <t>21 01</t>
  </si>
  <si>
    <t>33262864</t>
  </si>
  <si>
    <t>83897907</t>
  </si>
  <si>
    <t>22 01</t>
  </si>
  <si>
    <t>23 01</t>
  </si>
  <si>
    <t>33264453</t>
  </si>
  <si>
    <t>83900306-83900353</t>
  </si>
  <si>
    <t>33264455</t>
  </si>
  <si>
    <t>83900365-83900367</t>
  </si>
  <si>
    <t>33264458</t>
  </si>
  <si>
    <t>83900310-83900311</t>
  </si>
  <si>
    <t>33264597</t>
  </si>
  <si>
    <t>83899951</t>
  </si>
  <si>
    <t>Prise de rdv obligatoire: exadis.rdvreception@exadis.com /
tel :  04 27 19 26 25
Liv du lun au vend de 7h à 12h. Donner ref EXADIS 1335165</t>
  </si>
  <si>
    <t>Prise de rdv obligatoire: exadis.rdvreception@exadis.com /
tel :  01 40 85 09 07
Liv du lun au vend de 7h à 12h. Donner ref EXADIS 1335023</t>
  </si>
  <si>
    <t>24 01</t>
  </si>
  <si>
    <t>24  01</t>
  </si>
  <si>
    <t>33264373</t>
  </si>
  <si>
    <t>83899829-83899830</t>
  </si>
  <si>
    <t>RODAMIENTOS DE COLOMBIA LTDA</t>
  </si>
  <si>
    <t>33265946</t>
  </si>
  <si>
    <t>83902212</t>
  </si>
  <si>
    <t>33265999</t>
  </si>
  <si>
    <t>83901879</t>
  </si>
  <si>
    <t>33266002</t>
  </si>
  <si>
    <t>83901691</t>
  </si>
  <si>
    <t>33266004</t>
  </si>
  <si>
    <t>83902016</t>
  </si>
  <si>
    <t>33266194</t>
  </si>
  <si>
    <t>83902342-83902346-83902350-83902351-83902352-83902355-83902356-83902357-83902374-83902378-83902407</t>
  </si>
  <si>
    <t>Prise de rdv obligatoire: exadis.rdvreception@exadis.com /
tel :  04 27 19 26 25
Liv du lun au vend de 7h à 12h. Donner ref EXADIS 1335871</t>
  </si>
  <si>
    <t>Prise de rdv obligatoire: liv.gennevilliers@exadis.com /
tel : 01 40 85 09 07
Livraison du lundi au vendredi de 6h à 13h. Donner ref EXADIS 1335824</t>
  </si>
  <si>
    <t>28 01</t>
  </si>
  <si>
    <t>BERBERAT</t>
  </si>
  <si>
    <t>25 01</t>
  </si>
  <si>
    <t>29 01</t>
  </si>
  <si>
    <t>33269073</t>
  </si>
  <si>
    <t>83905000</t>
  </si>
  <si>
    <t>33270404</t>
  </si>
  <si>
    <t>83906789</t>
  </si>
  <si>
    <t>33270501</t>
  </si>
  <si>
    <t>83907085</t>
  </si>
  <si>
    <t>33270818</t>
  </si>
  <si>
    <t>83906820-83906821</t>
  </si>
  <si>
    <t>CIRRUS S.A</t>
  </si>
  <si>
    <t>30 01</t>
  </si>
  <si>
    <t>31 01</t>
  </si>
  <si>
    <t>33273576</t>
  </si>
  <si>
    <t>83910064</t>
  </si>
  <si>
    <t>33273744</t>
  </si>
  <si>
    <t>83910592-83910635-83910637-83910661-83910669-83910685-83910717-83910718</t>
  </si>
  <si>
    <t>Ref rdv 1336280</t>
  </si>
  <si>
    <t>01 02</t>
  </si>
  <si>
    <t>33275197</t>
  </si>
  <si>
    <t>83912130</t>
  </si>
  <si>
    <t>33275762</t>
  </si>
  <si>
    <t>83908141-83908322</t>
  </si>
  <si>
    <t xml:space="preserve">BAMAPPRO </t>
  </si>
  <si>
    <t>PARC LOGISTIQUE PONT NORMANDIE
PORT 4939 - Bâtiment C</t>
  </si>
  <si>
    <t>livraison.logibam@gbh.fr</t>
  </si>
  <si>
    <t>76430
OUDALLE</t>
  </si>
  <si>
    <t>LOGIBAM AUTO P/C BAMAPPRO</t>
  </si>
  <si>
    <t/>
  </si>
  <si>
    <t>04 02</t>
  </si>
  <si>
    <t>05 02</t>
  </si>
  <si>
    <t>MARIE</t>
  </si>
  <si>
    <t>07 02</t>
  </si>
  <si>
    <t>33278202</t>
  </si>
  <si>
    <t>83915319</t>
  </si>
  <si>
    <t>33278307</t>
  </si>
  <si>
    <t>83916210-83916211</t>
  </si>
  <si>
    <t>56 colis soit 20 palettes</t>
  </si>
  <si>
    <t>06 02</t>
  </si>
  <si>
    <t>33284340</t>
  </si>
  <si>
    <t>83922370</t>
  </si>
  <si>
    <t>33284491</t>
  </si>
  <si>
    <t>83922466</t>
  </si>
  <si>
    <t>Prise de rdv obligatoire: liv.gennevilliers@exadis.com / 
N
tel : 01 40 85 09 07
Livraison du lundi au vendredi de 6h à 13h. ref EXADIS 1336710</t>
  </si>
  <si>
    <t>11 02</t>
  </si>
  <si>
    <t>12 02</t>
  </si>
  <si>
    <t>33285785</t>
  </si>
  <si>
    <t>83923732</t>
  </si>
  <si>
    <t>33285854</t>
  </si>
  <si>
    <t>83924285</t>
  </si>
  <si>
    <t>13 02</t>
  </si>
  <si>
    <t>33288772</t>
  </si>
  <si>
    <t>83927227</t>
  </si>
  <si>
    <t>33288834</t>
  </si>
  <si>
    <t>83927380-83927381</t>
  </si>
  <si>
    <t>33289009</t>
  </si>
  <si>
    <t>83927921-83927929-83927941-83927944-83927948-83927949-83927951-83927957-83927965-83927966-83927967-83927968-83927981-83927982-83927983-83927984-83928040-83928041</t>
  </si>
  <si>
    <t/>
  </si>
  <si>
    <t/>
  </si>
  <si>
    <t/>
  </si>
  <si>
    <t>Prise de rdv obligatoire: liv.gennevilliers@exadis.com /
tel : 01 40 85 09 07
Livraison du lundi au vendredi de 6h à 13h. Donner ref EXADIS 1337202</t>
  </si>
  <si>
    <t>14 02</t>
  </si>
  <si>
    <t>15 02</t>
  </si>
  <si>
    <t>MESS ANNEMASIENNES</t>
  </si>
  <si>
    <t>18 02</t>
  </si>
  <si>
    <t>33290306</t>
  </si>
  <si>
    <t>33290992</t>
  </si>
  <si>
    <t>83930164</t>
  </si>
  <si>
    <t>33290993</t>
  </si>
  <si>
    <t>83930165-83930166</t>
  </si>
  <si>
    <t>16 Avenue de la Malgrange
Ex Bâtiment AMC</t>
  </si>
  <si>
    <t>33290782</t>
  </si>
  <si>
    <t>83927682-83927683-83928876</t>
  </si>
  <si>
    <t>F.A.D. SARL</t>
  </si>
  <si>
    <t xml:space="preserve">83929044
</t>
  </si>
  <si>
    <t/>
  </si>
  <si>
    <t>TLW</t>
  </si>
  <si>
    <t>33292512</t>
  </si>
  <si>
    <t>83930426-83930427</t>
  </si>
  <si>
    <t>HAMM</t>
  </si>
  <si>
    <t>19 02</t>
  </si>
  <si>
    <t>21 02</t>
  </si>
  <si>
    <t>ets smith sa</t>
  </si>
  <si>
    <t>33294867</t>
  </si>
  <si>
    <t>83933762</t>
  </si>
  <si>
    <t>20 02</t>
  </si>
  <si>
    <t>22 02</t>
  </si>
  <si>
    <t>33296654</t>
  </si>
  <si>
    <t>83935866</t>
  </si>
  <si>
    <t>33296816</t>
  </si>
  <si>
    <t>83934525-83934732-83934733-83934734-83934736-83934737</t>
  </si>
  <si>
    <t>33296868</t>
  </si>
  <si>
    <t>83935773-83935774</t>
  </si>
  <si>
    <t>ELMESSEIRY EST.</t>
  </si>
  <si>
    <t>25 02</t>
  </si>
  <si>
    <t>33301059</t>
  </si>
  <si>
    <t>83941111</t>
  </si>
  <si>
    <t>26 02</t>
  </si>
  <si>
    <t>27 02</t>
  </si>
  <si>
    <t>33302964</t>
  </si>
  <si>
    <t>83939077-83939078</t>
  </si>
  <si>
    <t>MANNHEIM SPA.</t>
  </si>
  <si>
    <t>33304215</t>
  </si>
  <si>
    <t>83944411</t>
  </si>
  <si>
    <t>33304392</t>
  </si>
  <si>
    <t>83944317</t>
  </si>
  <si>
    <t>33304470</t>
  </si>
  <si>
    <t>83945139-83945144-83945145-83945161-83945168-83945175-83945184-83945185-83945204-83945217-83945218</t>
  </si>
  <si>
    <t>28 02</t>
  </si>
  <si>
    <t>01 03</t>
  </si>
  <si>
    <t>tse</t>
  </si>
  <si>
    <t>gevaux</t>
  </si>
  <si>
    <t>33307571</t>
  </si>
  <si>
    <t>83948749</t>
  </si>
  <si>
    <t>33307669</t>
  </si>
  <si>
    <t>83949004</t>
  </si>
  <si>
    <t>Ref Norauto pour prise de RDV par Calberson au 01 69 11 70 95 (4501131131).</t>
  </si>
  <si>
    <t>04 03</t>
  </si>
  <si>
    <t>06 03</t>
  </si>
  <si>
    <t>33309159</t>
  </si>
  <si>
    <t>83950246</t>
  </si>
  <si>
    <t>33309162</t>
  </si>
  <si>
    <t>83950287</t>
  </si>
  <si>
    <t>33309164</t>
  </si>
  <si>
    <t>83950235</t>
  </si>
  <si>
    <t>33309225</t>
  </si>
  <si>
    <t>83951084</t>
  </si>
  <si>
    <t>33309241</t>
  </si>
  <si>
    <t>83951021-83951022</t>
  </si>
  <si>
    <t>33309298</t>
  </si>
  <si>
    <t>83950963</t>
  </si>
  <si>
    <t>LA VIALETTE</t>
  </si>
  <si>
    <t>05 03</t>
  </si>
  <si>
    <t>REF EXADIS : 1338218</t>
  </si>
  <si>
    <t>REF EXADIS : 1338208</t>
  </si>
  <si>
    <t>Ref Norauto : 4501123492</t>
  </si>
  <si>
    <t>ALTRANS</t>
  </si>
  <si>
    <t>MESSAGERIES ANNEMASSIENNES</t>
  </si>
  <si>
    <t>33310741</t>
  </si>
  <si>
    <t>83952331</t>
  </si>
  <si>
    <t>33310863</t>
  </si>
  <si>
    <t>839582513</t>
  </si>
  <si>
    <t>07 03</t>
  </si>
  <si>
    <t>33309091</t>
  </si>
  <si>
    <t>8390675-83950676</t>
  </si>
  <si>
    <t>33312298</t>
  </si>
  <si>
    <t>83954578</t>
  </si>
  <si>
    <t>33312484</t>
  </si>
  <si>
    <t>83955178-83955182-83955184-83955187-83955188-83955192-83955201-83955202-83955207</t>
  </si>
  <si>
    <t>REF EXADIS 1338459</t>
  </si>
  <si>
    <t>08 03</t>
  </si>
  <si>
    <t>33313791</t>
  </si>
  <si>
    <t>83956370</t>
  </si>
  <si>
    <t>11 03</t>
  </si>
  <si>
    <t>RDV pris par CALBERSON le 13/03</t>
  </si>
  <si>
    <t>33315708</t>
  </si>
  <si>
    <t>83959403</t>
  </si>
  <si>
    <t>33316795</t>
  </si>
  <si>
    <t>83960224</t>
  </si>
  <si>
    <t>33316861</t>
  </si>
  <si>
    <t>83960425-83960710-83960711</t>
  </si>
  <si>
    <t xml:space="preserve">  
95700 ROISSY EN FRANCE  </t>
  </si>
  <si>
    <t>TPTS ARC MICHEL P/C CARGO LINES SAS</t>
  </si>
  <si>
    <t xml:space="preserve">14 RUE DU MEUNIER  </t>
  </si>
  <si>
    <t>LIV SOUS BOOKING</t>
  </si>
  <si>
    <t xml:space="preserve">Nadine Coggins
 + 33 1.30.18.94.01 
nadine.coggins@cargo-lines.com </t>
  </si>
  <si>
    <t>Booking 43812170030</t>
  </si>
  <si>
    <t>13 03</t>
  </si>
  <si>
    <t>12 03</t>
  </si>
  <si>
    <t>33319786</t>
  </si>
  <si>
    <t>83963273-83963274</t>
  </si>
  <si>
    <t>Ref EXADIS : 1338952</t>
  </si>
  <si>
    <t>14 03</t>
  </si>
  <si>
    <t>15 03</t>
  </si>
  <si>
    <t>33322111</t>
  </si>
  <si>
    <t>83963765-83963766-83963767-83963768</t>
  </si>
  <si>
    <t>F.A.D SARL</t>
  </si>
  <si>
    <t>33323010</t>
  </si>
  <si>
    <t>85000323-85000358-85000369-85000396-85000403-85000421-85000451-85000476-85000501</t>
  </si>
  <si>
    <t>EAF Sea Cargo SAS P/C FAD</t>
  </si>
  <si>
    <t>160 Chemin Madrague Ville</t>
  </si>
  <si>
    <t>13015 Marseille</t>
  </si>
  <si>
    <t>0491637259
0659989743</t>
  </si>
  <si>
    <t>ce@eaf-seacargo.fr</t>
  </si>
  <si>
    <t>18 03</t>
  </si>
  <si>
    <t>19 03</t>
  </si>
  <si>
    <t>18 0</t>
  </si>
  <si>
    <t>33324405</t>
  </si>
  <si>
    <t>85002546</t>
  </si>
  <si>
    <t>33324453</t>
  </si>
  <si>
    <t>85003005</t>
  </si>
  <si>
    <t>Ref Norauto 4501134934</t>
  </si>
  <si>
    <t>20 03</t>
  </si>
  <si>
    <t>33324802</t>
  </si>
  <si>
    <t>83965424</t>
  </si>
  <si>
    <t>ETS BALBINE</t>
  </si>
  <si>
    <t>22 03</t>
  </si>
  <si>
    <t>33326439</t>
  </si>
  <si>
    <t>83965477-83965598-83965599</t>
  </si>
  <si>
    <t>33327544</t>
  </si>
  <si>
    <t>85006306-85006321-85006328-85006338-85006339-85006340</t>
  </si>
  <si>
    <t>33327587</t>
  </si>
  <si>
    <t>85005990</t>
  </si>
  <si>
    <t>Camion de livraison avec hayon
Hauteur quai 1,20m
Liv de 8h à 12h</t>
  </si>
  <si>
    <t>21 03</t>
  </si>
  <si>
    <t>21 0</t>
  </si>
  <si>
    <t>33328737</t>
  </si>
  <si>
    <t>85007449-85007450</t>
  </si>
  <si>
    <t>26 03</t>
  </si>
  <si>
    <t>27 03</t>
  </si>
  <si>
    <t>33331728</t>
  </si>
  <si>
    <t>85011029</t>
  </si>
  <si>
    <t>33334848</t>
  </si>
  <si>
    <t>85014382</t>
  </si>
  <si>
    <t>33334914</t>
  </si>
  <si>
    <t>85014723-85214728-85014729-85014732-85014736-85014743-85014744-85014766</t>
  </si>
  <si>
    <t>28 03</t>
  </si>
  <si>
    <t>29 03</t>
  </si>
  <si>
    <t>33335450</t>
  </si>
  <si>
    <t>85015641</t>
  </si>
  <si>
    <t>33335480</t>
  </si>
  <si>
    <t>85003495-85003496-85009153</t>
  </si>
  <si>
    <t>01 04</t>
  </si>
  <si>
    <t>HORAIRE CHARGEMENT 14h</t>
  </si>
  <si>
    <t>HORAIRE CHARGEMENT ENTRE 14h et 16h</t>
  </si>
  <si>
    <t>33337863</t>
  </si>
  <si>
    <t>85018553</t>
  </si>
  <si>
    <t>route des mercières (face LOXAM)</t>
  </si>
  <si>
    <t>92230 Gennevilliers</t>
  </si>
  <si>
    <t>0147927852
Ctc : Majid ELOFIR</t>
  </si>
  <si>
    <t>FRANCO MAROCAINE DE TRANSPORT P/C MAGHREB ACCESSOIRES CASABLANCA</t>
  </si>
  <si>
    <t xml:space="preserve">MAGHREB ACCESSOIRES </t>
  </si>
  <si>
    <t>Ref Norauto 4501139277</t>
  </si>
  <si>
    <t>02 04</t>
  </si>
  <si>
    <t>03 04</t>
  </si>
  <si>
    <t>03 04 à9h 30</t>
  </si>
  <si>
    <t>33339398</t>
  </si>
  <si>
    <t>85019357</t>
  </si>
  <si>
    <t>33339455</t>
  </si>
  <si>
    <t>85020044</t>
  </si>
  <si>
    <t>33339503</t>
  </si>
  <si>
    <t>33339568</t>
  </si>
  <si>
    <t>85020217</t>
  </si>
  <si>
    <t>85020258-85020259</t>
  </si>
  <si>
    <t>PSA CENTRE LOGISTIQUE VESOUL</t>
  </si>
  <si>
    <t xml:space="preserve">Quai 855 IAM 
Rue des Faines
</t>
  </si>
  <si>
    <t>70000 NOIDANS LES VESOUL</t>
  </si>
  <si>
    <t>Livraison impérative sur RDV
au : 08 92 70 27 60 
Ou au 33 3 84 96 51 57
07h30 – 12h00  &amp; 12h45 – 16h33
ou Par mail : vesoul_amont@mpsa.com</t>
  </si>
  <si>
    <t>Communiquern° plaque d'immat + quai n°855 IAM</t>
  </si>
  <si>
    <t>33339502</t>
  </si>
  <si>
    <t>85019747</t>
  </si>
  <si>
    <t>33340970</t>
  </si>
  <si>
    <t>85021793-85021983-85021987</t>
  </si>
  <si>
    <t>33340977</t>
  </si>
  <si>
    <t>33341030</t>
  </si>
  <si>
    <t>85021828-85021829</t>
  </si>
  <si>
    <t>33341102</t>
  </si>
  <si>
    <t>85021398</t>
  </si>
  <si>
    <t>REF Exadis 1339978</t>
  </si>
  <si>
    <t>08 04</t>
  </si>
  <si>
    <t>09 04</t>
  </si>
  <si>
    <t>15 04</t>
  </si>
  <si>
    <t>04 04</t>
  </si>
  <si>
    <t>04 04 vers 14</t>
  </si>
  <si>
    <t>05 04</t>
  </si>
  <si>
    <t>33342628</t>
  </si>
  <si>
    <t>85023248</t>
  </si>
  <si>
    <t>33342631</t>
  </si>
  <si>
    <t>85023135-85023136</t>
  </si>
  <si>
    <t>33342806</t>
  </si>
  <si>
    <t>85023943-85023944-85023945-85023951-85023955-85023962-85023971-85023972-85023973-85023987</t>
  </si>
  <si>
    <t>Ref 1339973</t>
  </si>
  <si>
    <t>85021780-85021781</t>
  </si>
  <si>
    <t>Ref Exadis 1339587</t>
  </si>
  <si>
    <t>DB SCHENKER</t>
  </si>
  <si>
    <t>03 04 vers 14 h</t>
  </si>
  <si>
    <t>33344082</t>
  </si>
  <si>
    <t>85024731</t>
  </si>
  <si>
    <t>33347030</t>
  </si>
  <si>
    <t>85028019-85028154</t>
  </si>
  <si>
    <t>33347084</t>
  </si>
  <si>
    <t>85028589</t>
  </si>
  <si>
    <t>10 04</t>
  </si>
  <si>
    <t>33348499</t>
  </si>
  <si>
    <t>85030306</t>
  </si>
  <si>
    <t>33348504</t>
  </si>
  <si>
    <t>85030298</t>
  </si>
  <si>
    <t>33348590</t>
  </si>
  <si>
    <t>85030269</t>
  </si>
  <si>
    <t>Ref Exadis1340392</t>
  </si>
  <si>
    <t>Ref Exadis 1340373</t>
  </si>
  <si>
    <t>11 04</t>
  </si>
  <si>
    <t>33349993</t>
  </si>
  <si>
    <t>85031737</t>
  </si>
  <si>
    <t>33350069</t>
  </si>
  <si>
    <t>85031214</t>
  </si>
  <si>
    <t>33350208</t>
  </si>
  <si>
    <t>85032070-85032076-85032083-85032087-85032091-85032095-85032096-85032097-85032099-85032100-85032105-85032109-85032113-85032179</t>
  </si>
  <si>
    <t>Marc ou Eric
05 61 57 03 06
f.imbault@allianceautomotive.fr</t>
  </si>
  <si>
    <t>12 04</t>
  </si>
  <si>
    <t>33351601</t>
  </si>
  <si>
    <t>85033652-85033653</t>
  </si>
  <si>
    <t>33351632</t>
  </si>
  <si>
    <t>85033132</t>
  </si>
  <si>
    <t>33351988</t>
  </si>
  <si>
    <t>85032877-85033035-85033036</t>
  </si>
  <si>
    <t>33352124</t>
  </si>
  <si>
    <t>85031773-85031774</t>
  </si>
  <si>
    <t>ELECTRO DIESEL TUNISIE</t>
  </si>
  <si>
    <t>33353016</t>
  </si>
  <si>
    <t>85035445</t>
  </si>
  <si>
    <t>ref Norauto 4501144401</t>
  </si>
  <si>
    <t>33354483</t>
  </si>
  <si>
    <t>85036185-85036347</t>
  </si>
  <si>
    <t>16 04</t>
  </si>
  <si>
    <t>17 04</t>
  </si>
  <si>
    <t>33355146</t>
  </si>
  <si>
    <t>85033355-85033356</t>
  </si>
  <si>
    <t>18 04</t>
  </si>
  <si>
    <t>19 04</t>
  </si>
  <si>
    <t>33356345</t>
  </si>
  <si>
    <t>85033303-85036609-85036610</t>
  </si>
  <si>
    <t>CARLOS BOLOMEY SPA</t>
  </si>
  <si>
    <t>33356621</t>
  </si>
  <si>
    <t>85038554-85038555</t>
  </si>
  <si>
    <t>ETS A.ROSEZTTE S.A.R.L</t>
  </si>
  <si>
    <t>33357666</t>
  </si>
  <si>
    <t>85039953</t>
  </si>
  <si>
    <t>33357748</t>
  </si>
  <si>
    <t>85040515-85040522-85040526-85040532-85040549-85040561-85040573-85040574-85040575-85040576-85040592-85040615</t>
  </si>
  <si>
    <t xml:space="preserve">18 04 </t>
  </si>
  <si>
    <t>33359085</t>
  </si>
  <si>
    <t>85041519-85041881</t>
  </si>
  <si>
    <t>23 04</t>
  </si>
  <si>
    <t>Douane ok 
Enlèvement possible le 19/04/2019</t>
  </si>
  <si>
    <t>TPS SOUCHON</t>
  </si>
  <si>
    <t>24 04</t>
  </si>
  <si>
    <t>25 04</t>
  </si>
  <si>
    <t>33362054</t>
  </si>
  <si>
    <t>85044723</t>
  </si>
  <si>
    <t>33362083</t>
  </si>
  <si>
    <t>85045344</t>
  </si>
  <si>
    <t>33362089</t>
  </si>
  <si>
    <t>85045316-85045317</t>
  </si>
  <si>
    <t>Ref Exadis 1341063</t>
  </si>
  <si>
    <t>Ref Exadis 1341082</t>
  </si>
  <si>
    <t>26 04</t>
  </si>
  <si>
    <t>33363760</t>
  </si>
  <si>
    <t>85046583-85046854</t>
  </si>
  <si>
    <t>SEQUIPA</t>
  </si>
  <si>
    <t>33365309</t>
  </si>
  <si>
    <t>85049154-85049155</t>
  </si>
  <si>
    <t>33366421</t>
  </si>
  <si>
    <t>85050331</t>
  </si>
  <si>
    <t>33366580</t>
  </si>
  <si>
    <t>85049620-85049623-85049630-85049631-85049632-85049633-85049647-85049666-85049667-85049668-85049675-85049676-85049713-85049781-85049782</t>
  </si>
  <si>
    <t>Liv le 02/05/2019 Vu avec Thomas Doublet</t>
  </si>
  <si>
    <t>29 04</t>
  </si>
  <si>
    <t>30 04</t>
  </si>
  <si>
    <t>33366866</t>
  </si>
  <si>
    <t>85048517-85048518-85048519</t>
  </si>
  <si>
    <t>33366977</t>
  </si>
  <si>
    <t>85051102-85051103</t>
  </si>
  <si>
    <t>STEQ</t>
  </si>
  <si>
    <t>33366985</t>
  </si>
  <si>
    <t>85049915-85049916-85049917</t>
  </si>
  <si>
    <t>MANNHEIM SpA.</t>
  </si>
  <si>
    <t>33368049</t>
  </si>
  <si>
    <t>85052325-85052433</t>
  </si>
  <si>
    <t>33368111</t>
  </si>
  <si>
    <t>85051920</t>
  </si>
  <si>
    <t>33368146</t>
  </si>
  <si>
    <t>85052421</t>
  </si>
  <si>
    <t>33368232</t>
  </si>
  <si>
    <t>85052186</t>
  </si>
  <si>
    <t>02 05</t>
  </si>
  <si>
    <t>Ref Norauto : 4501149987</t>
  </si>
  <si>
    <t>03 05</t>
  </si>
  <si>
    <t>33369926</t>
  </si>
  <si>
    <t>85053962-85053965-85053972-85053973-85053981-85053987-85053999-85054000-85054001-85054002-85054003-85054008-85054024-85054062</t>
  </si>
  <si>
    <t>Chargement début après-midi</t>
  </si>
  <si>
    <t>33374860</t>
  </si>
  <si>
    <t>85060600</t>
  </si>
  <si>
    <t>33374964</t>
  </si>
  <si>
    <t>85061604-85061605</t>
  </si>
  <si>
    <t>07 05</t>
  </si>
  <si>
    <t>08 05</t>
  </si>
  <si>
    <t>09 05</t>
  </si>
  <si>
    <t>85063275</t>
  </si>
  <si>
    <t>33376485</t>
  </si>
  <si>
    <t>Fanny MATHIEU, Audrey BLANC, Nicolas PENOT, Angeline LHONNEUR, Agnès RICHARDOT</t>
  </si>
  <si>
    <t>10 05</t>
  </si>
  <si>
    <t>33379284</t>
  </si>
  <si>
    <t>85068301</t>
  </si>
  <si>
    <t>33379388</t>
  </si>
  <si>
    <t>85068368</t>
  </si>
  <si>
    <t>33379536</t>
  </si>
  <si>
    <t>85068444</t>
  </si>
  <si>
    <t>Ref Norauto : 4501153645</t>
  </si>
  <si>
    <t>13 05</t>
  </si>
  <si>
    <t>14 05</t>
  </si>
  <si>
    <t>15 05 a 10h30</t>
  </si>
  <si>
    <t>33381052</t>
  </si>
  <si>
    <t>85069631</t>
  </si>
  <si>
    <t>33381106</t>
  </si>
  <si>
    <t>85070211</t>
  </si>
  <si>
    <t>15 05</t>
  </si>
  <si>
    <t>33381746</t>
  </si>
  <si>
    <t>85047813-85050231-85050232</t>
  </si>
  <si>
    <t>33382666</t>
  </si>
  <si>
    <t>85072001</t>
  </si>
  <si>
    <t>16 05</t>
  </si>
  <si>
    <t>33383011</t>
  </si>
  <si>
    <t>85072272-85072337</t>
  </si>
  <si>
    <t>NON</t>
  </si>
  <si>
    <t>33384118</t>
  </si>
  <si>
    <t>85073281</t>
  </si>
  <si>
    <t>33384120</t>
  </si>
  <si>
    <t>85073296</t>
  </si>
  <si>
    <t>33384124</t>
  </si>
  <si>
    <t>85073326</t>
  </si>
  <si>
    <t>33384125</t>
  </si>
  <si>
    <t>85073304</t>
  </si>
  <si>
    <t>33384271</t>
  </si>
  <si>
    <t>85073256</t>
  </si>
  <si>
    <t>22 05</t>
  </si>
  <si>
    <t>17 05</t>
  </si>
  <si>
    <t>33384307</t>
  </si>
  <si>
    <t>85074102-85074034-85074021-85074008-85073990-85074052-85074051-85074028-85074041-85074012-85074006-85074054-85074074-85074029-85073989-85074013-85074022</t>
  </si>
  <si>
    <t>20 05</t>
  </si>
  <si>
    <t>17 05 à 9 h</t>
  </si>
  <si>
    <t xml:space="preserve">Booking : 43812230002
</t>
  </si>
  <si>
    <t>21 05</t>
  </si>
  <si>
    <t>33386150</t>
  </si>
  <si>
    <t>85075375-85075376</t>
  </si>
  <si>
    <t>OUI</t>
  </si>
  <si>
    <t>33387081</t>
  </si>
  <si>
    <t>85076699</t>
  </si>
  <si>
    <t>33387088</t>
  </si>
  <si>
    <t>85076730-85076731</t>
  </si>
  <si>
    <t>33388681</t>
  </si>
  <si>
    <t>85078757</t>
  </si>
  <si>
    <t>33388744</t>
  </si>
  <si>
    <t>85078325</t>
  </si>
  <si>
    <t>33388597</t>
  </si>
  <si>
    <t>85078113</t>
  </si>
  <si>
    <t>23 05</t>
  </si>
  <si>
    <t>24 05</t>
  </si>
  <si>
    <t>33390396</t>
  </si>
  <si>
    <t>85080165</t>
  </si>
  <si>
    <t>33390820</t>
  </si>
  <si>
    <t>85081356</t>
  </si>
  <si>
    <t>BAMAPPRO BPA REUNION</t>
  </si>
  <si>
    <t>33391968</t>
  </si>
  <si>
    <t>85081637-85081680-85081794</t>
  </si>
  <si>
    <t>33392743</t>
  </si>
  <si>
    <t>85083191-85083192</t>
  </si>
  <si>
    <t>Monaco Logistique p/c Copima</t>
  </si>
  <si>
    <t>Zone 8 – Bâtiment J
PAL – Parc d’activités logistiques
Chemin Saint Isidore</t>
  </si>
  <si>
    <t>06200 NICE SAINT ISIDORE</t>
  </si>
  <si>
    <t>Camille Cascajares-Morisse
+377 97 97 23 36
c.cascajares@monacologistique.mc</t>
  </si>
  <si>
    <t>COPIMA</t>
  </si>
  <si>
    <t>27 05</t>
  </si>
  <si>
    <t>29 05</t>
  </si>
  <si>
    <t>Indiquer le pays de destination final</t>
  </si>
  <si>
    <t>PERRIER</t>
  </si>
  <si>
    <t>33394923</t>
  </si>
  <si>
    <t>85085593</t>
  </si>
  <si>
    <t>28 05</t>
  </si>
  <si>
    <t>33396505</t>
  </si>
  <si>
    <t>85086845-85087137</t>
  </si>
  <si>
    <t>33396563</t>
  </si>
  <si>
    <t>85087251</t>
  </si>
  <si>
    <t>33398222</t>
  </si>
  <si>
    <t>85089045</t>
  </si>
  <si>
    <t>33398301</t>
  </si>
  <si>
    <t>85089264-85089269-85089270-85089294-85089295-85089305-85089306-85089311</t>
  </si>
  <si>
    <t/>
  </si>
  <si>
    <t>33401196</t>
  </si>
  <si>
    <t>85092003</t>
  </si>
  <si>
    <t>03 06</t>
  </si>
  <si>
    <t>04 06</t>
  </si>
  <si>
    <t>31 05</t>
  </si>
  <si>
    <t>33402867</t>
  </si>
  <si>
    <t>85094516</t>
  </si>
  <si>
    <t>33402995</t>
  </si>
  <si>
    <t>85094754</t>
  </si>
  <si>
    <t>05 06</t>
  </si>
  <si>
    <t>33404459</t>
  </si>
  <si>
    <t>85096674</t>
  </si>
  <si>
    <t>33405123</t>
  </si>
  <si>
    <t>85097285</t>
  </si>
  <si>
    <t>33405200</t>
  </si>
  <si>
    <t>85097317-85097318</t>
  </si>
  <si>
    <t>33406028</t>
  </si>
  <si>
    <t>85098154</t>
  </si>
  <si>
    <t>FRANCO MAROCAINE DE TRANSPORT P/C GHAOUTI Pièces Auto Sarl</t>
  </si>
  <si>
    <t>GHAOUTI Pièces Auto Sarl</t>
  </si>
  <si>
    <t>85097305-85097304</t>
  </si>
  <si>
    <t>33405173</t>
  </si>
  <si>
    <t>Le métrage est bien de 16,2 MPL, merci de prévoir deux camions (voir pour grouper avec les autres envois Flauraud)</t>
  </si>
  <si>
    <t>12 06</t>
  </si>
  <si>
    <t>07 06</t>
  </si>
  <si>
    <t>11 06</t>
  </si>
  <si>
    <t>13 et 14 06</t>
  </si>
  <si>
    <t>06 06 9 h</t>
  </si>
  <si>
    <t>33407818</t>
  </si>
  <si>
    <t>85100248</t>
  </si>
  <si>
    <t>33407933</t>
  </si>
  <si>
    <t>12 06 à 9h30</t>
  </si>
  <si>
    <t>85099785-85099789-85099796-85099797-85099800-85099801-85099802-85099808-85099810-85099812-85099822-85099827-8509842-85099848-85099849-85099850</t>
  </si>
  <si>
    <t>33410753</t>
  </si>
  <si>
    <t>85102571</t>
  </si>
  <si>
    <t>2076744 et 2076752</t>
  </si>
  <si>
    <t>33412402</t>
  </si>
  <si>
    <t>13 06</t>
  </si>
  <si>
    <t>14 06</t>
  </si>
  <si>
    <t>12 06 et 13 06</t>
  </si>
  <si>
    <t xml:space="preserve"> le transporteur doit appeler avant la livraison. 
</t>
  </si>
  <si>
    <t>Livraison sans RDV sur les créneaux suivant du Lundi au Jeudi de 7h30 à 11h et de 13h à 17h
Le Vendredi de 7h30 à 11h et de 13h à 16h</t>
  </si>
  <si>
    <t>85104994-85104997-85105000-85105008-85105009-85105010-85105013-85105015-85105017-85105027-85105044-85105045-85105052</t>
  </si>
  <si>
    <t>33412780</t>
  </si>
  <si>
    <t>85104722-85104723</t>
  </si>
  <si>
    <t>electro diesel tunisie</t>
  </si>
  <si>
    <t>33414006</t>
  </si>
  <si>
    <t>85106566</t>
  </si>
  <si>
    <t>17 06</t>
  </si>
  <si>
    <t>33414581</t>
  </si>
  <si>
    <t>85106497-85106498</t>
  </si>
  <si>
    <t>33417043</t>
  </si>
  <si>
    <t>85109236</t>
  </si>
  <si>
    <t>33417084</t>
  </si>
  <si>
    <t>85110058</t>
  </si>
  <si>
    <t>33417085</t>
  </si>
  <si>
    <t>85110126</t>
  </si>
  <si>
    <t>33417087</t>
  </si>
  <si>
    <t>85110121</t>
  </si>
  <si>
    <t>33417091</t>
  </si>
  <si>
    <t>85110051-8511052</t>
  </si>
  <si>
    <t>33417123</t>
  </si>
  <si>
    <t>85109866</t>
  </si>
  <si>
    <t>33417262</t>
  </si>
  <si>
    <t>85109788</t>
  </si>
  <si>
    <t>33417346</t>
  </si>
  <si>
    <t>85110290</t>
  </si>
  <si>
    <t>Ets balbine</t>
  </si>
  <si>
    <t>Ref Exadis1343586</t>
  </si>
  <si>
    <t>Ref exadis 1343608</t>
  </si>
  <si>
    <t>18 06</t>
  </si>
  <si>
    <t>19 06</t>
  </si>
  <si>
    <t>MESSAGERIES ANNEMASS</t>
  </si>
  <si>
    <t>20 06</t>
  </si>
  <si>
    <t>33420305</t>
  </si>
  <si>
    <t>85112881</t>
  </si>
  <si>
    <t>33420307</t>
  </si>
  <si>
    <t>85112840</t>
  </si>
  <si>
    <t>33420310</t>
  </si>
  <si>
    <t>85112837</t>
  </si>
  <si>
    <t>33420311</t>
  </si>
  <si>
    <t>85112960-85112961</t>
  </si>
  <si>
    <t>Ref Exadis 1344321</t>
  </si>
  <si>
    <t>Ref Exadis 1344330</t>
  </si>
  <si>
    <t>21 06</t>
  </si>
  <si>
    <t>33420840</t>
  </si>
  <si>
    <t>85114121</t>
  </si>
  <si>
    <t>33423513</t>
  </si>
  <si>
    <t>85115996-85115997-85116036-85116039-85116040-85116041-85116061-85116095-85116096-85116097-8516146</t>
  </si>
  <si>
    <t>24 06</t>
  </si>
  <si>
    <t>TBD</t>
  </si>
  <si>
    <t>33424675</t>
  </si>
  <si>
    <t>85117334</t>
  </si>
  <si>
    <t>33424786</t>
  </si>
  <si>
    <t>85117486-85117487</t>
  </si>
  <si>
    <t>26 06</t>
  </si>
  <si>
    <t>27 06</t>
  </si>
  <si>
    <t>25 06</t>
  </si>
  <si>
    <t>28 06</t>
  </si>
  <si>
    <t>33426829</t>
  </si>
  <si>
    <t>85120250-85120251-85120252</t>
  </si>
  <si>
    <t>MAGHREB ACCESSOIRES</t>
  </si>
  <si>
    <t>33427732</t>
  </si>
  <si>
    <t>85120437</t>
  </si>
  <si>
    <t>33427739</t>
  </si>
  <si>
    <t>85120485</t>
  </si>
  <si>
    <t>33427946</t>
  </si>
  <si>
    <t>85121186-85121188-85151191-85121197-85121198-85121211-85121212-85121224-85121225-85121229-85121230-85121232</t>
  </si>
  <si>
    <t>Ref Exadis 1344730</t>
  </si>
  <si>
    <t>Ref Exadis 1344744</t>
  </si>
  <si>
    <t>MERMERTH</t>
  </si>
  <si>
    <t>28 07</t>
  </si>
  <si>
    <t>33429459</t>
  </si>
  <si>
    <t>85122648</t>
  </si>
  <si>
    <t>01 07</t>
  </si>
  <si>
    <t>33430838</t>
  </si>
  <si>
    <t>85123848-85123865</t>
  </si>
  <si>
    <t>02 07</t>
  </si>
  <si>
    <t>33432530</t>
  </si>
  <si>
    <t>85125482</t>
  </si>
  <si>
    <t>33432596</t>
  </si>
  <si>
    <t>85126088</t>
  </si>
  <si>
    <t>33432660</t>
  </si>
  <si>
    <t>85126424-85126425</t>
  </si>
  <si>
    <t>33432716</t>
  </si>
  <si>
    <t>85126412</t>
  </si>
  <si>
    <t>03 07</t>
  </si>
  <si>
    <t>33435731</t>
  </si>
  <si>
    <t>85129418</t>
  </si>
  <si>
    <t>33435790</t>
  </si>
  <si>
    <t>85129398</t>
  </si>
  <si>
    <t>33435797</t>
  </si>
  <si>
    <t>85129335</t>
  </si>
  <si>
    <t>Ref Exadis 1345124</t>
  </si>
  <si>
    <t>Ref Exadis 1345126</t>
  </si>
  <si>
    <t>05 07</t>
  </si>
  <si>
    <t>08 07</t>
  </si>
  <si>
    <t>04 07</t>
  </si>
  <si>
    <t>33438954</t>
  </si>
  <si>
    <t>85133452</t>
  </si>
  <si>
    <t>33438974</t>
  </si>
  <si>
    <t>85133182-85133183-85133184</t>
  </si>
  <si>
    <t>Ref Norauto 4501173554</t>
  </si>
  <si>
    <t xml:space="preserve">tse </t>
  </si>
  <si>
    <t>09 07 a 11 h</t>
  </si>
  <si>
    <t>souchon</t>
  </si>
  <si>
    <t>09 07</t>
  </si>
  <si>
    <t>33440339</t>
  </si>
  <si>
    <t>85134184</t>
  </si>
  <si>
    <t>33440455</t>
  </si>
  <si>
    <t>85135033</t>
  </si>
  <si>
    <t>10 07</t>
  </si>
  <si>
    <t>33442520</t>
  </si>
  <si>
    <t>85135871</t>
  </si>
  <si>
    <t>BAMAPRO BPA REUNION</t>
  </si>
  <si>
    <t>33443308</t>
  </si>
  <si>
    <t>85137443</t>
  </si>
  <si>
    <t>33443313</t>
  </si>
  <si>
    <t>85137532</t>
  </si>
  <si>
    <t>33443498</t>
  </si>
  <si>
    <t>85138058-85138060-85138061-85138064-85138069-85138086-85138087-85138088-85138089-85138093-85138095-85138110</t>
  </si>
  <si>
    <t>33443528</t>
  </si>
  <si>
    <t>85137750</t>
  </si>
  <si>
    <t>Ref : 1345477</t>
  </si>
  <si>
    <t>Ref : 1345499</t>
  </si>
  <si>
    <t>11 07</t>
  </si>
  <si>
    <t>15 07 A 11H</t>
  </si>
  <si>
    <t>12 07</t>
  </si>
  <si>
    <t>85137354-85137355</t>
  </si>
  <si>
    <t>COPIMA S.A.R.L</t>
  </si>
  <si>
    <t>33443892</t>
  </si>
  <si>
    <t>85137285-5137286</t>
  </si>
  <si>
    <t>KHAYAT Engineering &amp; Trading Corp.</t>
  </si>
  <si>
    <t>MAROC</t>
  </si>
  <si>
    <t>33443815</t>
  </si>
  <si>
    <t>16 07</t>
  </si>
  <si>
    <t>15 07</t>
  </si>
  <si>
    <t>33445257</t>
  </si>
  <si>
    <t>85139363-85139364</t>
  </si>
  <si>
    <t>33447705</t>
  </si>
  <si>
    <t>85141796</t>
  </si>
  <si>
    <t>33447764</t>
  </si>
  <si>
    <t>85142300</t>
  </si>
  <si>
    <t>17 07</t>
  </si>
  <si>
    <t>33450646</t>
  </si>
  <si>
    <t>85144995</t>
  </si>
  <si>
    <t>18 07</t>
  </si>
  <si>
    <t>19 07</t>
  </si>
  <si>
    <t>33450921</t>
  </si>
  <si>
    <t>85143824-85143825</t>
  </si>
  <si>
    <t>ETS A. ROSETTE S.A.R.L.</t>
  </si>
  <si>
    <t>33451202</t>
  </si>
  <si>
    <t>85146057-85146058</t>
  </si>
  <si>
    <t>EAF Sea Cargo SAS Entreport GTS
 P/C FAD</t>
  </si>
  <si>
    <t>36 Rue Emmanuel Eydoux</t>
  </si>
  <si>
    <t>13016 Marseille</t>
  </si>
  <si>
    <t>0491637260
'0659989743</t>
  </si>
  <si>
    <t>22 07</t>
  </si>
  <si>
    <t xml:space="preserve">22 07 </t>
  </si>
  <si>
    <t>23 07</t>
  </si>
  <si>
    <t>33453314</t>
  </si>
  <si>
    <t>85148667</t>
  </si>
  <si>
    <t>33453406</t>
  </si>
  <si>
    <t>85148664</t>
  </si>
  <si>
    <t>Ref Norauto 4501179563</t>
  </si>
  <si>
    <t>33454684</t>
  </si>
  <si>
    <t>85149977</t>
  </si>
  <si>
    <t>33454693</t>
  </si>
  <si>
    <t>85149227</t>
  </si>
  <si>
    <t>33454785</t>
  </si>
  <si>
    <t>85149544</t>
  </si>
  <si>
    <t>24 07</t>
  </si>
  <si>
    <t>33455308</t>
  </si>
  <si>
    <t>85144949</t>
  </si>
  <si>
    <t>33457671</t>
  </si>
  <si>
    <t>85152419</t>
  </si>
  <si>
    <t>33457752</t>
  </si>
  <si>
    <t xml:space="preserve">85153159-85153161-85153163-85153176-85153182-85153183-85153184-85153185-85153186-85153190-85153193-85153194-85153197-85153206-85153269 </t>
  </si>
  <si>
    <t>33457792</t>
  </si>
  <si>
    <t>85153845</t>
  </si>
  <si>
    <t>25 07</t>
  </si>
  <si>
    <t>26 07</t>
  </si>
  <si>
    <t>33459070</t>
  </si>
  <si>
    <t>85154085</t>
  </si>
  <si>
    <t xml:space="preserve">Christophe ou Samuel (quai expédition) / Antoine ou Vincent (Chef d'équipe) </t>
  </si>
  <si>
    <t>Fanny MATHIEU, Audrey BLANC, Nicolas PENOT</t>
  </si>
  <si>
    <t>29 07</t>
  </si>
  <si>
    <t>33460267</t>
  </si>
  <si>
    <t>85156073</t>
  </si>
  <si>
    <t>33460389</t>
  </si>
  <si>
    <t>85155785-85155786</t>
  </si>
  <si>
    <t>30 07</t>
  </si>
  <si>
    <t>33460776</t>
  </si>
  <si>
    <t>85155362-85155363</t>
  </si>
  <si>
    <t>33461690</t>
  </si>
  <si>
    <t>85156844</t>
  </si>
  <si>
    <t>33461752</t>
  </si>
  <si>
    <t>85157309</t>
  </si>
  <si>
    <t>31 07</t>
  </si>
  <si>
    <t>33462276</t>
  </si>
  <si>
    <t>85158208</t>
  </si>
  <si>
    <t>33465771</t>
  </si>
  <si>
    <t>85162055</t>
  </si>
  <si>
    <t>02 08</t>
  </si>
  <si>
    <t>05 08</t>
  </si>
  <si>
    <t>33466263</t>
  </si>
  <si>
    <t>85161255-85161256</t>
  </si>
  <si>
    <t>33467174</t>
  </si>
  <si>
    <t>85163908</t>
  </si>
  <si>
    <t>06 08</t>
  </si>
  <si>
    <t>33468401</t>
  </si>
  <si>
    <t>85164568</t>
  </si>
  <si>
    <t>33468454</t>
  </si>
  <si>
    <t>85165097</t>
  </si>
  <si>
    <t>07 08</t>
  </si>
  <si>
    <t>SNTED</t>
  </si>
  <si>
    <t>33471226</t>
  </si>
  <si>
    <t>85168256-85168257-85168259-85168260-85168261-85168262-85168263-85168264-85168265-85168266-85168267-85168273-85168347</t>
  </si>
  <si>
    <t>08 08</t>
  </si>
  <si>
    <t>09 08</t>
  </si>
  <si>
    <t>33473641</t>
  </si>
  <si>
    <t>85170752-85170760</t>
  </si>
  <si>
    <t>33473668</t>
  </si>
  <si>
    <t>85170955</t>
  </si>
  <si>
    <t>33473670</t>
  </si>
  <si>
    <t>85170380</t>
  </si>
  <si>
    <t>33473804</t>
  </si>
  <si>
    <t>85170403</t>
  </si>
  <si>
    <t>12 08</t>
  </si>
  <si>
    <t>14 08</t>
  </si>
  <si>
    <t>130 8</t>
  </si>
  <si>
    <t>33474937</t>
  </si>
  <si>
    <t>85172371</t>
  </si>
  <si>
    <t>MP TRANSPOR</t>
  </si>
  <si>
    <t>13 08</t>
  </si>
  <si>
    <t>16 08</t>
  </si>
  <si>
    <t>19 08</t>
  </si>
  <si>
    <r>
      <rPr>
        <b/>
        <strike/>
        <sz val="11"/>
        <rFont val="Arial"/>
        <family val="2"/>
      </rPr>
      <t>12/08/2019</t>
    </r>
    <r>
      <rPr>
        <b/>
        <sz val="11"/>
        <rFont val="Arial"/>
        <family val="2"/>
      </rPr>
      <t xml:space="preserve">
13/08/2019</t>
    </r>
  </si>
  <si>
    <r>
      <t xml:space="preserve">13/08/2019
</t>
    </r>
    <r>
      <rPr>
        <b/>
        <sz val="11"/>
        <rFont val="Arial"/>
        <family val="2"/>
      </rPr>
      <t>16/08/2019</t>
    </r>
  </si>
  <si>
    <t>33476135</t>
  </si>
  <si>
    <t>85173888-85173889-85173890</t>
  </si>
  <si>
    <t>33477350</t>
  </si>
  <si>
    <t>85174575</t>
  </si>
  <si>
    <t>REFS. 1346513 &amp; 1347080</t>
  </si>
  <si>
    <t>33477740</t>
  </si>
  <si>
    <t>85174928-85174929</t>
  </si>
  <si>
    <t>33478599</t>
  </si>
  <si>
    <t>33478626</t>
  </si>
  <si>
    <t>85176062</t>
  </si>
  <si>
    <t>2254806 et 2254475</t>
  </si>
  <si>
    <t>TSE + GEVAUX</t>
  </si>
  <si>
    <t>19 08+20 08</t>
  </si>
  <si>
    <t>21 08</t>
  </si>
  <si>
    <t>20 08</t>
  </si>
  <si>
    <t>85176413</t>
  </si>
  <si>
    <t>33479637</t>
  </si>
  <si>
    <t>85176889</t>
  </si>
  <si>
    <t>85173888</t>
  </si>
  <si>
    <t xml:space="preserve">REFS. 1346513
1 COMPLET
</t>
  </si>
  <si>
    <t xml:space="preserve"> GEVAUX</t>
  </si>
  <si>
    <t>85173889-85173890</t>
  </si>
  <si>
    <t>REFS. 1347080</t>
  </si>
  <si>
    <t>33482249</t>
  </si>
  <si>
    <t>85180390</t>
  </si>
  <si>
    <t>22 08</t>
  </si>
  <si>
    <t>23 08</t>
  </si>
  <si>
    <t>33482603</t>
  </si>
  <si>
    <t>85180867</t>
  </si>
  <si>
    <t>16 Avenue de la Malgrange</t>
  </si>
  <si>
    <t>ARNAUD 06 11 74 39 36</t>
  </si>
  <si>
    <t>Enlvt. 20/08 au lieu 19/08 - Liv 21/08 - Vu avec CALBERSON par tel</t>
  </si>
  <si>
    <t>33485034</t>
  </si>
  <si>
    <t>33485920</t>
  </si>
  <si>
    <t>33485948</t>
  </si>
  <si>
    <t>33486045</t>
  </si>
  <si>
    <t>85182434-85182435</t>
  </si>
  <si>
    <t>COPIMA S.A.R.L.</t>
  </si>
  <si>
    <t>85184449</t>
  </si>
  <si>
    <t>85184280</t>
  </si>
  <si>
    <t>85184442</t>
  </si>
  <si>
    <t>Client final basé à CASABLANCA / MAROC</t>
  </si>
  <si>
    <t>26 08</t>
  </si>
  <si>
    <t>28 08</t>
  </si>
  <si>
    <t>27 08</t>
  </si>
  <si>
    <t>27 08 matin</t>
  </si>
  <si>
    <t>33487240</t>
  </si>
  <si>
    <t>85186007-85186008</t>
  </si>
  <si>
    <t>Ref Exadis : 1347521</t>
  </si>
  <si>
    <t>29 08</t>
  </si>
  <si>
    <t>33490115</t>
  </si>
  <si>
    <t>85188398</t>
  </si>
  <si>
    <t>30 08</t>
  </si>
  <si>
    <t>02 09</t>
  </si>
  <si>
    <t>33491489</t>
  </si>
  <si>
    <t>85190701</t>
  </si>
  <si>
    <t>33491536</t>
  </si>
  <si>
    <t>85190636</t>
  </si>
  <si>
    <t>33491592</t>
  </si>
  <si>
    <t>85190673</t>
  </si>
  <si>
    <t>Ref Norauto à demander à NTN-SNR pour prise de RDV par Calberson au 01 69 11 70 95 (demander Monique).</t>
  </si>
  <si>
    <t>Ref Exadis : 1347728</t>
  </si>
  <si>
    <t>Ref Norauto : 4501190079</t>
  </si>
  <si>
    <t>03 09</t>
  </si>
  <si>
    <t>04 09</t>
  </si>
  <si>
    <t>33493000</t>
  </si>
  <si>
    <t>85191339</t>
  </si>
  <si>
    <t>33493056</t>
  </si>
  <si>
    <t>85191882</t>
  </si>
  <si>
    <t>33493105</t>
  </si>
  <si>
    <t>85192220</t>
  </si>
  <si>
    <t>05 09</t>
  </si>
  <si>
    <t>33494416</t>
  </si>
  <si>
    <t>85193861</t>
  </si>
  <si>
    <t>Ref Exadis1347874</t>
  </si>
  <si>
    <t>33497520</t>
  </si>
  <si>
    <t>85196610-85196616-85196617-85196619-85196620</t>
  </si>
  <si>
    <t>06 09</t>
  </si>
  <si>
    <t>09 09</t>
  </si>
  <si>
    <t>33498023</t>
  </si>
  <si>
    <t>85197496</t>
  </si>
  <si>
    <t>33498024</t>
  </si>
  <si>
    <t>85197493-85197494</t>
  </si>
  <si>
    <t>63001 CLERMONT FERRAND</t>
  </si>
  <si>
    <t>5 73 420 477
mickael.baltar@flauraud.fr</t>
  </si>
  <si>
    <t>Livraison sur RDV à prendre avec la reception du client au 04.73.42.04.78</t>
  </si>
  <si>
    <t>63002 CLERMONT FERRAND</t>
  </si>
  <si>
    <t>6 73 420 477
mickael.baltar@flauraud.fr</t>
  </si>
  <si>
    <t>Livraison sur RDV à prendre avec la reception du client au 04.73.42.04.79</t>
  </si>
  <si>
    <t>33498768</t>
  </si>
  <si>
    <t>85197695</t>
  </si>
  <si>
    <t>10 09</t>
  </si>
  <si>
    <t>33498026
33498027</t>
  </si>
  <si>
    <t>85197497-85197495</t>
  </si>
  <si>
    <t>Complet</t>
  </si>
  <si>
    <t>33500208</t>
  </si>
  <si>
    <t>85199213-85199431</t>
  </si>
  <si>
    <t>33500240</t>
  </si>
  <si>
    <t>85199752-85199923</t>
  </si>
  <si>
    <t>33500267</t>
  </si>
  <si>
    <t>85199829</t>
  </si>
  <si>
    <t>11 09</t>
  </si>
  <si>
    <t>33501679</t>
  </si>
  <si>
    <t>85201704-85201705</t>
  </si>
  <si>
    <t>Ref EXADIS :1348190</t>
  </si>
  <si>
    <t>Ref EXADIS : 1348049</t>
  </si>
  <si>
    <t>12 09</t>
  </si>
  <si>
    <t>13 09</t>
  </si>
  <si>
    <t>LUMINEAU</t>
  </si>
  <si>
    <t>33503644</t>
  </si>
  <si>
    <t>85202609</t>
  </si>
  <si>
    <t>PAYS FINAL : France - Ile de la Reunion</t>
  </si>
  <si>
    <t xml:space="preserve">ALLOCHER </t>
  </si>
  <si>
    <t>16 09</t>
  </si>
  <si>
    <t>17 09</t>
  </si>
  <si>
    <t>33506436</t>
  </si>
  <si>
    <t>85203069-85203070-85204408</t>
  </si>
  <si>
    <t>33506468</t>
  </si>
  <si>
    <t>85204470-85204471</t>
  </si>
  <si>
    <t>33507440</t>
  </si>
  <si>
    <t>85207506</t>
  </si>
  <si>
    <t>19 09</t>
  </si>
  <si>
    <t>18 09</t>
  </si>
  <si>
    <t>33510332</t>
  </si>
  <si>
    <t>85210109</t>
  </si>
  <si>
    <t>33510469</t>
  </si>
  <si>
    <t>85210326</t>
  </si>
  <si>
    <t>20 09</t>
  </si>
  <si>
    <t>33511808</t>
  </si>
  <si>
    <t>85212059-85212060-85212069-85212082-85212098-85212099-852121032-85212110-85212117-85212127-85212214</t>
  </si>
  <si>
    <t>23 09</t>
  </si>
  <si>
    <t>33512236</t>
  </si>
  <si>
    <t>85212223-85212224</t>
  </si>
  <si>
    <t>33513021</t>
  </si>
  <si>
    <t>85213301</t>
  </si>
  <si>
    <t>24 09</t>
  </si>
  <si>
    <t>33513563</t>
  </si>
  <si>
    <t>85213231-85213232</t>
  </si>
  <si>
    <t>33514462</t>
  </si>
  <si>
    <t>85214591</t>
  </si>
  <si>
    <t>33514524</t>
  </si>
  <si>
    <t>85215169</t>
  </si>
  <si>
    <t>25 09</t>
  </si>
  <si>
    <t>BOIS</t>
  </si>
  <si>
    <t>26 09</t>
  </si>
  <si>
    <t>27 09</t>
  </si>
  <si>
    <t>33516671</t>
  </si>
  <si>
    <t>85217581-85217582</t>
  </si>
  <si>
    <t>copima s.a.r.l</t>
  </si>
  <si>
    <t>33518181</t>
  </si>
  <si>
    <t>85217918</t>
  </si>
  <si>
    <t>PAYS FINAL : MAROC</t>
  </si>
  <si>
    <t>TEL ENTREPOT 04.42.48.39.60</t>
  </si>
  <si>
    <t>01 10</t>
  </si>
  <si>
    <t>DONZEL</t>
  </si>
  <si>
    <t>30 09</t>
  </si>
  <si>
    <t>Les tps DONZEL chargeront lundi 30 vers 10 h l’expédition pour Logistique transit martin    rdv le mardi 1er octobre à 8 h</t>
  </si>
  <si>
    <t>33519465</t>
  </si>
  <si>
    <t>85213130-85213131-85220669-85220670-85220671</t>
  </si>
  <si>
    <t>33519487</t>
  </si>
  <si>
    <t>85219350-85219351</t>
  </si>
  <si>
    <t>33520415</t>
  </si>
  <si>
    <t>85221692</t>
  </si>
  <si>
    <t>33520509</t>
  </si>
  <si>
    <t>85221045</t>
  </si>
  <si>
    <t>Ref Exadis :1348727</t>
  </si>
  <si>
    <t>02 10</t>
  </si>
  <si>
    <t>33520930</t>
  </si>
  <si>
    <t>85179073</t>
  </si>
  <si>
    <t>33521899</t>
  </si>
  <si>
    <t>85222449-85222651-85222652-85222660-85223584</t>
  </si>
  <si>
    <t>33521941</t>
  </si>
  <si>
    <t>85223095</t>
  </si>
  <si>
    <t>33521969</t>
  </si>
  <si>
    <t>85223035</t>
  </si>
  <si>
    <t>Ref Exadis : 1349043</t>
  </si>
  <si>
    <t>04 10</t>
  </si>
  <si>
    <t>33523975</t>
  </si>
  <si>
    <t>85224751-85224752</t>
  </si>
  <si>
    <t>33523991</t>
  </si>
  <si>
    <t>85225636</t>
  </si>
  <si>
    <t>33523992</t>
  </si>
  <si>
    <t>85225637</t>
  </si>
  <si>
    <t>33525193</t>
  </si>
  <si>
    <t>85226668-85226692-85226702-85226703-85226705-85226706-85226707-85226721-85226727</t>
  </si>
  <si>
    <t>Ref Exadis : 1349196</t>
  </si>
  <si>
    <t>Ref Exadis : 1343608</t>
  </si>
  <si>
    <t>03 10</t>
  </si>
  <si>
    <t>MESS ANNEMASS</t>
  </si>
  <si>
    <t>33525650</t>
  </si>
  <si>
    <t>85227327-85227328</t>
  </si>
  <si>
    <t>getcomar</t>
  </si>
  <si>
    <t>ASTI EUROPE</t>
  </si>
  <si>
    <t>43 ROUTE DE L'ILE BARBIERE - BAT F3</t>
  </si>
  <si>
    <t>94380 BONNEUIL SUR MARNE</t>
  </si>
  <si>
    <t>33527921</t>
  </si>
  <si>
    <t>85229096</t>
  </si>
  <si>
    <t>07 10</t>
  </si>
  <si>
    <t>08 10</t>
  </si>
  <si>
    <t>CUAZ</t>
  </si>
  <si>
    <t>33528422</t>
  </si>
  <si>
    <t>85230299-85230300</t>
  </si>
  <si>
    <t>33529309</t>
  </si>
  <si>
    <t>85230451</t>
  </si>
  <si>
    <t>09 10</t>
  </si>
  <si>
    <t>Ghaouti pieces auto sarl</t>
  </si>
  <si>
    <t>33531297</t>
  </si>
  <si>
    <t>85232078-85232079</t>
  </si>
  <si>
    <t>33532329</t>
  </si>
  <si>
    <t>85233635-85233636</t>
  </si>
  <si>
    <t>33532372</t>
  </si>
  <si>
    <t>85234444</t>
  </si>
  <si>
    <t>33532497</t>
  </si>
  <si>
    <t>85234459-85234460-85234463-85234464-85234466-85234467-85234469-85234478-85234487-85234489-85234499-85234500-85234506-85234507-85234511-85234512-85234515-85234516-85234519-85234521-85234523-85234535-85234536-85234564</t>
  </si>
  <si>
    <t>10 10</t>
  </si>
  <si>
    <t>14 10</t>
  </si>
  <si>
    <t>11 10</t>
  </si>
  <si>
    <t>33536824</t>
  </si>
  <si>
    <t>85239345</t>
  </si>
  <si>
    <t>33536830</t>
  </si>
  <si>
    <t>85238475</t>
  </si>
  <si>
    <t>33536996</t>
  </si>
  <si>
    <t>85239293</t>
  </si>
  <si>
    <t>15 10</t>
  </si>
  <si>
    <t>16 10</t>
  </si>
  <si>
    <t>33536005</t>
  </si>
  <si>
    <t>85184006-85184007</t>
  </si>
  <si>
    <t xml:space="preserve">  
95702 ROISSY EN FRANCE  </t>
  </si>
  <si>
    <t>33540047</t>
  </si>
  <si>
    <t>85242741-85242745-85242746-85242747-85242748-85242749-85242752-85242753-85242754-85242755-85242761-85242762-85242763-85242764-85242770-85242771-85242774-85242775-85242776-85242779-85242783-85242784-85242790-85242829</t>
  </si>
  <si>
    <t>17 10</t>
  </si>
  <si>
    <t>18 10</t>
  </si>
  <si>
    <t>Booking : 43812710005</t>
  </si>
  <si>
    <t>33542716</t>
  </si>
  <si>
    <t>85245515</t>
  </si>
  <si>
    <t>33542804</t>
  </si>
  <si>
    <t>85245827</t>
  </si>
  <si>
    <t>21 10</t>
  </si>
  <si>
    <t>22 10</t>
  </si>
  <si>
    <t>23 10</t>
  </si>
  <si>
    <t>33544197</t>
  </si>
  <si>
    <t>33544199</t>
  </si>
  <si>
    <t>85247321</t>
  </si>
  <si>
    <t>33544953</t>
  </si>
  <si>
    <t>85248049-85248050</t>
  </si>
  <si>
    <t xml:space="preserve">23 10 </t>
  </si>
  <si>
    <t>24 10</t>
  </si>
  <si>
    <t>33546178</t>
  </si>
  <si>
    <t>85248966-85248967-85249091</t>
  </si>
  <si>
    <t>33546180</t>
  </si>
  <si>
    <t>85248964-85248965</t>
  </si>
  <si>
    <t>85247034-85247134</t>
  </si>
  <si>
    <t>33547684</t>
  </si>
  <si>
    <t>85249783</t>
  </si>
  <si>
    <t>33547787</t>
  </si>
  <si>
    <t>85250510</t>
  </si>
  <si>
    <t>28 10</t>
  </si>
  <si>
    <t>CHARGEMENT LE MATIN</t>
  </si>
  <si>
    <t>25/10/2019</t>
  </si>
  <si>
    <t xml:space="preserve">URGENT
Ref EXADIS : 1349877 </t>
  </si>
  <si>
    <t>URGENT 
Ref EXADIS : 1350115</t>
  </si>
  <si>
    <t>Ref EXADIS :
1349877</t>
  </si>
  <si>
    <t>25 10</t>
  </si>
  <si>
    <t>29 10</t>
  </si>
  <si>
    <t>LOMBART</t>
  </si>
  <si>
    <t>33550563</t>
  </si>
  <si>
    <t>85253639-85253686-85253698</t>
  </si>
  <si>
    <t>33551602</t>
  </si>
  <si>
    <t>85254413</t>
  </si>
  <si>
    <t>33551710</t>
  </si>
  <si>
    <t>85255332-85255333</t>
  </si>
  <si>
    <t>Ref EXADIS :1349713</t>
  </si>
  <si>
    <t>PORTMANN</t>
  </si>
  <si>
    <t>30 10</t>
  </si>
  <si>
    <t>33552065</t>
  </si>
  <si>
    <t>85254527</t>
  </si>
  <si>
    <t>33553579</t>
  </si>
  <si>
    <t>85256333-85256334</t>
  </si>
  <si>
    <t>31 10</t>
  </si>
  <si>
    <t>04 11</t>
  </si>
  <si>
    <t>33556400</t>
  </si>
  <si>
    <t>85260512</t>
  </si>
  <si>
    <t>33556447</t>
  </si>
  <si>
    <t>85260085</t>
  </si>
  <si>
    <t>33556491</t>
  </si>
  <si>
    <t>85260234</t>
  </si>
  <si>
    <t>33556582</t>
  </si>
  <si>
    <t>85260143-85260188-85260203-85260382</t>
  </si>
  <si>
    <t>05 11</t>
  </si>
  <si>
    <t>06 11</t>
  </si>
  <si>
    <t>33556940</t>
  </si>
  <si>
    <t>85259612-85259935</t>
  </si>
  <si>
    <t>33558008</t>
  </si>
  <si>
    <t>85261472</t>
  </si>
  <si>
    <t>33558070</t>
  </si>
  <si>
    <t>85262168</t>
  </si>
  <si>
    <t>ref EXADIS:
1349879</t>
  </si>
  <si>
    <t>07 11</t>
  </si>
  <si>
    <t>Pas de semi
19 Tonnes Maxi</t>
  </si>
  <si>
    <t>33558533</t>
  </si>
  <si>
    <t>85263065-85263066</t>
  </si>
  <si>
    <t xml:space="preserve">FRANCO MAROCAINE DE TRANSPORT </t>
  </si>
  <si>
    <t>HY INVESTMENTS S.A</t>
  </si>
  <si>
    <t>33559714</t>
  </si>
  <si>
    <t>85264022</t>
  </si>
  <si>
    <t>33564221</t>
  </si>
  <si>
    <t>85268601</t>
  </si>
  <si>
    <t>85269040</t>
  </si>
  <si>
    <t>33564454</t>
  </si>
  <si>
    <t>85269297</t>
  </si>
  <si>
    <t>33564523</t>
  </si>
  <si>
    <t>85269411</t>
  </si>
  <si>
    <t>DCA PLATEFORME 92</t>
  </si>
  <si>
    <t>1 Rue du Vieil Hêtre</t>
  </si>
  <si>
    <t>72700 ROUILLON</t>
  </si>
  <si>
    <t>tel : 02 43 24 76 92/mail t.baratte@cbmcompany.com</t>
  </si>
  <si>
    <t>DCA PLATEFORME 59</t>
  </si>
  <si>
    <t>4 RUE DU CALVAIRE</t>
  </si>
  <si>
    <t>59810
LESQUIN</t>
  </si>
  <si>
    <t>Gérald Ribere
05,46,34,34,83</t>
  </si>
  <si>
    <t>33564227</t>
  </si>
  <si>
    <t>12 11</t>
  </si>
  <si>
    <t>13 11</t>
  </si>
  <si>
    <t>MITHIEUX</t>
  </si>
  <si>
    <t>12 11 à 9h</t>
  </si>
  <si>
    <t>33565690</t>
  </si>
  <si>
    <t>85270289</t>
  </si>
  <si>
    <t>33565785</t>
  </si>
  <si>
    <t>85270814</t>
  </si>
  <si>
    <t>14 11</t>
  </si>
  <si>
    <t>33567794</t>
  </si>
  <si>
    <t>85271608-85271609-85273049-85273050</t>
  </si>
  <si>
    <t>Copima s,a,r,l</t>
  </si>
  <si>
    <t xml:space="preserve">Pays final, Maroc </t>
  </si>
  <si>
    <t>19 11</t>
  </si>
  <si>
    <t>33568943</t>
  </si>
  <si>
    <t>18 11</t>
  </si>
  <si>
    <t>33571592</t>
  </si>
  <si>
    <t>20 11</t>
  </si>
  <si>
    <r>
      <t>85273148-85273149-</t>
    </r>
    <r>
      <rPr>
        <b/>
        <sz val="11"/>
        <color rgb="FFFF0000"/>
        <rFont val="Arial"/>
        <family val="2"/>
      </rPr>
      <t>85273773</t>
    </r>
  </si>
  <si>
    <r>
      <t xml:space="preserve">15 11 </t>
    </r>
    <r>
      <rPr>
        <b/>
        <sz val="11"/>
        <color rgb="FFFF0000"/>
        <rFont val="Arial"/>
        <family val="2"/>
      </rPr>
      <t xml:space="preserve">chargement decalé 18/11 </t>
    </r>
  </si>
  <si>
    <r>
      <t xml:space="preserve">19 11 </t>
    </r>
    <r>
      <rPr>
        <b/>
        <sz val="11"/>
        <color rgb="FFFF0000"/>
        <rFont val="Arial"/>
        <family val="2"/>
      </rPr>
      <t>livraison decalé 20/11 matin</t>
    </r>
  </si>
  <si>
    <t>85276322-85276323-85276324</t>
  </si>
  <si>
    <t>33572114</t>
  </si>
  <si>
    <t>85277112</t>
  </si>
  <si>
    <t>33572115</t>
  </si>
  <si>
    <t>85277111</t>
  </si>
  <si>
    <t>33573549</t>
  </si>
  <si>
    <t>85278783</t>
  </si>
  <si>
    <t>Ref EXADIS 1349879</t>
  </si>
  <si>
    <t>21 11</t>
  </si>
  <si>
    <t>22 11</t>
  </si>
  <si>
    <t>33575242</t>
  </si>
  <si>
    <t>85273726-85273727</t>
  </si>
  <si>
    <t>26 11</t>
  </si>
  <si>
    <t>33578894</t>
  </si>
  <si>
    <t>85284543</t>
  </si>
  <si>
    <t>33579003</t>
  </si>
  <si>
    <t>85284781</t>
  </si>
  <si>
    <t>27 11</t>
  </si>
  <si>
    <t>33580796</t>
  </si>
  <si>
    <t>85286497</t>
  </si>
  <si>
    <t>33582117</t>
  </si>
  <si>
    <t>85288032-85288042-85288044-85288046-85288048-85288049-85288050-85288051-85288063-85288064</t>
  </si>
  <si>
    <t>Ref Exadis : 1351609</t>
  </si>
  <si>
    <t>28 11</t>
  </si>
  <si>
    <t>29 11</t>
  </si>
  <si>
    <t>33585047</t>
  </si>
  <si>
    <t>85291451</t>
  </si>
  <si>
    <t>Ref Norauto : 4501222637</t>
  </si>
  <si>
    <t>33585465</t>
  </si>
  <si>
    <t>85287875-85287876-
85289233</t>
  </si>
  <si>
    <t>02 12</t>
  </si>
  <si>
    <t>05 12</t>
  </si>
  <si>
    <t>04 12</t>
  </si>
  <si>
    <t>33588121</t>
  </si>
  <si>
    <t>85294537</t>
  </si>
  <si>
    <t>RUE DES SAULES  UNITE 4</t>
  </si>
  <si>
    <t>17H</t>
  </si>
  <si>
    <t>HEURE DE CHARGEMENT</t>
  </si>
  <si>
    <t xml:space="preserve">05 12 </t>
  </si>
  <si>
    <t>LAFFOND</t>
  </si>
  <si>
    <t>33590969</t>
  </si>
  <si>
    <t>85297332</t>
  </si>
  <si>
    <t>06 12</t>
  </si>
  <si>
    <t>09 12</t>
  </si>
  <si>
    <t>09H40</t>
  </si>
  <si>
    <t>11H20</t>
  </si>
  <si>
    <t>33591405</t>
  </si>
  <si>
    <t>85294476-85294477</t>
  </si>
  <si>
    <t>CIRRUS SA</t>
  </si>
  <si>
    <t>33592223</t>
  </si>
  <si>
    <t>85298707</t>
  </si>
  <si>
    <t>10 12</t>
  </si>
  <si>
    <t>33592697</t>
  </si>
  <si>
    <t>85295484-85295485-85298853-85298854</t>
  </si>
  <si>
    <t>COPIMA SARL</t>
  </si>
  <si>
    <t>33592807</t>
  </si>
  <si>
    <t>85298569-85298570</t>
  </si>
  <si>
    <t>33593558</t>
  </si>
  <si>
    <t>85300003-85300388</t>
  </si>
  <si>
    <t>33593668</t>
  </si>
  <si>
    <t>85300797-85300798</t>
  </si>
  <si>
    <t>11 12</t>
  </si>
  <si>
    <t>13h55</t>
  </si>
  <si>
    <t>GAILLOT</t>
  </si>
  <si>
    <t>33593980</t>
  </si>
  <si>
    <t>85300575</t>
  </si>
  <si>
    <t>Ref Exadis : 1352013</t>
  </si>
  <si>
    <t>12 12</t>
  </si>
  <si>
    <t>13 12</t>
  </si>
  <si>
    <t>33595334</t>
  </si>
  <si>
    <t>85302263-85302264-85302345</t>
  </si>
  <si>
    <t>33596396</t>
  </si>
  <si>
    <t>33595366</t>
  </si>
  <si>
    <t>85302689-85302690</t>
  </si>
  <si>
    <t>85303252</t>
  </si>
  <si>
    <t>12H</t>
  </si>
  <si>
    <t>Ref Exadis : 1352165</t>
  </si>
  <si>
    <t>GETCOMAR
CASABLANCA</t>
  </si>
  <si>
    <t>43 ROUTE DE L’ILE BARBIERE</t>
  </si>
  <si>
    <t>94380-BONNEUIL SUR MARNE</t>
  </si>
  <si>
    <t>01 86 28 00 54
06 84 70 96 77
h.taibi@astieurope.com</t>
  </si>
  <si>
    <t>Liv sans RDV</t>
  </si>
  <si>
    <t>NOUVEAU CLIENT</t>
  </si>
  <si>
    <t>13H10</t>
  </si>
  <si>
    <t>12H00</t>
  </si>
  <si>
    <t>12H10</t>
  </si>
  <si>
    <t>33596625</t>
  </si>
  <si>
    <t>85303812-85303813-85303814-85303816-85303817-85303824-85303827-85303851</t>
  </si>
  <si>
    <t>33597753</t>
  </si>
  <si>
    <t>85305131</t>
  </si>
  <si>
    <t>15H35</t>
  </si>
  <si>
    <t>15H00</t>
  </si>
  <si>
    <t>33598023</t>
  </si>
  <si>
    <t>85304962-85304963</t>
  </si>
  <si>
    <t>33598892</t>
  </si>
  <si>
    <t>85306535</t>
  </si>
  <si>
    <t>16 12</t>
  </si>
  <si>
    <t xml:space="preserve"> Ref Norauto : 4501227261</t>
  </si>
  <si>
    <t>17 12</t>
  </si>
  <si>
    <t>18 12</t>
  </si>
  <si>
    <t>33599445</t>
  </si>
  <si>
    <t>85307086-85307087</t>
  </si>
  <si>
    <t>33599961</t>
  </si>
  <si>
    <t>85307167</t>
  </si>
  <si>
    <t>33600065</t>
  </si>
  <si>
    <t>85307262</t>
  </si>
  <si>
    <t>EUROCOURSES</t>
  </si>
  <si>
    <t>33601011</t>
  </si>
  <si>
    <t>85309052</t>
  </si>
  <si>
    <t>16H05</t>
  </si>
  <si>
    <t>11H50</t>
  </si>
  <si>
    <t>12H20</t>
  </si>
  <si>
    <t>16H10</t>
  </si>
  <si>
    <t>15H30</t>
  </si>
  <si>
    <t>19 12</t>
  </si>
  <si>
    <t>16H15</t>
  </si>
  <si>
    <t>15H10</t>
  </si>
  <si>
    <t>10h35</t>
  </si>
  <si>
    <t>16h10</t>
  </si>
  <si>
    <t>08h55</t>
  </si>
  <si>
    <t>33601594</t>
  </si>
  <si>
    <t>85307330-85307331</t>
  </si>
  <si>
    <t>RECCORD-SAMMY AND AARON COHEN LTD</t>
  </si>
  <si>
    <t>33602430</t>
  </si>
  <si>
    <t>85309087-85310494-85310495-85310497</t>
  </si>
  <si>
    <t>BAMAPPRO CODIMA NC</t>
  </si>
  <si>
    <t>33603111</t>
  </si>
  <si>
    <t>85311106</t>
  </si>
  <si>
    <t>RDV par mail</t>
  </si>
  <si>
    <t>livraison.logibam@gbh.fr
ou
piecesauto.logibam@gbh.fr</t>
  </si>
  <si>
    <r>
      <t xml:space="preserve">Réf livraison </t>
    </r>
    <r>
      <rPr>
        <sz val="11"/>
        <color rgb="FFFF0000"/>
        <rFont val="Arial"/>
        <family val="2"/>
      </rPr>
      <t>MRS/ASH/0881531</t>
    </r>
    <r>
      <rPr>
        <sz val="11"/>
        <rFont val="Arial"/>
        <family val="2"/>
      </rPr>
      <t xml:space="preserve">
MERCI DE BIEN VOULOIR LIVRER LA MARCHANDISE AVANT LA DATE DE CLOTURE 24/12/2019 – 12H</t>
    </r>
  </si>
  <si>
    <t>recherche en cours</t>
  </si>
  <si>
    <t>aucune réponse pour l'instant. Nathalie Léon appuie</t>
  </si>
  <si>
    <t>20 12</t>
  </si>
  <si>
    <t>23 12</t>
  </si>
  <si>
    <r>
      <t xml:space="preserve">livraison.logibam@gbh.fr
</t>
    </r>
    <r>
      <rPr>
        <sz val="10"/>
        <rFont val="Arial"/>
        <family val="2"/>
      </rPr>
      <t>ou</t>
    </r>
    <r>
      <rPr>
        <u/>
        <sz val="10"/>
        <color theme="10"/>
        <rFont val="Arial"/>
        <family val="2"/>
      </rPr>
      <t xml:space="preserve">
piecesauto.logibam@gbh.fr
</t>
    </r>
    <r>
      <rPr>
        <sz val="10"/>
        <rFont val="Arial"/>
        <family val="2"/>
      </rPr>
      <t>Tel si besoin : 02-79-01-02-69</t>
    </r>
  </si>
  <si>
    <t>33604345</t>
  </si>
  <si>
    <t>85312616-85312609-85312612-85312613-85312614</t>
  </si>
  <si>
    <t>BOUCHE</t>
  </si>
  <si>
    <t>26 12</t>
  </si>
  <si>
    <t>33605708</t>
  </si>
  <si>
    <t>85314245</t>
  </si>
  <si>
    <t>15h55</t>
  </si>
  <si>
    <t>13h40</t>
  </si>
  <si>
    <t>11h40</t>
  </si>
  <si>
    <t>Fermé le 24/12 PM + 25/12</t>
  </si>
  <si>
    <t>24 12</t>
  </si>
  <si>
    <t>31 12</t>
  </si>
  <si>
    <t>33605702</t>
  </si>
  <si>
    <t>85284613-85286015</t>
  </si>
  <si>
    <t>RODAMIENTOS DE COLOMBIA S.A.S</t>
  </si>
  <si>
    <t>14 RUE DE LA BELLE BORNE</t>
  </si>
  <si>
    <t>13H00</t>
  </si>
  <si>
    <t>33608461</t>
  </si>
  <si>
    <t>85317202-85317203-85317204-85317205-85317225-85317226-85317228-85317232-85317233-85317234-85317235-85317236-85317237-85317238-85317239-85317240-85317242-85317252-85317253-85317260</t>
  </si>
  <si>
    <t>02 01</t>
  </si>
  <si>
    <t>03 01</t>
  </si>
  <si>
    <t>33610200</t>
  </si>
  <si>
    <t>85319133</t>
  </si>
  <si>
    <t>06 01</t>
  </si>
  <si>
    <t>*</t>
  </si>
  <si>
    <t>33614142</t>
  </si>
  <si>
    <t>85323634-85323638-85323641-85323649-85323651-85323652-85323653-85323654-85323655-85323656-85323663-85323664-85323668</t>
  </si>
  <si>
    <t>14H10</t>
  </si>
  <si>
    <t>Livraison sous la référence 438123800023</t>
  </si>
  <si>
    <t>33614566</t>
  </si>
  <si>
    <t>85324185</t>
  </si>
  <si>
    <t>33614526</t>
  </si>
  <si>
    <t>85324135-85324136</t>
  </si>
  <si>
    <t>33615391</t>
  </si>
  <si>
    <t>85325204</t>
  </si>
  <si>
    <t>13 01</t>
  </si>
  <si>
    <t>33616905</t>
  </si>
  <si>
    <t>85326657</t>
  </si>
  <si>
    <t>33617401</t>
  </si>
  <si>
    <t>85327242</t>
  </si>
  <si>
    <t>33618359</t>
  </si>
  <si>
    <t>85328071-85328072</t>
  </si>
  <si>
    <t>33618461</t>
  </si>
  <si>
    <t>85328224</t>
  </si>
  <si>
    <t>15H25</t>
  </si>
  <si>
    <t>33618875</t>
  </si>
  <si>
    <t>33618859</t>
  </si>
  <si>
    <t>85328818-85328819</t>
  </si>
  <si>
    <t>33618873</t>
  </si>
  <si>
    <t>85328826</t>
  </si>
  <si>
    <t>85328827</t>
  </si>
  <si>
    <t>33618876</t>
  </si>
  <si>
    <t>85328830</t>
  </si>
  <si>
    <t>33618886</t>
  </si>
  <si>
    <t>85328831</t>
  </si>
  <si>
    <t>33619831</t>
  </si>
  <si>
    <t>85329668</t>
  </si>
  <si>
    <t>15H50</t>
  </si>
  <si>
    <t>13H55</t>
  </si>
  <si>
    <r>
      <t>Prise de rdv obligatoire: exadis.rdvreception@exadis.com /
tel :  04 27 19 26 25
Liv du lun au vend de 7h à 12h. Donner ref</t>
    </r>
    <r>
      <rPr>
        <sz val="10"/>
        <color rgb="FFFF0000"/>
        <rFont val="Arial"/>
        <family val="2"/>
      </rPr>
      <t xml:space="preserve"> EXADIS 2821353 + 2810975</t>
    </r>
  </si>
  <si>
    <r>
      <t xml:space="preserve">Prise de rdv obligatoire: liv.gennevilliers@exadis.com /
tel : 01 40 85 09 07
Livraison du lundi au vendredi de 6h à 13h. Donner ref EXADIS </t>
    </r>
    <r>
      <rPr>
        <sz val="10"/>
        <color rgb="FFFF0000"/>
        <rFont val="Arial"/>
        <family val="2"/>
      </rPr>
      <t>2819617</t>
    </r>
  </si>
  <si>
    <t>12H05</t>
  </si>
  <si>
    <t>camion arrivé à 11h15, sera chargé avant 13h</t>
  </si>
  <si>
    <t>33622918</t>
  </si>
  <si>
    <t>85332982</t>
  </si>
  <si>
    <t>33622973</t>
  </si>
  <si>
    <t>85332829-85332830-85332831-85332832-85332833-85332837-85332858-85332859-85332864-85332874-85332930-</t>
  </si>
  <si>
    <t>12H06</t>
  </si>
  <si>
    <t>11H30</t>
  </si>
  <si>
    <t>20 01</t>
  </si>
  <si>
    <t>14H35</t>
  </si>
  <si>
    <t>13H45</t>
  </si>
  <si>
    <t>16H30</t>
  </si>
  <si>
    <t>14H25</t>
  </si>
  <si>
    <t>33625576</t>
  </si>
  <si>
    <t>85335206</t>
  </si>
  <si>
    <t>33625645</t>
  </si>
  <si>
    <t>85335927</t>
  </si>
  <si>
    <t>85336100-85336101-85336102</t>
  </si>
  <si>
    <t>33625697</t>
  </si>
  <si>
    <t>33624718</t>
  </si>
  <si>
    <t>85324130-85324131</t>
  </si>
  <si>
    <t>33626259</t>
  </si>
  <si>
    <t>85336760-85336761</t>
  </si>
  <si>
    <t>HY INVESTMENTS S.A.</t>
  </si>
  <si>
    <t>33626291</t>
  </si>
  <si>
    <t>85336836</t>
  </si>
  <si>
    <t xml:space="preserve">Ref Exadis : 1353174 </t>
  </si>
  <si>
    <t>LEGENDRE</t>
  </si>
  <si>
    <t>33628439</t>
  </si>
  <si>
    <t>85338404</t>
  </si>
  <si>
    <t>33628931</t>
  </si>
  <si>
    <t>85339070</t>
  </si>
  <si>
    <t>13H40</t>
  </si>
  <si>
    <t>12H40</t>
  </si>
  <si>
    <t>15H45</t>
  </si>
  <si>
    <t>Ref Exadis1353475</t>
  </si>
  <si>
    <t>27 01</t>
  </si>
  <si>
    <t>12H15</t>
  </si>
  <si>
    <t>11H40</t>
  </si>
  <si>
    <t>33631372</t>
  </si>
  <si>
    <t>85342042-85342043</t>
  </si>
  <si>
    <t>12H55</t>
  </si>
  <si>
    <t>33632736</t>
  </si>
  <si>
    <t>85343007-33632736</t>
  </si>
  <si>
    <t>33632798</t>
  </si>
  <si>
    <t>85343620</t>
  </si>
  <si>
    <t>33634198</t>
  </si>
  <si>
    <t>85345555</t>
  </si>
  <si>
    <t>Ref Exadis : 1353737</t>
  </si>
  <si>
    <t>33635834</t>
  </si>
  <si>
    <t>85347395</t>
  </si>
  <si>
    <t>14H55</t>
  </si>
  <si>
    <t>33638864</t>
  </si>
  <si>
    <t>85350702</t>
  </si>
  <si>
    <t xml:space="preserve"> Ref EXADIS : 1353890</t>
  </si>
  <si>
    <t>33640463</t>
  </si>
  <si>
    <t>85351556</t>
  </si>
  <si>
    <t>33640535</t>
  </si>
  <si>
    <t>85352290</t>
  </si>
  <si>
    <t>33640638</t>
  </si>
  <si>
    <t>85352570</t>
  </si>
  <si>
    <t>03 02</t>
  </si>
  <si>
    <t>33642026</t>
  </si>
  <si>
    <t>85354431</t>
  </si>
  <si>
    <t xml:space="preserve">Ref Exadis : 1353990 </t>
  </si>
  <si>
    <t>14H00</t>
  </si>
  <si>
    <t>33645025</t>
  </si>
  <si>
    <t>85357495</t>
  </si>
  <si>
    <t>33645172</t>
  </si>
  <si>
    <t>8H45</t>
  </si>
  <si>
    <t>14H30</t>
  </si>
  <si>
    <t>10 02</t>
  </si>
  <si>
    <t>85357487</t>
  </si>
  <si>
    <t>33646638</t>
  </si>
  <si>
    <t>85359330</t>
  </si>
  <si>
    <t xml:space="preserve">Ref Norauto : 4501247011 </t>
  </si>
  <si>
    <t>33648116</t>
  </si>
  <si>
    <t>85359988</t>
  </si>
  <si>
    <t>33648176</t>
  </si>
  <si>
    <t>85360587</t>
  </si>
  <si>
    <t>33648230</t>
  </si>
  <si>
    <t>85360857-85360858</t>
  </si>
  <si>
    <t>10H05</t>
  </si>
  <si>
    <t>33649707</t>
  </si>
  <si>
    <t>33649650</t>
  </si>
  <si>
    <t>85362591</t>
  </si>
  <si>
    <t>85362198-85362199</t>
  </si>
  <si>
    <t>10H10</t>
  </si>
  <si>
    <t>Ref Exadis :1354288</t>
  </si>
  <si>
    <t>10h40</t>
  </si>
  <si>
    <t>33651406</t>
  </si>
  <si>
    <t>85364202-85364220-85364221-85364232-85364234-85364241-85364245-85364267-85364268</t>
  </si>
  <si>
    <t>10H35</t>
  </si>
  <si>
    <t>10H50</t>
  </si>
  <si>
    <t>33653389</t>
  </si>
  <si>
    <t>85365662-85365663</t>
  </si>
  <si>
    <t>33654188</t>
  </si>
  <si>
    <t>85367485</t>
  </si>
  <si>
    <t>11H45</t>
  </si>
  <si>
    <t xml:space="preserve">Ref Exadis : 1354454 </t>
  </si>
  <si>
    <t>17 02</t>
  </si>
  <si>
    <t>16h46</t>
  </si>
  <si>
    <t>33655695</t>
  </si>
  <si>
    <t>85368252</t>
  </si>
  <si>
    <t>33655762</t>
  </si>
  <si>
    <t>85368865</t>
  </si>
  <si>
    <t>33655944</t>
  </si>
  <si>
    <t>85369273</t>
  </si>
  <si>
    <t>33656456</t>
  </si>
  <si>
    <t>85366750-85366751</t>
  </si>
  <si>
    <t>33657143</t>
  </si>
  <si>
    <t>85370622-85370776</t>
  </si>
  <si>
    <t>33657198</t>
  </si>
  <si>
    <t>85370978</t>
  </si>
  <si>
    <t>ref EXADIS : 1354569</t>
  </si>
  <si>
    <t>33657708</t>
  </si>
  <si>
    <t>85366673-85366674-85366675</t>
  </si>
  <si>
    <t>33658621</t>
  </si>
  <si>
    <t>85371893</t>
  </si>
  <si>
    <t>33658624</t>
  </si>
  <si>
    <t>85371813</t>
  </si>
  <si>
    <t>33658682</t>
  </si>
  <si>
    <t>85371832</t>
  </si>
  <si>
    <t>33658865</t>
  </si>
  <si>
    <t>85372471-85372480-85372486-85372487-85372498-85372499-85372500-85372513-85372537-85372595-85372596</t>
  </si>
  <si>
    <t>16H35</t>
  </si>
  <si>
    <t>11H05</t>
  </si>
  <si>
    <t>33659424</t>
  </si>
  <si>
    <t>85372357</t>
  </si>
  <si>
    <t>10H00</t>
  </si>
  <si>
    <t xml:space="preserve">21 02 </t>
  </si>
  <si>
    <t>24 02</t>
  </si>
  <si>
    <t>17H20</t>
  </si>
  <si>
    <t>33664503</t>
  </si>
  <si>
    <t>85378851</t>
  </si>
  <si>
    <t>33666159</t>
  </si>
  <si>
    <t>85380395-85380408-85380415-85380417-85380420-85380427-85380428-85380431-85380432-85380435-85380436-85380466-85380467-85380468-85380469-85380470-85380471</t>
  </si>
  <si>
    <t>ref exadis : 1354874</t>
  </si>
  <si>
    <t xml:space="preserve">27 02 </t>
  </si>
  <si>
    <t>33669042</t>
  </si>
  <si>
    <t>85383623</t>
  </si>
  <si>
    <t>33669069</t>
  </si>
  <si>
    <t>85383593</t>
  </si>
  <si>
    <t>33669095</t>
  </si>
  <si>
    <t>85383727</t>
  </si>
  <si>
    <t>13H35</t>
  </si>
  <si>
    <t>ref exadis:10184830</t>
  </si>
  <si>
    <t>réf:4501253332</t>
  </si>
  <si>
    <t>02 03</t>
  </si>
  <si>
    <t>33670536</t>
  </si>
  <si>
    <t>85384494</t>
  </si>
  <si>
    <t>15H55</t>
  </si>
  <si>
    <t>03 03</t>
  </si>
  <si>
    <t>ref exadis : 1355134</t>
  </si>
  <si>
    <t>85386190-85386191</t>
  </si>
  <si>
    <t>33672839</t>
  </si>
  <si>
    <t>85387855-85387856</t>
  </si>
  <si>
    <t>GETCOMAR</t>
  </si>
  <si>
    <t>33673759</t>
  </si>
  <si>
    <t>85388167</t>
  </si>
  <si>
    <t>33673834</t>
  </si>
  <si>
    <t>85388812-85388813-85388826-85388833-85388834-85388838-85388841-85388842-85388845-85388846-85388847-85388848-85388849-85388850-85388851-85388855</t>
  </si>
  <si>
    <t>14H40</t>
  </si>
  <si>
    <t>16H20</t>
  </si>
  <si>
    <t>BOTTI</t>
  </si>
  <si>
    <t>33674175</t>
  </si>
  <si>
    <t>85388523-85388524</t>
  </si>
  <si>
    <t>13H20</t>
  </si>
  <si>
    <t xml:space="preserve">06 03 </t>
  </si>
  <si>
    <t>09 03</t>
  </si>
  <si>
    <t>12h40</t>
  </si>
  <si>
    <t>33676626</t>
  </si>
  <si>
    <t>85392178</t>
  </si>
  <si>
    <t>ref exadis 
1355285</t>
  </si>
  <si>
    <t>10 03</t>
  </si>
  <si>
    <t>11h30</t>
  </si>
  <si>
    <t>16h30</t>
  </si>
  <si>
    <t>11h00</t>
  </si>
  <si>
    <t>13h10</t>
  </si>
  <si>
    <t>33678013</t>
  </si>
  <si>
    <t>85392808</t>
  </si>
  <si>
    <t>33678090</t>
  </si>
  <si>
    <t>85393444</t>
  </si>
  <si>
    <t>33678145</t>
  </si>
  <si>
    <t>85393641-85393642-85393643</t>
  </si>
  <si>
    <t>15h37</t>
  </si>
  <si>
    <t>33679500</t>
  </si>
  <si>
    <t>85395414-85395415</t>
  </si>
  <si>
    <t>ref exadis 1355412</t>
  </si>
  <si>
    <t>33681138</t>
  </si>
  <si>
    <t>85396982-85396985-85396986-85396987-85396989-85396989-85396991-85396992-85396996-85396997-85397002-85397014</t>
  </si>
  <si>
    <t>14H50</t>
  </si>
  <si>
    <t>33681417</t>
  </si>
  <si>
    <t>85396065-85396066</t>
  </si>
  <si>
    <t>SPRIINT-TECH</t>
  </si>
  <si>
    <t>14H05</t>
  </si>
  <si>
    <t>11H55</t>
  </si>
  <si>
    <t>NORD SUD CTI</t>
  </si>
  <si>
    <t>1 Boulevard du Midi</t>
  </si>
  <si>
    <t>76004 ROUEN</t>
  </si>
  <si>
    <t>02 32 81 53 10
c.louchet@nordsud-cti.com
Mme Christelle Louchet</t>
  </si>
  <si>
    <t>commande annulée le 11/03 = contrôle veritas, Quand ok stephane, refaire la commande @ calberson</t>
  </si>
  <si>
    <t>33683967</t>
  </si>
  <si>
    <t>85399572</t>
  </si>
  <si>
    <t>16 03</t>
  </si>
  <si>
    <t>17 03</t>
  </si>
  <si>
    <t>33685428</t>
  </si>
  <si>
    <t>85401053-85401054</t>
  </si>
  <si>
    <t>15H15</t>
  </si>
  <si>
    <t>33686118</t>
  </si>
  <si>
    <t>85402595</t>
  </si>
  <si>
    <t>33686117</t>
  </si>
  <si>
    <t>85402594-85402596</t>
  </si>
  <si>
    <t>85397655-85397656-85399584</t>
  </si>
  <si>
    <t>23 03</t>
  </si>
  <si>
    <t>33687444</t>
  </si>
  <si>
    <t>85403590-85403973</t>
  </si>
  <si>
    <t>33687462</t>
  </si>
  <si>
    <t>85399385-85399386-85399386</t>
  </si>
  <si>
    <t>33688402</t>
  </si>
  <si>
    <t>85404575</t>
  </si>
  <si>
    <t>15H40</t>
  </si>
  <si>
    <t xml:space="preserve">STAND BY 
Client fermé </t>
  </si>
  <si>
    <t>Annulé le 17/03 7H45
Client fermé</t>
  </si>
  <si>
    <t>33689389</t>
  </si>
  <si>
    <t>85406371-85406372</t>
  </si>
  <si>
    <t xml:space="preserve">Fermé </t>
  </si>
  <si>
    <t>33688579</t>
  </si>
  <si>
    <t>85405002-85405003-85405016-85405023-85405025-85405029-85405031-85405032-85405033-85405037-85405038-85405039-85405041-85405046-85405054-85405089-85405131-85407703</t>
  </si>
  <si>
    <t>33690558</t>
  </si>
  <si>
    <t>85407703</t>
  </si>
  <si>
    <t>ROLLIN</t>
  </si>
  <si>
    <t>ANNULE</t>
  </si>
  <si>
    <t>MP Recup</t>
  </si>
  <si>
    <t xml:space="preserve">85409456 </t>
  </si>
  <si>
    <t>33692101</t>
  </si>
  <si>
    <t xml:space="preserve">24 03 </t>
  </si>
  <si>
    <t>25 03</t>
  </si>
  <si>
    <t>livraison.logibam@gbh.fr
ou
piecesauto.logibam@gbh.fr
Tel si besoin : 02-79-01-02-69</t>
  </si>
  <si>
    <t>09H05</t>
  </si>
  <si>
    <t>10H30</t>
  </si>
  <si>
    <t>RDV LE 25/03
confirmé par Virginie EXADIS</t>
  </si>
  <si>
    <t>DESCOMBES</t>
  </si>
  <si>
    <t>24 03</t>
  </si>
  <si>
    <t>MP RECUPERATION</t>
  </si>
  <si>
    <t>17H05</t>
  </si>
  <si>
    <t>1400 kg</t>
  </si>
  <si>
    <t>8h</t>
  </si>
  <si>
    <t>0085404575</t>
  </si>
  <si>
    <t>06 04</t>
  </si>
  <si>
    <t>PRCO</t>
  </si>
  <si>
    <t>3 route de l'Isle d'Espagnac</t>
  </si>
  <si>
    <t>16160 LE GOND PONTOUVRE</t>
  </si>
  <si>
    <t>33694788</t>
  </si>
  <si>
    <t>85413373
85413374
85413375
85413376
85413377
85413378
85413379
85413380
85413381</t>
  </si>
  <si>
    <t>3000 kg</t>
  </si>
  <si>
    <t>05 45 69 08 09
f.toussaint@groupe-tic.fr</t>
  </si>
  <si>
    <t>JARDEL</t>
  </si>
  <si>
    <t>07 04</t>
  </si>
  <si>
    <t>33697225</t>
  </si>
  <si>
    <t>85416591</t>
  </si>
  <si>
    <t>MP RECUP</t>
  </si>
  <si>
    <t>14 04</t>
  </si>
  <si>
    <t>33698471</t>
  </si>
  <si>
    <t>85418256</t>
  </si>
  <si>
    <t>BAMAPRO CODIMA GUYANE</t>
  </si>
  <si>
    <t>8H20</t>
  </si>
  <si>
    <t>33699745</t>
  </si>
  <si>
    <t>85420146-85420148-85420149</t>
  </si>
  <si>
    <t>BAMAPPRO AUTOBAM MARTINIQUE</t>
  </si>
  <si>
    <t>33699919</t>
  </si>
  <si>
    <t>85420441</t>
  </si>
  <si>
    <t>33699938</t>
  </si>
  <si>
    <t>85420464</t>
  </si>
  <si>
    <t>22 04</t>
  </si>
  <si>
    <t>GRANDCOLAS</t>
  </si>
  <si>
    <t>13H30</t>
  </si>
  <si>
    <t>33701561</t>
  </si>
  <si>
    <t>85422520</t>
  </si>
  <si>
    <t>12H30</t>
  </si>
  <si>
    <t>REPORTE SUR MAI 2020</t>
  </si>
  <si>
    <r>
      <rPr>
        <b/>
        <sz val="10"/>
        <color rgb="FFFF0000"/>
        <rFont val="Arial"/>
        <family val="2"/>
      </rPr>
      <t>Reception marchandise entre 5h30 à 12h30
A partir du 11 Mai, RDV a prendre aupres de :</t>
    </r>
    <r>
      <rPr>
        <sz val="10"/>
        <rFont val="Arial"/>
        <family val="2"/>
      </rPr>
      <t xml:space="preserve"> 
M. TOUHAMI : 06 07 03 60 34
Reception SGDB reception-sgdb@allianceautomotive.fr</t>
    </r>
  </si>
  <si>
    <t>323 avenue de Vendôme</t>
  </si>
  <si>
    <t>41000 VILLEBAROU</t>
  </si>
  <si>
    <t>Accessoires Auto
Val de Loire</t>
  </si>
  <si>
    <t>TECHNIC PIECES AUTO</t>
  </si>
  <si>
    <t>LE FORUM -7 AVENUE DE VERDUN</t>
  </si>
  <si>
    <t>26000 VALENCE</t>
  </si>
  <si>
    <t>04 75 56 12 12
tpa26@orange.fr</t>
  </si>
  <si>
    <t xml:space="preserve">4 rue vincent VAN GOGH
</t>
  </si>
  <si>
    <t>76290 MONTIVILLIERS</t>
  </si>
  <si>
    <t xml:space="preserve">Christophe ROUET 02 32 79 39 25 </t>
  </si>
  <si>
    <t>INTERLINES</t>
  </si>
  <si>
    <t>ZI DE MITRY COMPANS
4 RUE DENIS PAPIN</t>
  </si>
  <si>
    <t>77292 MITRY MORY</t>
  </si>
  <si>
    <t>01 49 89 40 06</t>
  </si>
  <si>
    <r>
      <rPr>
        <sz val="10"/>
        <color rgb="FFFF0000"/>
        <rFont val="Arial"/>
        <family val="2"/>
      </rPr>
      <t xml:space="preserve">La prise de rdv est obligatoire au-delà de 5 palettes : 
02 79 01 17 69  livraison.logibam@gbh.fr
</t>
    </r>
    <r>
      <rPr>
        <sz val="10"/>
        <rFont val="Arial"/>
        <family val="2"/>
      </rPr>
      <t xml:space="preserve">
Du lundi au jeudi 07h-11h30 et 13h-15h30
Le vendredi 7h-11h30</t>
    </r>
  </si>
  <si>
    <t>XP LOG / CHALLENGE INTERNATIONAL</t>
  </si>
  <si>
    <t>quai 1 à 5
4 rue vincent VAN GOGH</t>
  </si>
  <si>
    <t>02 32 79 39 25</t>
  </si>
  <si>
    <t>DROP SUD PIECES AUTOS</t>
  </si>
  <si>
    <t>4 - 8 Boulevard Frédéric Sauvage</t>
  </si>
  <si>
    <t>13014 Marseille</t>
  </si>
  <si>
    <t>-</t>
  </si>
  <si>
    <t>CAR EST</t>
  </si>
  <si>
    <t>87 Avenue du 69ème RI</t>
  </si>
  <si>
    <t>54270 ESSEY les NANCY</t>
  </si>
  <si>
    <t>ismaelcarest@gmail.com
06 15 80 17 66</t>
  </si>
  <si>
    <t>LEROY ACCESSOIRES DISTRIBUTION</t>
  </si>
  <si>
    <t>Z.I. d'Etriché
7 Rue Gustave Eiffel</t>
  </si>
  <si>
    <t>49503 Segré-En-Anjou-Bleu</t>
  </si>
  <si>
    <t>02 41 61 14 07</t>
  </si>
  <si>
    <t>TERRES NEUVES DISTRIBUTION</t>
  </si>
  <si>
    <t>Parc d'activités Tanesse - Cellule 5
23 chemin d'Arcins</t>
  </si>
  <si>
    <t>33360 LATRESNE</t>
  </si>
  <si>
    <t>05 56 49 34 73</t>
  </si>
  <si>
    <t>SAFA + TOULOUSE</t>
  </si>
  <si>
    <t xml:space="preserve">15 Rue Isabelle Eberhardt </t>
  </si>
  <si>
    <t>RHODANIENNE DE TRANSIT</t>
  </si>
  <si>
    <t>7 Bd Pierre Brossolette</t>
  </si>
  <si>
    <t>76120 GRAND QUEVILLY</t>
  </si>
  <si>
    <t>cfallon@group-rdt.com</t>
  </si>
  <si>
    <t>PREFERENCE AQUITAINE</t>
  </si>
  <si>
    <t>27 RUE EMILE COMBES</t>
  </si>
  <si>
    <t>33270 FLOIRAC</t>
  </si>
  <si>
    <t>05 57 83 06 06
f.imbault@allianceautomotive.fr</t>
  </si>
  <si>
    <t>SET CARGO INTERNATIONAL LE HAVRE</t>
  </si>
  <si>
    <t>HANGAR 44 - Chaussée Pondichéry
QUAI JEAN REINHART</t>
  </si>
  <si>
    <t>76600 LE HAVRE</t>
  </si>
  <si>
    <t>02 32 91 66 91</t>
  </si>
  <si>
    <t>Commentaire intern : DEMANDER A L'AC SI BLOCAGE VERITAS.
 SI PAS DE BLOCAGE COMMANDER LA LIGNE SINON ATTENDRE LE OK DE L'AC</t>
  </si>
  <si>
    <t xml:space="preserve">REF exadis : </t>
  </si>
  <si>
    <t xml:space="preserve">Ref exadis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</si>
</sst>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/d/yyyy;@"/>
    <numFmt numFmtId="165" formatCode="dd/mm/yy;@"/>
  </numFmts>
  <fonts count="34" x14ac:knownFonts="1">
    <font>
      <sz val="10"/>
      <name val="Arial"/>
    </font>
    <font>
      <sz val="10"/>
      <name val="Tahoma"/>
      <family val="2"/>
    </font>
    <font>
      <b/>
      <sz val="18"/>
      <color indexed="62"/>
      <name val="Tahoma"/>
      <family val="2"/>
    </font>
    <font>
      <sz val="10"/>
      <color indexed="8"/>
      <name val="Arial"/>
      <family val="2"/>
    </font>
    <font>
      <b/>
      <sz val="16"/>
      <name val="Tahoma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62"/>
      <name val="Tahoma"/>
      <family val="2"/>
    </font>
    <font>
      <b/>
      <sz val="11"/>
      <color indexed="12"/>
      <name val="Arial"/>
      <family val="2"/>
    </font>
    <font>
      <sz val="11"/>
      <name val="Arial"/>
      <family val="2"/>
    </font>
    <font>
      <sz val="11"/>
      <color rgb="FFFF0000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b/>
      <sz val="11"/>
      <name val="Arial"/>
      <family val="2"/>
    </font>
    <font>
      <b/>
      <sz val="18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rgb="FFFF0000"/>
      <name val="Arial"/>
      <family val="2"/>
    </font>
    <font>
      <u/>
      <sz val="10"/>
      <color theme="10"/>
      <name val="Arial"/>
      <family val="2"/>
    </font>
    <font>
      <sz val="12"/>
      <name val="Arial"/>
      <family val="2"/>
    </font>
    <font>
      <b/>
      <strike/>
      <sz val="11"/>
      <name val="Arial"/>
      <family val="2"/>
    </font>
    <font>
      <sz val="10"/>
      <color rgb="FFFF0000"/>
      <name val="Verdana"/>
      <family val="2"/>
    </font>
    <font>
      <u/>
      <sz val="12"/>
      <color theme="10"/>
      <name val="Arial"/>
      <family val="2"/>
    </font>
    <font>
      <b/>
      <sz val="12"/>
      <name val="Arial"/>
      <family val="2"/>
    </font>
    <font>
      <b/>
      <u/>
      <sz val="11"/>
      <name val="Arial"/>
      <family val="2"/>
    </font>
    <font>
      <sz val="10"/>
      <color rgb="FFFF0000"/>
      <name val="Arial"/>
      <family val="2"/>
    </font>
    <font>
      <b/>
      <strike/>
      <sz val="11"/>
      <color rgb="FFFF0000"/>
      <name val="Arial"/>
      <family val="2"/>
    </font>
    <font>
      <strike/>
      <sz val="11"/>
      <color rgb="FFFF0000"/>
      <name val="Arial"/>
      <family val="2"/>
    </font>
    <font>
      <strike/>
      <sz val="10"/>
      <color rgb="FFFF0000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11"/>
      <color rgb="FF000000"/>
      <name val="Arial"/>
      <family val="2"/>
    </font>
    <font>
      <b/>
      <sz val="12"/>
      <color rgb="FFFF0000"/>
      <name val="Arial"/>
      <family val="2"/>
    </font>
    <font>
      <b/>
      <sz val="14"/>
      <color rgb="FFFF000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43"/>
        <bgColor indexed="8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92D050"/>
        <bgColor indexed="8"/>
      </patternFill>
    </fill>
    <fill>
      <patternFill patternType="solid">
        <fgColor rgb="FFFFFF99"/>
        <bgColor indexed="64"/>
      </patternFill>
    </fill>
    <fill>
      <patternFill patternType="solid">
        <fgColor rgb="FFFFFF99"/>
        <bgColor indexed="8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8"/>
      </patternFill>
    </fill>
    <fill>
      <patternFill patternType="solid">
        <fgColor rgb="FFCCFFCC"/>
        <bgColor rgb="FF000000"/>
      </patternFill>
    </fill>
    <fill>
      <patternFill patternType="solid">
        <fgColor rgb="FFFFFF99"/>
        <bgColor rgb="FF000000"/>
      </patternFill>
    </fill>
    <fill>
      <patternFill patternType="solid">
        <fgColor rgb="FFFFFF00"/>
        <bgColor indexed="8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18" fillId="0" borderId="0" applyNumberFormat="0" applyFill="0" applyBorder="0" applyAlignment="0" applyProtection="0"/>
    <xf numFmtId="0" fontId="5" fillId="0" borderId="0"/>
  </cellStyleXfs>
  <cellXfs count="256">
    <xf numFmtId="0" fontId="0" fillId="0" borderId="0" xfId="0"/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14" fontId="7" fillId="2" borderId="1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 shrinkToFit="1"/>
    </xf>
    <xf numFmtId="0" fontId="6" fillId="0" borderId="1" xfId="0" applyFont="1" applyBorder="1" applyAlignment="1">
      <alignment horizontal="center" vertical="center" wrapText="1"/>
    </xf>
    <xf numFmtId="49" fontId="2" fillId="0" borderId="0" xfId="0" applyNumberFormat="1" applyFont="1" applyBorder="1" applyAlignment="1">
      <alignment horizontal="center" vertical="center"/>
    </xf>
    <xf numFmtId="49" fontId="7" fillId="2" borderId="1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49" fontId="4" fillId="0" borderId="0" xfId="0" applyNumberFormat="1" applyFont="1" applyFill="1" applyBorder="1" applyAlignment="1">
      <alignment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1" xfId="0" quotePrefix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9" fontId="8" fillId="6" borderId="1" xfId="1" applyNumberFormat="1" applyFont="1" applyFill="1" applyBorder="1" applyAlignment="1" applyProtection="1">
      <alignment horizontal="center" vertical="center" wrapText="1"/>
      <protection locked="0"/>
    </xf>
    <xf numFmtId="15" fontId="1" fillId="0" borderId="0" xfId="0" applyNumberFormat="1" applyFont="1" applyAlignment="1">
      <alignment horizontal="center" vertical="center"/>
    </xf>
    <xf numFmtId="15" fontId="7" fillId="2" borderId="1" xfId="0" applyNumberFormat="1" applyFont="1" applyFill="1" applyBorder="1" applyAlignment="1">
      <alignment horizontal="center" vertical="center" wrapText="1"/>
    </xf>
    <xf numFmtId="15" fontId="1" fillId="0" borderId="0" xfId="0" applyNumberFormat="1" applyFont="1" applyAlignment="1">
      <alignment vertical="center"/>
    </xf>
    <xf numFmtId="15" fontId="9" fillId="4" borderId="1" xfId="0" applyNumberFormat="1" applyFont="1" applyFill="1" applyBorder="1" applyAlignment="1" applyProtection="1">
      <alignment vertical="center"/>
      <protection locked="0"/>
    </xf>
    <xf numFmtId="0" fontId="10" fillId="7" borderId="1" xfId="0" applyFont="1" applyFill="1" applyBorder="1" applyAlignment="1" applyProtection="1">
      <alignment horizontal="center" vertical="center" wrapText="1"/>
    </xf>
    <xf numFmtId="49" fontId="11" fillId="6" borderId="1" xfId="1" applyNumberFormat="1" applyFont="1" applyFill="1" applyBorder="1" applyAlignment="1" applyProtection="1">
      <alignment horizontal="center" vertical="center" wrapText="1"/>
      <protection locked="0"/>
    </xf>
    <xf numFmtId="49" fontId="11" fillId="3" borderId="1" xfId="1" applyNumberFormat="1" applyFont="1" applyFill="1" applyBorder="1" applyAlignment="1" applyProtection="1">
      <alignment horizontal="center" vertical="center" wrapText="1"/>
      <protection locked="0"/>
    </xf>
    <xf numFmtId="0" fontId="11" fillId="3" borderId="1" xfId="1" applyFont="1" applyFill="1" applyBorder="1" applyAlignment="1" applyProtection="1">
      <alignment horizontal="center" vertical="center" wrapText="1"/>
      <protection locked="0"/>
    </xf>
    <xf numFmtId="1" fontId="11" fillId="3" borderId="1" xfId="1" applyNumberFormat="1" applyFont="1" applyFill="1" applyBorder="1" applyAlignment="1" applyProtection="1">
      <alignment horizontal="center" vertical="center" wrapText="1"/>
      <protection locked="0"/>
    </xf>
    <xf numFmtId="1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5" borderId="1" xfId="0" applyFont="1" applyFill="1" applyBorder="1" applyAlignment="1" applyProtection="1">
      <alignment horizontal="center" vertical="center" wrapText="1"/>
      <protection locked="0"/>
    </xf>
    <xf numFmtId="164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15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14" fontId="12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3" borderId="1" xfId="1" applyFont="1" applyFill="1" applyBorder="1" applyAlignment="1" applyProtection="1">
      <alignment horizontal="center" vertical="center" wrapText="1"/>
      <protection locked="0"/>
    </xf>
    <xf numFmtId="14" fontId="12" fillId="7" borderId="1" xfId="0" applyNumberFormat="1" applyFont="1" applyFill="1" applyBorder="1" applyAlignment="1" applyProtection="1">
      <alignment horizontal="center" vertical="center" wrapText="1"/>
    </xf>
    <xf numFmtId="0" fontId="13" fillId="4" borderId="1" xfId="0" applyFont="1" applyFill="1" applyBorder="1" applyAlignment="1" applyProtection="1">
      <alignment horizontal="center" vertical="center" wrapText="1"/>
      <protection locked="0"/>
    </xf>
    <xf numFmtId="14" fontId="14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9" fillId="4" borderId="1" xfId="0" applyFont="1" applyFill="1" applyBorder="1" applyAlignment="1" applyProtection="1">
      <alignment horizontal="center" vertical="center" wrapText="1"/>
    </xf>
    <xf numFmtId="49" fontId="11" fillId="8" borderId="1" xfId="1" applyNumberFormat="1" applyFont="1" applyFill="1" applyBorder="1" applyAlignment="1" applyProtection="1">
      <alignment horizontal="center" vertical="center" wrapText="1"/>
      <protection locked="0"/>
    </xf>
    <xf numFmtId="0" fontId="15" fillId="0" borderId="0" xfId="0" applyFont="1"/>
    <xf numFmtId="0" fontId="0" fillId="0" borderId="0" xfId="0" applyAlignment="1">
      <alignment wrapText="1"/>
    </xf>
    <xf numFmtId="165" fontId="0" fillId="0" borderId="0" xfId="0" applyNumberFormat="1"/>
    <xf numFmtId="0" fontId="16" fillId="0" borderId="0" xfId="0" applyFont="1"/>
    <xf numFmtId="0" fontId="5" fillId="0" borderId="0" xfId="0" applyFont="1"/>
    <xf numFmtId="0" fontId="5" fillId="7" borderId="1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0" fillId="7" borderId="1" xfId="0" applyFill="1" applyBorder="1"/>
    <xf numFmtId="15" fontId="14" fillId="4" borderId="1" xfId="0" applyNumberFormat="1" applyFont="1" applyFill="1" applyBorder="1" applyAlignment="1" applyProtection="1">
      <alignment horizontal="center" vertical="center"/>
      <protection locked="0"/>
    </xf>
    <xf numFmtId="0" fontId="9" fillId="7" borderId="1" xfId="0" applyFont="1" applyFill="1" applyBorder="1" applyAlignment="1" applyProtection="1">
      <alignment horizontal="center" vertical="center" wrapText="1"/>
    </xf>
    <xf numFmtId="0" fontId="17" fillId="3" borderId="1" xfId="1" applyFont="1" applyFill="1" applyBorder="1" applyAlignment="1" applyProtection="1">
      <alignment horizontal="center" vertical="center" wrapText="1"/>
      <protection locked="0"/>
    </xf>
    <xf numFmtId="1" fontId="17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17" fillId="5" borderId="1" xfId="0" applyFont="1" applyFill="1" applyBorder="1" applyAlignment="1" applyProtection="1">
      <alignment horizontal="center" vertical="center" wrapText="1"/>
      <protection locked="0"/>
    </xf>
    <xf numFmtId="164" fontId="17" fillId="5" borderId="1" xfId="0" applyNumberFormat="1" applyFont="1" applyFill="1" applyBorder="1" applyAlignment="1" applyProtection="1">
      <alignment horizontal="center" vertical="center" wrapText="1"/>
      <protection locked="0"/>
    </xf>
    <xf numFmtId="15" fontId="17" fillId="5" borderId="1" xfId="0" applyNumberFormat="1" applyFont="1" applyFill="1" applyBorder="1" applyAlignment="1" applyProtection="1">
      <alignment horizontal="center" vertical="center" wrapText="1"/>
      <protection locked="0"/>
    </xf>
    <xf numFmtId="15" fontId="10" fillId="4" borderId="1" xfId="0" applyNumberFormat="1" applyFont="1" applyFill="1" applyBorder="1" applyAlignment="1" applyProtection="1">
      <alignment vertical="center"/>
      <protection locked="0"/>
    </xf>
    <xf numFmtId="0" fontId="18" fillId="0" borderId="1" xfId="2" applyBorder="1" applyAlignment="1">
      <alignment horizontal="center" vertical="center" wrapText="1"/>
    </xf>
    <xf numFmtId="49" fontId="14" fillId="3" borderId="1" xfId="1" applyNumberFormat="1" applyFont="1" applyFill="1" applyBorder="1" applyAlignment="1" applyProtection="1">
      <alignment horizontal="center" vertical="center" wrapText="1"/>
      <protection locked="0"/>
    </xf>
    <xf numFmtId="0" fontId="14" fillId="3" borderId="1" xfId="1" applyFont="1" applyFill="1" applyBorder="1" applyAlignment="1" applyProtection="1">
      <alignment horizontal="center" vertical="center" wrapText="1"/>
      <protection locked="0"/>
    </xf>
    <xf numFmtId="1" fontId="14" fillId="3" borderId="1" xfId="1" applyNumberFormat="1" applyFont="1" applyFill="1" applyBorder="1" applyAlignment="1" applyProtection="1">
      <alignment horizontal="center" vertical="center" wrapText="1"/>
      <protection locked="0"/>
    </xf>
    <xf numFmtId="0" fontId="9" fillId="3" borderId="1" xfId="1" applyFont="1" applyFill="1" applyBorder="1" applyAlignment="1" applyProtection="1">
      <alignment horizontal="center" vertical="center" wrapText="1"/>
      <protection locked="0"/>
    </xf>
    <xf numFmtId="14" fontId="9" fillId="7" borderId="1" xfId="0" applyNumberFormat="1" applyFont="1" applyFill="1" applyBorder="1" applyAlignment="1" applyProtection="1">
      <alignment horizontal="center" vertical="center" wrapText="1"/>
    </xf>
    <xf numFmtId="14" fontId="9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9" fillId="4" borderId="1" xfId="0" applyFont="1" applyFill="1" applyBorder="1" applyAlignment="1" applyProtection="1">
      <alignment horizontal="center" vertical="center" wrapText="1"/>
      <protection locked="0"/>
    </xf>
    <xf numFmtId="1" fontId="1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14" fillId="5" borderId="1" xfId="0" applyFont="1" applyFill="1" applyBorder="1" applyAlignment="1" applyProtection="1">
      <alignment horizontal="center" vertical="center" wrapText="1"/>
      <protection locked="0"/>
    </xf>
    <xf numFmtId="164" fontId="14" fillId="5" borderId="1" xfId="0" applyNumberFormat="1" applyFont="1" applyFill="1" applyBorder="1" applyAlignment="1" applyProtection="1">
      <alignment horizontal="center" vertical="center" wrapText="1"/>
      <protection locked="0"/>
    </xf>
    <xf numFmtId="15" fontId="14" fillId="5" borderId="1" xfId="0" applyNumberFormat="1" applyFont="1" applyFill="1" applyBorder="1" applyAlignment="1" applyProtection="1">
      <alignment horizontal="center" vertical="center" wrapText="1"/>
      <protection locked="0"/>
    </xf>
    <xf numFmtId="49" fontId="14" fillId="6" borderId="1" xfId="1" applyNumberFormat="1" applyFont="1" applyFill="1" applyBorder="1" applyAlignment="1" applyProtection="1">
      <alignment horizontal="center" vertical="center" wrapText="1"/>
      <protection locked="0"/>
    </xf>
    <xf numFmtId="14" fontId="20" fillId="4" borderId="1" xfId="0" applyNumberFormat="1" applyFont="1" applyFill="1" applyBorder="1" applyAlignment="1" applyProtection="1">
      <alignment horizontal="center" vertical="center" wrapText="1"/>
      <protection locked="0"/>
    </xf>
    <xf numFmtId="49" fontId="11" fillId="9" borderId="1" xfId="1" applyNumberFormat="1" applyFont="1" applyFill="1" applyBorder="1" applyAlignment="1" applyProtection="1">
      <alignment horizontal="center" vertical="center" wrapText="1"/>
      <protection locked="0"/>
    </xf>
    <xf numFmtId="14" fontId="17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21" fillId="7" borderId="0" xfId="0" applyFont="1" applyFill="1" applyAlignment="1">
      <alignment horizontal="center" vertical="center"/>
    </xf>
    <xf numFmtId="14" fontId="11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4" borderId="1" xfId="0" applyFont="1" applyFill="1" applyBorder="1" applyAlignment="1" applyProtection="1">
      <alignment horizontal="center" vertical="center" wrapText="1"/>
    </xf>
    <xf numFmtId="15" fontId="9" fillId="4" borderId="1" xfId="0" applyNumberFormat="1" applyFont="1" applyFill="1" applyBorder="1" applyAlignment="1" applyProtection="1">
      <alignment horizontal="center" vertical="center"/>
      <protection locked="0"/>
    </xf>
    <xf numFmtId="0" fontId="19" fillId="7" borderId="1" xfId="0" applyFont="1" applyFill="1" applyBorder="1" applyAlignment="1">
      <alignment horizontal="center" vertical="center" wrapText="1"/>
    </xf>
    <xf numFmtId="14" fontId="13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9" fillId="4" borderId="1" xfId="0" applyFont="1" applyFill="1" applyBorder="1" applyAlignment="1" applyProtection="1">
      <alignment horizontal="center" vertical="center" wrapText="1"/>
    </xf>
    <xf numFmtId="0" fontId="19" fillId="7" borderId="1" xfId="0" quotePrefix="1" applyFont="1" applyFill="1" applyBorder="1" applyAlignment="1">
      <alignment horizontal="center" vertical="center" wrapText="1"/>
    </xf>
    <xf numFmtId="0" fontId="22" fillId="7" borderId="1" xfId="2" applyFont="1" applyFill="1" applyBorder="1" applyAlignment="1">
      <alignment horizontal="center" vertical="center" wrapText="1"/>
    </xf>
    <xf numFmtId="0" fontId="23" fillId="7" borderId="1" xfId="0" applyFont="1" applyFill="1" applyBorder="1" applyAlignment="1">
      <alignment horizontal="center" vertical="center" wrapText="1"/>
    </xf>
    <xf numFmtId="0" fontId="0" fillId="7" borderId="0" xfId="0" applyFill="1"/>
    <xf numFmtId="0" fontId="14" fillId="4" borderId="1" xfId="0" applyFont="1" applyFill="1" applyBorder="1" applyAlignment="1" applyProtection="1">
      <alignment horizontal="center" vertical="center" wrapText="1"/>
    </xf>
    <xf numFmtId="0" fontId="19" fillId="7" borderId="0" xfId="0" applyFont="1" applyFill="1" applyBorder="1" applyAlignment="1">
      <alignment horizontal="center" vertical="center" wrapText="1"/>
    </xf>
    <xf numFmtId="14" fontId="14" fillId="7" borderId="1" xfId="0" applyNumberFormat="1" applyFont="1" applyFill="1" applyBorder="1" applyAlignment="1" applyProtection="1">
      <alignment horizontal="center" vertical="center" wrapText="1"/>
      <protection locked="0"/>
    </xf>
    <xf numFmtId="0" fontId="24" fillId="3" borderId="1" xfId="1" applyFont="1" applyFill="1" applyBorder="1" applyAlignment="1" applyProtection="1">
      <alignment horizontal="center" vertical="center" wrapText="1"/>
      <protection locked="0"/>
    </xf>
    <xf numFmtId="0" fontId="15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center" vertical="center" wrapText="1"/>
    </xf>
    <xf numFmtId="14" fontId="9" fillId="4" borderId="1" xfId="0" applyNumberFormat="1" applyFont="1" applyFill="1" applyBorder="1" applyAlignment="1" applyProtection="1">
      <alignment horizontal="center" vertical="center" wrapText="1"/>
    </xf>
    <xf numFmtId="49" fontId="4" fillId="4" borderId="2" xfId="0" applyNumberFormat="1" applyFont="1" applyFill="1" applyBorder="1" applyAlignment="1">
      <alignment horizontal="center" vertical="center" wrapText="1"/>
    </xf>
    <xf numFmtId="49" fontId="4" fillId="4" borderId="3" xfId="0" applyNumberFormat="1" applyFont="1" applyFill="1" applyBorder="1" applyAlignment="1">
      <alignment horizontal="center" vertical="center" wrapText="1"/>
    </xf>
    <xf numFmtId="49" fontId="4" fillId="4" borderId="4" xfId="0" applyNumberFormat="1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25" fillId="7" borderId="1" xfId="0" applyFont="1" applyFill="1" applyBorder="1" applyAlignment="1">
      <alignment horizontal="center" vertical="center" wrapText="1"/>
    </xf>
    <xf numFmtId="0" fontId="25" fillId="0" borderId="0" xfId="0" applyFont="1"/>
    <xf numFmtId="49" fontId="11" fillId="6" borderId="1" xfId="1" applyNumberFormat="1" applyFont="1" applyFill="1" applyBorder="1" applyAlignment="1" applyProtection="1">
      <alignment horizontal="center" vertical="center" wrapText="1"/>
      <protection locked="0"/>
    </xf>
    <xf numFmtId="1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5" borderId="1" xfId="0" applyFont="1" applyFill="1" applyBorder="1" applyAlignment="1" applyProtection="1">
      <alignment horizontal="center" vertical="center" wrapText="1"/>
      <protection locked="0"/>
    </xf>
    <xf numFmtId="164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15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49" fontId="26" fillId="6" borderId="1" xfId="1" applyNumberFormat="1" applyFont="1" applyFill="1" applyBorder="1" applyAlignment="1" applyProtection="1">
      <alignment horizontal="center" vertical="center" wrapText="1"/>
      <protection locked="0"/>
    </xf>
    <xf numFmtId="49" fontId="26" fillId="3" borderId="1" xfId="1" applyNumberFormat="1" applyFont="1" applyFill="1" applyBorder="1" applyAlignment="1" applyProtection="1">
      <alignment horizontal="center" vertical="center" wrapText="1"/>
      <protection locked="0"/>
    </xf>
    <xf numFmtId="14" fontId="26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26" fillId="3" borderId="1" xfId="1" applyFont="1" applyFill="1" applyBorder="1" applyAlignment="1" applyProtection="1">
      <alignment horizontal="center" vertical="center" wrapText="1"/>
      <protection locked="0"/>
    </xf>
    <xf numFmtId="1" fontId="26" fillId="3" borderId="1" xfId="1" applyNumberFormat="1" applyFont="1" applyFill="1" applyBorder="1" applyAlignment="1" applyProtection="1">
      <alignment horizontal="center" vertical="center" wrapText="1"/>
      <protection locked="0"/>
    </xf>
    <xf numFmtId="0" fontId="27" fillId="3" borderId="1" xfId="1" applyFont="1" applyFill="1" applyBorder="1" applyAlignment="1" applyProtection="1">
      <alignment horizontal="center" vertical="center" wrapText="1"/>
      <protection locked="0"/>
    </xf>
    <xf numFmtId="14" fontId="27" fillId="7" borderId="1" xfId="0" applyNumberFormat="1" applyFont="1" applyFill="1" applyBorder="1" applyAlignment="1" applyProtection="1">
      <alignment horizontal="center" vertical="center" wrapText="1"/>
    </xf>
    <xf numFmtId="14" fontId="27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28" fillId="7" borderId="1" xfId="0" applyFont="1" applyFill="1" applyBorder="1" applyAlignment="1">
      <alignment horizontal="center" vertical="center" wrapText="1"/>
    </xf>
    <xf numFmtId="1" fontId="26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6" fillId="5" borderId="1" xfId="0" applyFont="1" applyFill="1" applyBorder="1" applyAlignment="1" applyProtection="1">
      <alignment horizontal="center" vertical="center" wrapText="1"/>
      <protection locked="0"/>
    </xf>
    <xf numFmtId="164" fontId="26" fillId="5" borderId="1" xfId="0" applyNumberFormat="1" applyFont="1" applyFill="1" applyBorder="1" applyAlignment="1" applyProtection="1">
      <alignment horizontal="center" vertical="center" wrapText="1"/>
      <protection locked="0"/>
    </xf>
    <xf numFmtId="15" fontId="26" fillId="5" borderId="1" xfId="0" applyNumberFormat="1" applyFont="1" applyFill="1" applyBorder="1" applyAlignment="1" applyProtection="1">
      <alignment horizontal="center" vertical="center" wrapText="1"/>
      <protection locked="0"/>
    </xf>
    <xf numFmtId="49" fontId="17" fillId="6" borderId="1" xfId="1" applyNumberFormat="1" applyFont="1" applyFill="1" applyBorder="1" applyAlignment="1" applyProtection="1">
      <alignment horizontal="center" vertical="center" wrapText="1"/>
      <protection locked="0"/>
    </xf>
    <xf numFmtId="49" fontId="17" fillId="3" borderId="1" xfId="1" applyNumberFormat="1" applyFont="1" applyFill="1" applyBorder="1" applyAlignment="1" applyProtection="1">
      <alignment horizontal="center" vertical="center" wrapText="1"/>
      <protection locked="0"/>
    </xf>
    <xf numFmtId="0" fontId="10" fillId="3" borderId="1" xfId="1" applyFont="1" applyFill="1" applyBorder="1" applyAlignment="1" applyProtection="1">
      <alignment horizontal="center" vertical="center" wrapText="1"/>
      <protection locked="0"/>
    </xf>
    <xf numFmtId="14" fontId="10" fillId="7" borderId="1" xfId="0" applyNumberFormat="1" applyFont="1" applyFill="1" applyBorder="1" applyAlignment="1" applyProtection="1">
      <alignment horizontal="center" vertical="center" wrapText="1"/>
    </xf>
    <xf numFmtId="14" fontId="10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29" fillId="7" borderId="1" xfId="0" applyFont="1" applyFill="1" applyBorder="1" applyAlignment="1">
      <alignment horizontal="center" vertical="center" wrapText="1"/>
    </xf>
    <xf numFmtId="0" fontId="5" fillId="7" borderId="1" xfId="0" quotePrefix="1" applyFont="1" applyFill="1" applyBorder="1" applyAlignment="1">
      <alignment horizontal="center" vertical="center" wrapText="1"/>
    </xf>
    <xf numFmtId="1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5" borderId="1" xfId="0" applyFont="1" applyFill="1" applyBorder="1" applyAlignment="1" applyProtection="1">
      <alignment horizontal="center" vertical="center" wrapText="1"/>
      <protection locked="0"/>
    </xf>
    <xf numFmtId="164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15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15" fontId="27" fillId="4" borderId="5" xfId="0" applyNumberFormat="1" applyFont="1" applyFill="1" applyBorder="1" applyAlignment="1" applyProtection="1">
      <alignment horizontal="center" vertical="center" wrapText="1"/>
      <protection locked="0"/>
    </xf>
    <xf numFmtId="15" fontId="10" fillId="4" borderId="1" xfId="0" applyNumberFormat="1" applyFont="1" applyFill="1" applyBorder="1" applyAlignment="1" applyProtection="1">
      <alignment horizontal="center" vertical="center" wrapText="1"/>
      <protection locked="0"/>
    </xf>
    <xf numFmtId="1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5" borderId="1" xfId="0" applyFont="1" applyFill="1" applyBorder="1" applyAlignment="1" applyProtection="1">
      <alignment horizontal="center" vertical="center" wrapText="1"/>
      <protection locked="0"/>
    </xf>
    <xf numFmtId="164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15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7" borderId="1" xfId="0" applyFont="1" applyFill="1" applyBorder="1" applyAlignment="1">
      <alignment horizontal="center" vertical="center" wrapText="1" shrinkToFit="1"/>
    </xf>
    <xf numFmtId="0" fontId="5" fillId="7" borderId="0" xfId="0" applyFont="1" applyFill="1" applyBorder="1" applyAlignment="1">
      <alignment horizontal="center" vertical="center" wrapText="1"/>
    </xf>
    <xf numFmtId="1" fontId="11" fillId="5" borderId="1" xfId="3" applyNumberFormat="1" applyFont="1" applyFill="1" applyBorder="1" applyAlignment="1" applyProtection="1">
      <alignment horizontal="center" vertical="center" wrapText="1"/>
      <protection locked="0"/>
    </xf>
    <xf numFmtId="0" fontId="11" fillId="5" borderId="1" xfId="3" applyFont="1" applyFill="1" applyBorder="1" applyAlignment="1" applyProtection="1">
      <alignment horizontal="center" vertical="center" wrapText="1"/>
      <protection locked="0"/>
    </xf>
    <xf numFmtId="164" fontId="11" fillId="5" borderId="1" xfId="3" applyNumberFormat="1" applyFont="1" applyFill="1" applyBorder="1" applyAlignment="1" applyProtection="1">
      <alignment horizontal="center" vertical="center" wrapText="1"/>
      <protection locked="0"/>
    </xf>
    <xf numFmtId="15" fontId="11" fillId="5" borderId="1" xfId="3" applyNumberFormat="1" applyFont="1" applyFill="1" applyBorder="1" applyAlignment="1" applyProtection="1">
      <alignment horizontal="center" vertical="center" wrapText="1"/>
      <protection locked="0"/>
    </xf>
    <xf numFmtId="0" fontId="18" fillId="7" borderId="1" xfId="2" applyFill="1" applyBorder="1" applyAlignment="1">
      <alignment horizontal="center" vertical="center" wrapText="1"/>
    </xf>
    <xf numFmtId="0" fontId="30" fillId="4" borderId="1" xfId="0" applyFont="1" applyFill="1" applyBorder="1" applyAlignment="1" applyProtection="1">
      <alignment horizontal="center" vertical="center" wrapText="1"/>
      <protection locked="0"/>
    </xf>
    <xf numFmtId="0" fontId="5" fillId="4" borderId="1" xfId="0" applyFont="1" applyFill="1" applyBorder="1" applyAlignment="1" applyProtection="1">
      <alignment horizontal="center" vertical="center" wrapText="1"/>
    </xf>
    <xf numFmtId="1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5" borderId="1" xfId="0" applyFont="1" applyFill="1" applyBorder="1" applyAlignment="1" applyProtection="1">
      <alignment horizontal="center" vertical="center" wrapText="1"/>
      <protection locked="0"/>
    </xf>
    <xf numFmtId="164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15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49" fontId="5" fillId="7" borderId="1" xfId="0" applyNumberFormat="1" applyFont="1" applyFill="1" applyBorder="1" applyAlignment="1">
      <alignment horizontal="center" vertical="center" wrapText="1"/>
    </xf>
    <xf numFmtId="0" fontId="12" fillId="7" borderId="1" xfId="0" applyFont="1" applyFill="1" applyBorder="1" applyAlignment="1" applyProtection="1">
      <alignment horizontal="center" vertical="center" wrapText="1"/>
    </xf>
    <xf numFmtId="0" fontId="14" fillId="7" borderId="1" xfId="0" applyFont="1" applyFill="1" applyBorder="1" applyAlignment="1" applyProtection="1">
      <alignment horizontal="center" vertical="center" wrapText="1"/>
    </xf>
    <xf numFmtId="49" fontId="9" fillId="3" borderId="1" xfId="1" applyNumberFormat="1" applyFont="1" applyFill="1" applyBorder="1" applyAlignment="1" applyProtection="1">
      <alignment horizontal="center" vertical="center" wrapText="1"/>
      <protection locked="0"/>
    </xf>
    <xf numFmtId="1" fontId="17" fillId="5" borderId="1" xfId="3" applyNumberFormat="1" applyFont="1" applyFill="1" applyBorder="1" applyAlignment="1" applyProtection="1">
      <alignment horizontal="center" vertical="center" wrapText="1"/>
      <protection locked="0"/>
    </xf>
    <xf numFmtId="1" fontId="11" fillId="5" borderId="1" xfId="3" applyNumberFormat="1" applyFont="1" applyFill="1" applyBorder="1" applyAlignment="1" applyProtection="1">
      <alignment horizontal="center" vertical="center" wrapText="1"/>
      <protection locked="0"/>
    </xf>
    <xf numFmtId="0" fontId="11" fillId="5" borderId="1" xfId="3" applyFont="1" applyFill="1" applyBorder="1" applyAlignment="1" applyProtection="1">
      <alignment horizontal="center" vertical="center" wrapText="1"/>
      <protection locked="0"/>
    </xf>
    <xf numFmtId="164" fontId="11" fillId="5" borderId="1" xfId="3" applyNumberFormat="1" applyFont="1" applyFill="1" applyBorder="1" applyAlignment="1" applyProtection="1">
      <alignment horizontal="center" vertical="center" wrapText="1"/>
      <protection locked="0"/>
    </xf>
    <xf numFmtId="15" fontId="11" fillId="5" borderId="1" xfId="3" applyNumberFormat="1" applyFont="1" applyFill="1" applyBorder="1" applyAlignment="1" applyProtection="1">
      <alignment horizontal="center" vertical="center" wrapText="1"/>
      <protection locked="0"/>
    </xf>
    <xf numFmtId="1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5" borderId="1" xfId="0" applyFont="1" applyFill="1" applyBorder="1" applyAlignment="1" applyProtection="1">
      <alignment horizontal="center" vertical="center" wrapText="1"/>
      <protection locked="0"/>
    </xf>
    <xf numFmtId="164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15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1" fontId="11" fillId="5" borderId="1" xfId="3" applyNumberFormat="1" applyFont="1" applyFill="1" applyBorder="1" applyAlignment="1" applyProtection="1">
      <alignment horizontal="center" vertical="center" wrapText="1"/>
      <protection locked="0"/>
    </xf>
    <xf numFmtId="0" fontId="11" fillId="5" borderId="1" xfId="3" applyFont="1" applyFill="1" applyBorder="1" applyAlignment="1" applyProtection="1">
      <alignment horizontal="center" vertical="center" wrapText="1"/>
      <protection locked="0"/>
    </xf>
    <xf numFmtId="164" fontId="11" fillId="5" borderId="1" xfId="3" applyNumberFormat="1" applyFont="1" applyFill="1" applyBorder="1" applyAlignment="1" applyProtection="1">
      <alignment horizontal="center" vertical="center" wrapText="1"/>
      <protection locked="0"/>
    </xf>
    <xf numFmtId="15" fontId="11" fillId="5" borderId="1" xfId="3" applyNumberFormat="1" applyFont="1" applyFill="1" applyBorder="1" applyAlignment="1" applyProtection="1">
      <alignment horizontal="center" vertical="center" wrapText="1"/>
      <protection locked="0"/>
    </xf>
    <xf numFmtId="1" fontId="11" fillId="5" borderId="1" xfId="3" applyNumberFormat="1" applyFont="1" applyFill="1" applyBorder="1" applyAlignment="1" applyProtection="1">
      <alignment horizontal="center" vertical="center" wrapText="1"/>
      <protection locked="0"/>
    </xf>
    <xf numFmtId="0" fontId="11" fillId="5" borderId="1" xfId="3" applyFont="1" applyFill="1" applyBorder="1" applyAlignment="1" applyProtection="1">
      <alignment horizontal="center" vertical="center" wrapText="1"/>
      <protection locked="0"/>
    </xf>
    <xf numFmtId="164" fontId="11" fillId="5" borderId="1" xfId="3" applyNumberFormat="1" applyFont="1" applyFill="1" applyBorder="1" applyAlignment="1" applyProtection="1">
      <alignment horizontal="center" vertical="center" wrapText="1"/>
      <protection locked="0"/>
    </xf>
    <xf numFmtId="15" fontId="11" fillId="5" borderId="1" xfId="3" applyNumberFormat="1" applyFont="1" applyFill="1" applyBorder="1" applyAlignment="1" applyProtection="1">
      <alignment horizontal="center" vertical="center" wrapText="1"/>
      <protection locked="0"/>
    </xf>
    <xf numFmtId="1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5" borderId="1" xfId="0" applyFont="1" applyFill="1" applyBorder="1" applyAlignment="1" applyProtection="1">
      <alignment horizontal="center" vertical="center" wrapText="1"/>
      <protection locked="0"/>
    </xf>
    <xf numFmtId="164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15" fontId="11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6" xfId="0" applyFont="1" applyFill="1" applyBorder="1" applyAlignment="1">
      <alignment horizontal="center" vertical="center" wrapText="1"/>
    </xf>
    <xf numFmtId="1" fontId="11" fillId="5" borderId="6" xfId="0" applyNumberFormat="1" applyFont="1" applyFill="1" applyBorder="1" applyAlignment="1" applyProtection="1">
      <alignment horizontal="center" vertical="center" wrapText="1"/>
      <protection locked="0"/>
    </xf>
    <xf numFmtId="1" fontId="11" fillId="5" borderId="7" xfId="0" applyNumberFormat="1" applyFont="1" applyFill="1" applyBorder="1" applyAlignment="1" applyProtection="1">
      <alignment horizontal="center" vertical="center" wrapText="1"/>
      <protection locked="0"/>
    </xf>
    <xf numFmtId="14" fontId="12" fillId="7" borderId="1" xfId="0" applyNumberFormat="1" applyFont="1" applyFill="1" applyBorder="1" applyAlignment="1" applyProtection="1">
      <alignment horizontal="center" vertical="center" wrapText="1"/>
      <protection locked="0"/>
    </xf>
    <xf numFmtId="14" fontId="17" fillId="1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/>
    <xf numFmtId="49" fontId="11" fillId="11" borderId="1" xfId="1" applyNumberFormat="1" applyFont="1" applyFill="1" applyBorder="1" applyAlignment="1" applyProtection="1">
      <alignment horizontal="center" vertical="center" wrapText="1"/>
      <protection locked="0"/>
    </xf>
    <xf numFmtId="0" fontId="31" fillId="12" borderId="1" xfId="0" applyFont="1" applyFill="1" applyBorder="1" applyAlignment="1">
      <alignment horizontal="center" vertical="center" wrapText="1"/>
    </xf>
    <xf numFmtId="0" fontId="31" fillId="0" borderId="7" xfId="0" applyFont="1" applyFill="1" applyBorder="1" applyAlignment="1">
      <alignment horizontal="center" vertical="center" wrapText="1"/>
    </xf>
    <xf numFmtId="15" fontId="9" fillId="7" borderId="1" xfId="0" applyNumberFormat="1" applyFont="1" applyFill="1" applyBorder="1" applyAlignment="1" applyProtection="1">
      <alignment vertical="center"/>
      <protection locked="0"/>
    </xf>
    <xf numFmtId="0" fontId="23" fillId="7" borderId="1" xfId="0" applyFont="1" applyFill="1" applyBorder="1" applyAlignment="1">
      <alignment horizontal="center" vertical="center"/>
    </xf>
    <xf numFmtId="14" fontId="23" fillId="7" borderId="1" xfId="0" applyNumberFormat="1" applyFont="1" applyFill="1" applyBorder="1" applyAlignment="1">
      <alignment horizontal="center" vertical="center"/>
    </xf>
    <xf numFmtId="0" fontId="11" fillId="8" borderId="1" xfId="1" applyFont="1" applyFill="1" applyBorder="1" applyAlignment="1" applyProtection="1">
      <alignment horizontal="center" vertical="center" wrapText="1"/>
      <protection locked="0"/>
    </xf>
    <xf numFmtId="1" fontId="11" fillId="8" borderId="1" xfId="1" applyNumberFormat="1" applyFont="1" applyFill="1" applyBorder="1" applyAlignment="1" applyProtection="1">
      <alignment horizontal="center" vertical="center" wrapText="1"/>
      <protection locked="0"/>
    </xf>
    <xf numFmtId="0" fontId="12" fillId="8" borderId="1" xfId="1" applyFont="1" applyFill="1" applyBorder="1" applyAlignment="1" applyProtection="1">
      <alignment horizontal="center" vertical="center" wrapText="1"/>
      <protection locked="0"/>
    </xf>
    <xf numFmtId="16" fontId="23" fillId="7" borderId="1" xfId="0" applyNumberFormat="1" applyFont="1" applyFill="1" applyBorder="1" applyAlignment="1">
      <alignment horizontal="center" vertical="center"/>
    </xf>
    <xf numFmtId="0" fontId="31" fillId="13" borderId="1" xfId="0" applyFont="1" applyFill="1" applyBorder="1" applyAlignment="1">
      <alignment horizontal="center" vertical="center" wrapText="1"/>
    </xf>
    <xf numFmtId="16" fontId="0" fillId="7" borderId="1" xfId="0" applyNumberFormat="1" applyFill="1" applyBorder="1" applyAlignment="1">
      <alignment horizontal="center" vertical="center"/>
    </xf>
    <xf numFmtId="0" fontId="31" fillId="12" borderId="6" xfId="0" applyFont="1" applyFill="1" applyBorder="1" applyAlignment="1">
      <alignment horizontal="center" vertical="center" wrapText="1"/>
    </xf>
    <xf numFmtId="0" fontId="31" fillId="12" borderId="7" xfId="0" applyFont="1" applyFill="1" applyBorder="1" applyAlignment="1">
      <alignment horizontal="center" vertical="center" wrapText="1"/>
    </xf>
    <xf numFmtId="49" fontId="11" fillId="14" borderId="1" xfId="1" applyNumberFormat="1" applyFont="1" applyFill="1" applyBorder="1" applyAlignment="1" applyProtection="1">
      <alignment horizontal="center" vertical="center" wrapText="1"/>
      <protection locked="0"/>
    </xf>
    <xf numFmtId="16" fontId="23" fillId="10" borderId="1" xfId="0" applyNumberFormat="1" applyFont="1" applyFill="1" applyBorder="1" applyAlignment="1">
      <alignment horizontal="center" vertical="center"/>
    </xf>
    <xf numFmtId="0" fontId="11" fillId="14" borderId="1" xfId="1" applyFont="1" applyFill="1" applyBorder="1" applyAlignment="1" applyProtection="1">
      <alignment horizontal="center" vertical="center" wrapText="1"/>
      <protection locked="0"/>
    </xf>
    <xf numFmtId="1" fontId="11" fillId="14" borderId="1" xfId="1" applyNumberFormat="1" applyFont="1" applyFill="1" applyBorder="1" applyAlignment="1" applyProtection="1">
      <alignment horizontal="center" vertical="center" wrapText="1"/>
      <protection locked="0"/>
    </xf>
    <xf numFmtId="0" fontId="12" fillId="14" borderId="1" xfId="1" applyFont="1" applyFill="1" applyBorder="1" applyAlignment="1" applyProtection="1">
      <alignment horizontal="center" vertical="center" wrapText="1"/>
      <protection locked="0"/>
    </xf>
    <xf numFmtId="14" fontId="12" fillId="10" borderId="1" xfId="0" applyNumberFormat="1" applyFont="1" applyFill="1" applyBorder="1" applyAlignment="1" applyProtection="1">
      <alignment horizontal="center" vertical="center" wrapText="1"/>
    </xf>
    <xf numFmtId="14" fontId="12" fillId="10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10" borderId="1" xfId="0" applyFont="1" applyFill="1" applyBorder="1" applyAlignment="1">
      <alignment horizontal="center" vertical="center" wrapText="1"/>
    </xf>
    <xf numFmtId="0" fontId="10" fillId="10" borderId="1" xfId="0" applyFont="1" applyFill="1" applyBorder="1" applyAlignment="1" applyProtection="1">
      <alignment horizontal="center" vertical="center" wrapText="1"/>
    </xf>
    <xf numFmtId="1" fontId="11" fillId="10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10" borderId="1" xfId="0" applyFont="1" applyFill="1" applyBorder="1" applyAlignment="1" applyProtection="1">
      <alignment horizontal="center" vertical="center" wrapText="1"/>
      <protection locked="0"/>
    </xf>
    <xf numFmtId="164" fontId="11" fillId="10" borderId="1" xfId="0" applyNumberFormat="1" applyFont="1" applyFill="1" applyBorder="1" applyAlignment="1" applyProtection="1">
      <alignment horizontal="center" vertical="center" wrapText="1"/>
      <protection locked="0"/>
    </xf>
    <xf numFmtId="15" fontId="11" fillId="10" borderId="1" xfId="0" applyNumberFormat="1" applyFont="1" applyFill="1" applyBorder="1" applyAlignment="1" applyProtection="1">
      <alignment horizontal="center" vertical="center" wrapText="1"/>
      <protection locked="0"/>
    </xf>
    <xf numFmtId="15" fontId="9" fillId="10" borderId="1" xfId="0" applyNumberFormat="1" applyFont="1" applyFill="1" applyBorder="1" applyAlignment="1" applyProtection="1">
      <alignment vertical="center"/>
      <protection locked="0"/>
    </xf>
    <xf numFmtId="0" fontId="18" fillId="10" borderId="1" xfId="2" applyFill="1" applyBorder="1" applyAlignment="1">
      <alignment horizontal="center" vertical="center" wrapText="1"/>
    </xf>
    <xf numFmtId="0" fontId="25" fillId="10" borderId="1" xfId="0" applyFont="1" applyFill="1" applyBorder="1" applyAlignment="1">
      <alignment horizontal="center" vertical="center" wrapText="1"/>
    </xf>
    <xf numFmtId="0" fontId="5" fillId="10" borderId="1" xfId="0" quotePrefix="1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9" fillId="10" borderId="1" xfId="0" applyFont="1" applyFill="1" applyBorder="1" applyAlignment="1">
      <alignment horizontal="center" vertical="center"/>
    </xf>
    <xf numFmtId="0" fontId="17" fillId="4" borderId="1" xfId="0" applyFont="1" applyFill="1" applyBorder="1" applyAlignment="1" applyProtection="1">
      <alignment horizontal="center" vertical="center" wrapText="1"/>
    </xf>
    <xf numFmtId="15" fontId="17" fillId="9" borderId="1" xfId="0" applyNumberFormat="1" applyFont="1" applyFill="1" applyBorder="1" applyAlignment="1" applyProtection="1">
      <alignment horizontal="center" vertical="center"/>
      <protection locked="0"/>
    </xf>
    <xf numFmtId="0" fontId="9" fillId="9" borderId="1" xfId="0" applyFont="1" applyFill="1" applyBorder="1" applyAlignment="1">
      <alignment horizontal="center" vertical="center"/>
    </xf>
    <xf numFmtId="15" fontId="9" fillId="9" borderId="8" xfId="0" applyNumberFormat="1" applyFont="1" applyFill="1" applyBorder="1" applyAlignment="1" applyProtection="1">
      <alignment vertical="center"/>
      <protection locked="0"/>
    </xf>
    <xf numFmtId="0" fontId="9" fillId="9" borderId="0" xfId="0" applyFont="1" applyFill="1" applyAlignment="1">
      <alignment horizontal="center" vertical="center"/>
    </xf>
    <xf numFmtId="0" fontId="9" fillId="9" borderId="0" xfId="0" applyFont="1" applyFill="1" applyBorder="1" applyAlignment="1">
      <alignment horizontal="center" vertical="center"/>
    </xf>
    <xf numFmtId="15" fontId="9" fillId="9" borderId="1" xfId="0" applyNumberFormat="1" applyFont="1" applyFill="1" applyBorder="1" applyAlignment="1" applyProtection="1">
      <alignment vertical="center"/>
      <protection locked="0"/>
    </xf>
    <xf numFmtId="0" fontId="5" fillId="0" borderId="0" xfId="0" applyFont="1" applyAlignment="1">
      <alignment wrapText="1"/>
    </xf>
    <xf numFmtId="49" fontId="17" fillId="10" borderId="1" xfId="1" applyNumberFormat="1" applyFont="1" applyFill="1" applyBorder="1" applyAlignment="1" applyProtection="1">
      <alignment horizontal="center" vertical="center" wrapText="1"/>
      <protection locked="0"/>
    </xf>
    <xf numFmtId="16" fontId="32" fillId="10" borderId="1" xfId="0" applyNumberFormat="1" applyFont="1" applyFill="1" applyBorder="1" applyAlignment="1">
      <alignment horizontal="center" vertical="center"/>
    </xf>
    <xf numFmtId="0" fontId="17" fillId="10" borderId="1" xfId="1" applyFont="1" applyFill="1" applyBorder="1" applyAlignment="1" applyProtection="1">
      <alignment horizontal="center" vertical="center" wrapText="1"/>
      <protection locked="0"/>
    </xf>
    <xf numFmtId="1" fontId="17" fillId="10" borderId="1" xfId="1" applyNumberFormat="1" applyFont="1" applyFill="1" applyBorder="1" applyAlignment="1" applyProtection="1">
      <alignment horizontal="center" vertical="center" wrapText="1"/>
      <protection locked="0"/>
    </xf>
    <xf numFmtId="0" fontId="10" fillId="10" borderId="1" xfId="1" applyFont="1" applyFill="1" applyBorder="1" applyAlignment="1" applyProtection="1">
      <alignment horizontal="center" vertical="center" wrapText="1"/>
      <protection locked="0"/>
    </xf>
    <xf numFmtId="14" fontId="10" fillId="10" borderId="1" xfId="0" applyNumberFormat="1" applyFont="1" applyFill="1" applyBorder="1" applyAlignment="1" applyProtection="1">
      <alignment horizontal="center" vertical="center" wrapText="1"/>
    </xf>
    <xf numFmtId="14" fontId="10" fillId="10" borderId="1" xfId="0" applyNumberFormat="1" applyFont="1" applyFill="1" applyBorder="1" applyAlignment="1" applyProtection="1">
      <alignment horizontal="center" vertical="center" wrapText="1"/>
      <protection locked="0"/>
    </xf>
    <xf numFmtId="0" fontId="33" fillId="1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0" xfId="0" applyFill="1" applyAlignment="1">
      <alignment wrapText="1"/>
    </xf>
    <xf numFmtId="0" fontId="6" fillId="0" borderId="0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0" xfId="0" applyFont="1" applyAlignment="1"/>
    <xf numFmtId="49" fontId="4" fillId="4" borderId="2" xfId="0" applyNumberFormat="1" applyFont="1" applyFill="1" applyBorder="1" applyAlignment="1">
      <alignment horizontal="center" vertical="center" wrapText="1"/>
    </xf>
    <xf numFmtId="49" fontId="4" fillId="4" borderId="3" xfId="0" applyNumberFormat="1" applyFont="1" applyFill="1" applyBorder="1" applyAlignment="1">
      <alignment horizontal="center" vertical="center" wrapText="1"/>
    </xf>
    <xf numFmtId="49" fontId="4" fillId="4" borderId="4" xfId="0" applyNumberFormat="1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" fontId="11" fillId="10" borderId="9" xfId="0" applyNumberFormat="1" applyFont="1" applyFill="1" applyBorder="1" applyAlignment="1" applyProtection="1">
      <alignment horizontal="center" vertical="center" wrapText="1"/>
      <protection locked="0"/>
    </xf>
    <xf numFmtId="1" fontId="11" fillId="10" borderId="10" xfId="0" applyNumberFormat="1" applyFont="1" applyFill="1" applyBorder="1" applyAlignment="1" applyProtection="1">
      <alignment horizontal="center" vertical="center" wrapText="1"/>
      <protection locked="0"/>
    </xf>
    <xf numFmtId="1" fontId="11" fillId="10" borderId="11" xfId="0" applyNumberFormat="1" applyFont="1" applyFill="1" applyBorder="1" applyAlignment="1" applyProtection="1">
      <alignment horizontal="center" vertical="center" wrapText="1"/>
      <protection locked="0"/>
    </xf>
  </cellXfs>
  <cellStyles count="4">
    <cellStyle name="Lien hypertexte" xfId="2" builtinId="8"/>
    <cellStyle name="Normal" xfId="0" builtinId="0"/>
    <cellStyle name="Normal 2" xfId="3" xr:uid="{00000000-0005-0000-0000-000002000000}"/>
    <cellStyle name="Normal_Planning AFF SNR" xfId="1" xr:uid="{00000000-0005-0000-0000-000003000000}"/>
  </cellStyles>
  <dxfs count="0"/>
  <tableStyles count="0" defaultTableStyle="TableStyleMedium2" defaultPivotStyle="PivotStyleLight16"/>
  <colors>
    <mruColors>
      <color rgb="FFFFFF99"/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2"/>
  <sheetViews>
    <sheetView topLeftCell="A23" zoomScale="115" zoomScaleNormal="115" workbookViewId="0">
      <selection activeCell="B6" sqref="B6"/>
    </sheetView>
  </sheetViews>
  <sheetFormatPr baseColWidth="10" defaultRowHeight="12.75" x14ac:dyDescent="0.2"/>
  <cols>
    <col min="1" max="1" width="20.85546875" customWidth="1"/>
    <col min="2" max="2" width="21.5703125" customWidth="1"/>
    <col min="3" max="3" width="25.42578125" customWidth="1"/>
    <col min="4" max="4" width="17.42578125" customWidth="1"/>
    <col min="5" max="5" width="23.5703125" bestFit="1" customWidth="1"/>
    <col min="6" max="6" width="28" customWidth="1"/>
  </cols>
  <sheetData>
    <row r="1" spans="1:7" ht="39" customHeight="1" x14ac:dyDescent="0.2">
      <c r="A1" s="8" t="s">
        <v>2066</v>
      </c>
      <c r="B1" s="240" t="s">
        <v>2064</v>
      </c>
      <c r="C1" s="240" t="s">
        <v>2065</v>
      </c>
      <c r="D1" s="20">
        <v>254576700</v>
      </c>
      <c r="E1" s="240" t="s">
        <v>1666</v>
      </c>
      <c r="F1" s="20"/>
    </row>
    <row r="2" spans="1:7" x14ac:dyDescent="0.2">
      <c r="A2" s="8" t="s">
        <v>243</v>
      </c>
      <c r="B2" s="8" t="s">
        <v>244</v>
      </c>
      <c r="C2" s="8" t="s">
        <v>245</v>
      </c>
      <c r="D2" s="8" t="s">
        <v>123</v>
      </c>
      <c r="E2" s="8" t="s">
        <v>123</v>
      </c>
      <c r="F2" s="8" t="s">
        <v>33</v>
      </c>
      <c r="G2" s="4" t="s">
        <v>33</v>
      </c>
    </row>
    <row r="3" spans="1:7" ht="25.5" x14ac:dyDescent="0.2">
      <c r="A3" s="8" t="s">
        <v>176</v>
      </c>
      <c r="B3" s="8" t="s">
        <v>177</v>
      </c>
      <c r="C3" s="8" t="s">
        <v>178</v>
      </c>
      <c r="D3" s="8" t="s">
        <v>123</v>
      </c>
      <c r="E3" s="8" t="s">
        <v>123</v>
      </c>
      <c r="F3" s="8" t="s">
        <v>33</v>
      </c>
      <c r="G3" s="4" t="s">
        <v>33</v>
      </c>
    </row>
    <row r="4" spans="1:7" ht="38.25" x14ac:dyDescent="0.2">
      <c r="A4" s="9" t="s">
        <v>47</v>
      </c>
      <c r="B4" s="8" t="s">
        <v>48</v>
      </c>
      <c r="C4" s="8" t="s">
        <v>49</v>
      </c>
      <c r="D4" s="8" t="s">
        <v>116</v>
      </c>
      <c r="E4" s="8" t="s">
        <v>122</v>
      </c>
      <c r="F4" s="8" t="s">
        <v>33</v>
      </c>
      <c r="G4" s="4" t="s">
        <v>33</v>
      </c>
    </row>
    <row r="5" spans="1:7" ht="51" x14ac:dyDescent="0.2">
      <c r="A5" s="9" t="s">
        <v>329</v>
      </c>
      <c r="B5" s="8" t="s">
        <v>50</v>
      </c>
      <c r="C5" s="8" t="s">
        <v>51</v>
      </c>
      <c r="D5" s="8" t="s">
        <v>784</v>
      </c>
      <c r="E5" s="8" t="s">
        <v>122</v>
      </c>
      <c r="F5" s="8" t="s">
        <v>33</v>
      </c>
      <c r="G5" s="4" t="s">
        <v>33</v>
      </c>
    </row>
    <row r="6" spans="1:7" ht="53.25" customHeight="1" x14ac:dyDescent="0.2">
      <c r="A6" s="9" t="s">
        <v>1435</v>
      </c>
      <c r="B6" s="8" t="s">
        <v>1663</v>
      </c>
      <c r="C6" s="8" t="s">
        <v>1664</v>
      </c>
      <c r="D6" s="8" t="s">
        <v>1665</v>
      </c>
      <c r="E6" s="8" t="s">
        <v>1666</v>
      </c>
      <c r="F6" s="8" t="s">
        <v>2112</v>
      </c>
      <c r="G6" s="4"/>
    </row>
    <row r="7" spans="1:7" ht="25.5" x14ac:dyDescent="0.2">
      <c r="A7" s="8" t="s">
        <v>306</v>
      </c>
      <c r="B7" s="8" t="s">
        <v>307</v>
      </c>
      <c r="C7" s="8" t="s">
        <v>308</v>
      </c>
      <c r="D7" s="19" t="s">
        <v>309</v>
      </c>
      <c r="E7" s="8" t="s">
        <v>241</v>
      </c>
      <c r="F7" s="8" t="s">
        <v>33</v>
      </c>
      <c r="G7" s="4" t="s">
        <v>33</v>
      </c>
    </row>
    <row r="8" spans="1:7" ht="38.25" x14ac:dyDescent="0.2">
      <c r="A8" s="9" t="s">
        <v>43</v>
      </c>
      <c r="B8" s="8" t="s">
        <v>44</v>
      </c>
      <c r="C8" s="8" t="s">
        <v>23</v>
      </c>
      <c r="D8" s="8" t="s">
        <v>99</v>
      </c>
      <c r="E8" s="8" t="s">
        <v>100</v>
      </c>
      <c r="F8" s="8" t="s">
        <v>33</v>
      </c>
      <c r="G8" s="4" t="s">
        <v>33</v>
      </c>
    </row>
    <row r="9" spans="1:7" ht="38.25" x14ac:dyDescent="0.2">
      <c r="A9" s="8" t="s">
        <v>171</v>
      </c>
      <c r="B9" s="8" t="s">
        <v>172</v>
      </c>
      <c r="C9" s="8" t="s">
        <v>173</v>
      </c>
      <c r="D9" s="8" t="s">
        <v>175</v>
      </c>
      <c r="E9" s="8" t="s">
        <v>174</v>
      </c>
      <c r="F9" s="8" t="s">
        <v>33</v>
      </c>
      <c r="G9" s="4" t="s">
        <v>33</v>
      </c>
    </row>
    <row r="10" spans="1:7" ht="51" x14ac:dyDescent="0.2">
      <c r="A10" s="8" t="s">
        <v>275</v>
      </c>
      <c r="B10" s="8" t="s">
        <v>276</v>
      </c>
      <c r="C10" s="8" t="s">
        <v>93</v>
      </c>
      <c r="D10" s="8" t="s">
        <v>365</v>
      </c>
      <c r="E10" s="8" t="s">
        <v>366</v>
      </c>
      <c r="F10" s="8" t="s">
        <v>33</v>
      </c>
      <c r="G10" s="4" t="s">
        <v>33</v>
      </c>
    </row>
    <row r="11" spans="1:7" ht="63.75" x14ac:dyDescent="0.2">
      <c r="A11" s="8" t="s">
        <v>294</v>
      </c>
      <c r="B11" s="8" t="s">
        <v>296</v>
      </c>
      <c r="C11" s="8" t="s">
        <v>295</v>
      </c>
      <c r="D11" s="8" t="s">
        <v>239</v>
      </c>
      <c r="E11" s="8" t="s">
        <v>239</v>
      </c>
      <c r="F11" s="8" t="s">
        <v>33</v>
      </c>
      <c r="G11" s="4" t="s">
        <v>33</v>
      </c>
    </row>
    <row r="12" spans="1:7" ht="25.5" x14ac:dyDescent="0.2">
      <c r="A12" s="8" t="s">
        <v>303</v>
      </c>
      <c r="B12" s="8" t="s">
        <v>304</v>
      </c>
      <c r="C12" s="8" t="s">
        <v>305</v>
      </c>
      <c r="D12" s="8" t="s">
        <v>239</v>
      </c>
      <c r="E12" s="8" t="s">
        <v>239</v>
      </c>
      <c r="F12" s="8" t="s">
        <v>33</v>
      </c>
      <c r="G12" s="4" t="s">
        <v>33</v>
      </c>
    </row>
    <row r="13" spans="1:7" ht="51" x14ac:dyDescent="0.2">
      <c r="A13" s="8" t="s">
        <v>238</v>
      </c>
      <c r="B13" s="8" t="s">
        <v>167</v>
      </c>
      <c r="C13" s="8" t="s">
        <v>168</v>
      </c>
      <c r="D13" s="8" t="s">
        <v>239</v>
      </c>
      <c r="E13" s="8" t="s">
        <v>336</v>
      </c>
      <c r="F13" s="8" t="s">
        <v>33</v>
      </c>
      <c r="G13" s="4" t="s">
        <v>33</v>
      </c>
    </row>
    <row r="14" spans="1:7" ht="38.25" x14ac:dyDescent="0.2">
      <c r="A14" s="8" t="s">
        <v>166</v>
      </c>
      <c r="B14" s="8" t="s">
        <v>167</v>
      </c>
      <c r="C14" s="8" t="s">
        <v>168</v>
      </c>
      <c r="D14" s="8" t="s">
        <v>169</v>
      </c>
      <c r="E14" s="8" t="s">
        <v>170</v>
      </c>
      <c r="F14" s="8" t="s">
        <v>33</v>
      </c>
      <c r="G14" s="4" t="s">
        <v>33</v>
      </c>
    </row>
    <row r="15" spans="1:7" ht="25.5" x14ac:dyDescent="0.2">
      <c r="A15" s="8" t="s">
        <v>290</v>
      </c>
      <c r="B15" s="8" t="s">
        <v>291</v>
      </c>
      <c r="C15" s="8" t="s">
        <v>292</v>
      </c>
      <c r="D15" s="8" t="s">
        <v>293</v>
      </c>
      <c r="E15" s="8" t="s">
        <v>206</v>
      </c>
      <c r="F15" s="8" t="s">
        <v>33</v>
      </c>
      <c r="G15" s="4" t="s">
        <v>33</v>
      </c>
    </row>
    <row r="16" spans="1:7" ht="51" x14ac:dyDescent="0.2">
      <c r="A16" s="8" t="s">
        <v>312</v>
      </c>
      <c r="B16" s="8" t="s">
        <v>1556</v>
      </c>
      <c r="C16" s="8" t="s">
        <v>1557</v>
      </c>
      <c r="D16" s="18" t="s">
        <v>1558</v>
      </c>
      <c r="E16" s="8" t="s">
        <v>206</v>
      </c>
      <c r="F16" s="8" t="s">
        <v>33</v>
      </c>
      <c r="G16" s="4" t="s">
        <v>33</v>
      </c>
    </row>
    <row r="17" spans="1:7" ht="77.849999999999994" customHeight="1" x14ac:dyDescent="0.2">
      <c r="A17" s="8" t="s">
        <v>2086</v>
      </c>
      <c r="B17" s="8" t="s">
        <v>2087</v>
      </c>
      <c r="C17" s="8" t="s">
        <v>2088</v>
      </c>
      <c r="D17" s="241" t="s">
        <v>2089</v>
      </c>
      <c r="E17" s="8"/>
      <c r="F17" s="8"/>
      <c r="G17" s="4"/>
    </row>
    <row r="18" spans="1:7" ht="25.5" x14ac:dyDescent="0.2">
      <c r="A18" s="9" t="s">
        <v>15</v>
      </c>
      <c r="B18" s="8" t="s">
        <v>60</v>
      </c>
      <c r="C18" s="8" t="s">
        <v>18</v>
      </c>
      <c r="D18" s="18" t="s">
        <v>123</v>
      </c>
      <c r="E18" s="8" t="s">
        <v>123</v>
      </c>
      <c r="F18" s="8" t="s">
        <v>33</v>
      </c>
      <c r="G18" s="4" t="s">
        <v>33</v>
      </c>
    </row>
    <row r="19" spans="1:7" ht="25.5" x14ac:dyDescent="0.2">
      <c r="A19" s="8" t="s">
        <v>246</v>
      </c>
      <c r="B19" s="8" t="s">
        <v>247</v>
      </c>
      <c r="C19" s="8" t="s">
        <v>248</v>
      </c>
      <c r="D19" s="8" t="s">
        <v>249</v>
      </c>
      <c r="E19" s="8" t="s">
        <v>123</v>
      </c>
      <c r="F19" s="8" t="s">
        <v>33</v>
      </c>
      <c r="G19" s="4" t="s">
        <v>33</v>
      </c>
    </row>
    <row r="20" spans="1:7" ht="51" x14ac:dyDescent="0.2">
      <c r="A20" s="8" t="s">
        <v>182</v>
      </c>
      <c r="B20" s="8" t="s">
        <v>183</v>
      </c>
      <c r="C20" s="8" t="s">
        <v>184</v>
      </c>
      <c r="D20" s="8" t="s">
        <v>185</v>
      </c>
      <c r="E20" s="8" t="s">
        <v>123</v>
      </c>
      <c r="F20" s="8" t="s">
        <v>33</v>
      </c>
      <c r="G20" s="4" t="s">
        <v>33</v>
      </c>
    </row>
    <row r="21" spans="1:7" ht="38.25" x14ac:dyDescent="0.2">
      <c r="A21" s="8" t="s">
        <v>341</v>
      </c>
      <c r="B21" s="8" t="s">
        <v>338</v>
      </c>
      <c r="C21" s="8" t="s">
        <v>339</v>
      </c>
      <c r="D21" s="8" t="s">
        <v>340</v>
      </c>
      <c r="E21" s="8" t="s">
        <v>33</v>
      </c>
      <c r="F21" s="8" t="s">
        <v>33</v>
      </c>
      <c r="G21" s="4" t="s">
        <v>33</v>
      </c>
    </row>
    <row r="22" spans="1:7" ht="51" x14ac:dyDescent="0.2">
      <c r="A22" s="19" t="s">
        <v>161</v>
      </c>
      <c r="B22" s="8" t="s">
        <v>162</v>
      </c>
      <c r="C22" s="8" t="s">
        <v>163</v>
      </c>
      <c r="D22" s="8" t="s">
        <v>165</v>
      </c>
      <c r="E22" s="8" t="s">
        <v>164</v>
      </c>
      <c r="F22" s="8" t="s">
        <v>33</v>
      </c>
      <c r="G22" s="4" t="s">
        <v>33</v>
      </c>
    </row>
    <row r="23" spans="1:7" ht="51" x14ac:dyDescent="0.2">
      <c r="A23" s="8" t="s">
        <v>264</v>
      </c>
      <c r="B23" s="8" t="s">
        <v>260</v>
      </c>
      <c r="C23" s="8" t="s">
        <v>261</v>
      </c>
      <c r="D23" s="8" t="s">
        <v>262</v>
      </c>
      <c r="E23" s="8" t="s">
        <v>1004</v>
      </c>
      <c r="F23" s="8" t="s">
        <v>33</v>
      </c>
      <c r="G23" s="4" t="s">
        <v>33</v>
      </c>
    </row>
    <row r="24" spans="1:7" ht="76.5" x14ac:dyDescent="0.2">
      <c r="A24" s="8" t="s">
        <v>263</v>
      </c>
      <c r="B24" s="8" t="s">
        <v>138</v>
      </c>
      <c r="C24" s="8" t="s">
        <v>68</v>
      </c>
      <c r="D24" s="8" t="s">
        <v>130</v>
      </c>
      <c r="E24" s="8" t="s">
        <v>1005</v>
      </c>
      <c r="F24" s="8" t="s">
        <v>33</v>
      </c>
      <c r="G24" s="4" t="s">
        <v>33</v>
      </c>
    </row>
    <row r="25" spans="1:7" ht="51" x14ac:dyDescent="0.2">
      <c r="A25" s="8" t="s">
        <v>1559</v>
      </c>
      <c r="B25" s="8" t="s">
        <v>1560</v>
      </c>
      <c r="C25" s="8" t="s">
        <v>1561</v>
      </c>
      <c r="D25" s="8" t="s">
        <v>1562</v>
      </c>
      <c r="E25" s="8" t="s">
        <v>689</v>
      </c>
      <c r="F25" s="8"/>
      <c r="G25" s="4"/>
    </row>
    <row r="26" spans="1:7" ht="51" x14ac:dyDescent="0.2">
      <c r="A26" s="8" t="s">
        <v>1555</v>
      </c>
      <c r="B26" s="8" t="s">
        <v>259</v>
      </c>
      <c r="C26" s="8" t="s">
        <v>23</v>
      </c>
      <c r="D26" s="8" t="s">
        <v>123</v>
      </c>
      <c r="E26" s="8" t="s">
        <v>689</v>
      </c>
      <c r="F26" s="8" t="s">
        <v>33</v>
      </c>
      <c r="G26" s="4" t="s">
        <v>33</v>
      </c>
    </row>
    <row r="27" spans="1:7" ht="38.25" x14ac:dyDescent="0.2">
      <c r="A27" s="8" t="s">
        <v>280</v>
      </c>
      <c r="B27" s="8" t="s">
        <v>281</v>
      </c>
      <c r="C27" s="8" t="s">
        <v>282</v>
      </c>
      <c r="D27" s="8" t="s">
        <v>123</v>
      </c>
      <c r="E27" s="8" t="s">
        <v>123</v>
      </c>
      <c r="F27" s="8" t="s">
        <v>33</v>
      </c>
      <c r="G27" s="4" t="s">
        <v>33</v>
      </c>
    </row>
    <row r="28" spans="1:7" ht="38.25" x14ac:dyDescent="0.2">
      <c r="A28" s="8" t="s">
        <v>63</v>
      </c>
      <c r="B28" s="8" t="s">
        <v>64</v>
      </c>
      <c r="C28" s="8" t="s">
        <v>65</v>
      </c>
      <c r="D28" s="8" t="s">
        <v>66</v>
      </c>
      <c r="E28" s="8" t="s">
        <v>67</v>
      </c>
      <c r="F28" s="8" t="s">
        <v>33</v>
      </c>
      <c r="G28" s="4" t="s">
        <v>33</v>
      </c>
    </row>
    <row r="29" spans="1:7" ht="25.5" x14ac:dyDescent="0.2">
      <c r="A29" s="8" t="s">
        <v>2082</v>
      </c>
      <c r="B29" s="8" t="s">
        <v>2083</v>
      </c>
      <c r="C29" s="8" t="s">
        <v>2084</v>
      </c>
      <c r="D29" s="8" t="s">
        <v>2085</v>
      </c>
      <c r="E29" s="8" t="s">
        <v>2085</v>
      </c>
      <c r="F29" s="8"/>
      <c r="G29" s="4"/>
    </row>
    <row r="30" spans="1:7" ht="38.25" x14ac:dyDescent="0.2">
      <c r="A30" s="8" t="s">
        <v>362</v>
      </c>
      <c r="B30" s="8" t="s">
        <v>363</v>
      </c>
      <c r="C30" s="8" t="s">
        <v>23</v>
      </c>
      <c r="D30" s="8" t="s">
        <v>364</v>
      </c>
      <c r="E30" s="8" t="s">
        <v>123</v>
      </c>
      <c r="F30" s="8" t="s">
        <v>33</v>
      </c>
      <c r="G30" s="4" t="s">
        <v>33</v>
      </c>
    </row>
    <row r="31" spans="1:7" ht="25.5" x14ac:dyDescent="0.2">
      <c r="A31" s="8" t="s">
        <v>665</v>
      </c>
      <c r="B31" s="8" t="s">
        <v>666</v>
      </c>
      <c r="C31" s="8" t="s">
        <v>667</v>
      </c>
      <c r="D31" s="19" t="s">
        <v>668</v>
      </c>
      <c r="E31" s="59" t="s">
        <v>669</v>
      </c>
      <c r="F31" s="8"/>
      <c r="G31" s="4"/>
    </row>
    <row r="32" spans="1:7" ht="38.25" x14ac:dyDescent="0.2">
      <c r="A32" s="8" t="s">
        <v>1157</v>
      </c>
      <c r="B32" s="8" t="s">
        <v>1158</v>
      </c>
      <c r="C32" s="8" t="s">
        <v>1159</v>
      </c>
      <c r="D32" s="19" t="s">
        <v>1160</v>
      </c>
      <c r="E32" s="59" t="s">
        <v>669</v>
      </c>
      <c r="F32" s="8"/>
      <c r="G32" s="4"/>
    </row>
    <row r="33" spans="1:7" ht="38.25" x14ac:dyDescent="0.2">
      <c r="A33" s="8" t="s">
        <v>251</v>
      </c>
      <c r="B33" s="8" t="s">
        <v>250</v>
      </c>
      <c r="C33" s="8" t="s">
        <v>237</v>
      </c>
      <c r="D33" s="20" t="s">
        <v>241</v>
      </c>
      <c r="E33" s="8" t="s">
        <v>241</v>
      </c>
      <c r="F33" s="8" t="s">
        <v>33</v>
      </c>
      <c r="G33" s="4" t="s">
        <v>33</v>
      </c>
    </row>
    <row r="34" spans="1:7" ht="38.25" x14ac:dyDescent="0.2">
      <c r="A34" s="9" t="s">
        <v>235</v>
      </c>
      <c r="B34" s="8" t="s">
        <v>236</v>
      </c>
      <c r="C34" s="8" t="s">
        <v>237</v>
      </c>
      <c r="D34" s="8" t="s">
        <v>123</v>
      </c>
      <c r="E34" s="8" t="s">
        <v>123</v>
      </c>
      <c r="F34" s="8" t="s">
        <v>33</v>
      </c>
      <c r="G34" s="4" t="s">
        <v>33</v>
      </c>
    </row>
    <row r="35" spans="1:7" ht="38.25" x14ac:dyDescent="0.2">
      <c r="A35" s="9" t="s">
        <v>16</v>
      </c>
      <c r="B35" s="8" t="s">
        <v>24</v>
      </c>
      <c r="C35" s="8" t="s">
        <v>25</v>
      </c>
      <c r="D35" s="8" t="s">
        <v>108</v>
      </c>
      <c r="E35" s="8" t="s">
        <v>109</v>
      </c>
      <c r="F35" s="8" t="s">
        <v>33</v>
      </c>
      <c r="G35" s="4" t="s">
        <v>33</v>
      </c>
    </row>
    <row r="36" spans="1:7" ht="38.25" x14ac:dyDescent="0.2">
      <c r="A36" s="9" t="s">
        <v>352</v>
      </c>
      <c r="B36" s="8" t="s">
        <v>330</v>
      </c>
      <c r="C36" s="8" t="s">
        <v>331</v>
      </c>
      <c r="D36" s="8" t="s">
        <v>108</v>
      </c>
      <c r="E36" s="8" t="s">
        <v>109</v>
      </c>
      <c r="F36" s="8" t="s">
        <v>33</v>
      </c>
      <c r="G36" s="4" t="s">
        <v>33</v>
      </c>
    </row>
    <row r="37" spans="1:7" ht="38.25" x14ac:dyDescent="0.2">
      <c r="A37" s="9" t="s">
        <v>393</v>
      </c>
      <c r="B37" s="8" t="s">
        <v>392</v>
      </c>
      <c r="C37" s="8" t="s">
        <v>331</v>
      </c>
      <c r="D37" s="8" t="s">
        <v>108</v>
      </c>
      <c r="E37" s="8" t="s">
        <v>109</v>
      </c>
      <c r="F37" s="8" t="s">
        <v>33</v>
      </c>
      <c r="G37" s="4" t="s">
        <v>33</v>
      </c>
    </row>
    <row r="38" spans="1:7" ht="102" x14ac:dyDescent="0.2">
      <c r="A38" s="9" t="s">
        <v>17</v>
      </c>
      <c r="B38" s="8" t="s">
        <v>22</v>
      </c>
      <c r="C38" s="8" t="s">
        <v>23</v>
      </c>
      <c r="D38" s="8" t="s">
        <v>123</v>
      </c>
      <c r="E38" s="8" t="s">
        <v>361</v>
      </c>
      <c r="F38" s="8" t="s">
        <v>2113</v>
      </c>
      <c r="G38" s="4" t="s">
        <v>33</v>
      </c>
    </row>
    <row r="39" spans="1:7" ht="25.5" x14ac:dyDescent="0.2">
      <c r="A39" s="8" t="s">
        <v>190</v>
      </c>
      <c r="B39" s="8" t="s">
        <v>191</v>
      </c>
      <c r="C39" s="8" t="s">
        <v>192</v>
      </c>
      <c r="D39" s="8" t="s">
        <v>193</v>
      </c>
      <c r="E39" s="8" t="s">
        <v>123</v>
      </c>
      <c r="F39" s="8" t="s">
        <v>33</v>
      </c>
      <c r="G39" s="4" t="s">
        <v>33</v>
      </c>
    </row>
    <row r="40" spans="1:7" ht="25.5" x14ac:dyDescent="0.2">
      <c r="A40" s="8" t="s">
        <v>207</v>
      </c>
      <c r="B40" s="8" t="s">
        <v>208</v>
      </c>
      <c r="C40" s="8" t="s">
        <v>78</v>
      </c>
      <c r="D40" s="8" t="s">
        <v>209</v>
      </c>
      <c r="E40" s="8" t="s">
        <v>1541</v>
      </c>
      <c r="F40" s="8"/>
      <c r="G40" s="4" t="s">
        <v>33</v>
      </c>
    </row>
    <row r="41" spans="1:7" ht="25.5" x14ac:dyDescent="0.2">
      <c r="A41" s="8" t="s">
        <v>342</v>
      </c>
      <c r="B41" s="8" t="s">
        <v>343</v>
      </c>
      <c r="C41" s="8" t="s">
        <v>344</v>
      </c>
      <c r="D41" s="8" t="s">
        <v>345</v>
      </c>
      <c r="E41" s="8"/>
      <c r="F41" s="8" t="s">
        <v>33</v>
      </c>
      <c r="G41" s="4" t="s">
        <v>33</v>
      </c>
    </row>
    <row r="42" spans="1:7" ht="25.5" x14ac:dyDescent="0.2">
      <c r="A42" s="8" t="s">
        <v>186</v>
      </c>
      <c r="B42" s="8" t="s">
        <v>187</v>
      </c>
      <c r="C42" s="8" t="s">
        <v>188</v>
      </c>
      <c r="D42" s="8" t="s">
        <v>189</v>
      </c>
      <c r="E42" s="8" t="s">
        <v>123</v>
      </c>
      <c r="F42" s="8" t="s">
        <v>33</v>
      </c>
      <c r="G42" s="4" t="s">
        <v>33</v>
      </c>
    </row>
    <row r="43" spans="1:7" ht="25.5" x14ac:dyDescent="0.2">
      <c r="A43" s="8" t="s">
        <v>321</v>
      </c>
      <c r="B43" s="8" t="s">
        <v>322</v>
      </c>
      <c r="C43" s="8" t="s">
        <v>323</v>
      </c>
      <c r="D43" s="8" t="s">
        <v>324</v>
      </c>
      <c r="E43" s="8" t="s">
        <v>123</v>
      </c>
      <c r="F43" s="8" t="s">
        <v>33</v>
      </c>
      <c r="G43" s="4" t="s">
        <v>33</v>
      </c>
    </row>
    <row r="44" spans="1:7" ht="89.25" x14ac:dyDescent="0.2">
      <c r="A44" s="8" t="s">
        <v>79</v>
      </c>
      <c r="B44" s="8" t="s">
        <v>80</v>
      </c>
      <c r="C44" s="8" t="s">
        <v>81</v>
      </c>
      <c r="D44" s="8" t="s">
        <v>241</v>
      </c>
      <c r="E44" s="8" t="s">
        <v>367</v>
      </c>
      <c r="F44" s="8" t="s">
        <v>2114</v>
      </c>
      <c r="G44" s="4" t="s">
        <v>33</v>
      </c>
    </row>
    <row r="45" spans="1:7" ht="25.5" x14ac:dyDescent="0.2">
      <c r="A45" s="8" t="s">
        <v>389</v>
      </c>
      <c r="B45" s="8" t="s">
        <v>390</v>
      </c>
      <c r="C45" s="8" t="s">
        <v>391</v>
      </c>
      <c r="D45" s="8" t="s">
        <v>239</v>
      </c>
      <c r="E45" s="8"/>
      <c r="F45" s="8"/>
      <c r="G45" s="4"/>
    </row>
    <row r="46" spans="1:7" ht="51" x14ac:dyDescent="0.2">
      <c r="A46" s="8" t="s">
        <v>387</v>
      </c>
      <c r="B46" s="8" t="s">
        <v>289</v>
      </c>
      <c r="C46" s="8" t="s">
        <v>103</v>
      </c>
      <c r="D46" s="8" t="s">
        <v>104</v>
      </c>
      <c r="E46" s="8" t="s">
        <v>388</v>
      </c>
      <c r="F46" s="8"/>
      <c r="G46" s="4"/>
    </row>
    <row r="47" spans="1:7" ht="51" x14ac:dyDescent="0.2">
      <c r="A47" s="8" t="s">
        <v>288</v>
      </c>
      <c r="B47" s="8" t="s">
        <v>289</v>
      </c>
      <c r="C47" s="8" t="s">
        <v>103</v>
      </c>
      <c r="D47" s="8" t="s">
        <v>104</v>
      </c>
      <c r="E47" s="8" t="s">
        <v>105</v>
      </c>
      <c r="F47" s="8" t="s">
        <v>33</v>
      </c>
      <c r="G47" s="4" t="s">
        <v>33</v>
      </c>
    </row>
    <row r="48" spans="1:7" ht="63.75" x14ac:dyDescent="0.2">
      <c r="A48" s="8" t="s">
        <v>283</v>
      </c>
      <c r="B48" s="8" t="s">
        <v>284</v>
      </c>
      <c r="C48" s="8" t="s">
        <v>285</v>
      </c>
      <c r="D48" s="8" t="s">
        <v>286</v>
      </c>
      <c r="E48" s="8" t="s">
        <v>287</v>
      </c>
      <c r="F48" s="8" t="s">
        <v>33</v>
      </c>
      <c r="G48" s="4" t="s">
        <v>33</v>
      </c>
    </row>
    <row r="49" spans="1:7" ht="38.25" x14ac:dyDescent="0.2">
      <c r="A49" s="8" t="s">
        <v>94</v>
      </c>
      <c r="B49" s="8" t="s">
        <v>95</v>
      </c>
      <c r="C49" s="8" t="s">
        <v>96</v>
      </c>
      <c r="D49" s="8" t="s">
        <v>113</v>
      </c>
      <c r="E49" s="8" t="s">
        <v>114</v>
      </c>
      <c r="F49" s="8" t="s">
        <v>33</v>
      </c>
      <c r="G49" s="4" t="s">
        <v>33</v>
      </c>
    </row>
    <row r="50" spans="1:7" ht="38.25" x14ac:dyDescent="0.2">
      <c r="A50" s="8" t="s">
        <v>222</v>
      </c>
      <c r="B50" s="8" t="s">
        <v>223</v>
      </c>
      <c r="C50" s="8" t="s">
        <v>224</v>
      </c>
      <c r="D50" s="8" t="s">
        <v>225</v>
      </c>
      <c r="E50" s="8" t="s">
        <v>33</v>
      </c>
      <c r="F50" s="8" t="s">
        <v>33</v>
      </c>
      <c r="G50" s="4" t="s">
        <v>33</v>
      </c>
    </row>
    <row r="51" spans="1:7" ht="25.5" x14ac:dyDescent="0.2">
      <c r="A51" s="8" t="s">
        <v>335</v>
      </c>
      <c r="B51" s="8" t="s">
        <v>332</v>
      </c>
      <c r="C51" s="8" t="s">
        <v>333</v>
      </c>
      <c r="D51" s="8" t="s">
        <v>334</v>
      </c>
      <c r="E51" s="8" t="s">
        <v>33</v>
      </c>
      <c r="F51" s="8" t="s">
        <v>33</v>
      </c>
      <c r="G51" s="4" t="s">
        <v>33</v>
      </c>
    </row>
    <row r="52" spans="1:7" ht="51" x14ac:dyDescent="0.2">
      <c r="A52" s="8" t="s">
        <v>211</v>
      </c>
      <c r="B52" s="8" t="s">
        <v>212</v>
      </c>
      <c r="C52" s="8" t="s">
        <v>213</v>
      </c>
      <c r="D52" s="8" t="s">
        <v>311</v>
      </c>
      <c r="E52" s="8" t="s">
        <v>328</v>
      </c>
      <c r="F52" s="8" t="s">
        <v>360</v>
      </c>
      <c r="G52" s="4" t="s">
        <v>33</v>
      </c>
    </row>
    <row r="53" spans="1:7" ht="84" customHeight="1" x14ac:dyDescent="0.2">
      <c r="A53" s="8" t="s">
        <v>716</v>
      </c>
      <c r="B53" s="8" t="s">
        <v>713</v>
      </c>
      <c r="C53" s="8" t="s">
        <v>714</v>
      </c>
      <c r="D53" s="19" t="s">
        <v>715</v>
      </c>
      <c r="E53" s="8"/>
      <c r="F53" s="8" t="s">
        <v>2112</v>
      </c>
      <c r="G53" s="4"/>
    </row>
    <row r="54" spans="1:7" ht="89.25" x14ac:dyDescent="0.2">
      <c r="A54" s="8" t="s">
        <v>982</v>
      </c>
      <c r="B54" s="8" t="s">
        <v>713</v>
      </c>
      <c r="C54" s="8" t="s">
        <v>714</v>
      </c>
      <c r="D54" s="19" t="s">
        <v>715</v>
      </c>
      <c r="E54" s="8"/>
      <c r="F54" s="8" t="s">
        <v>2112</v>
      </c>
      <c r="G54" s="4"/>
    </row>
    <row r="55" spans="1:7" ht="38.25" x14ac:dyDescent="0.2">
      <c r="A55" s="8" t="s">
        <v>160</v>
      </c>
      <c r="B55" s="8" t="s">
        <v>157</v>
      </c>
      <c r="C55" s="8" t="s">
        <v>158</v>
      </c>
      <c r="D55" s="8" t="s">
        <v>159</v>
      </c>
      <c r="E55" s="8" t="s">
        <v>33</v>
      </c>
      <c r="F55" s="8" t="s">
        <v>33</v>
      </c>
      <c r="G55" s="4" t="s">
        <v>33</v>
      </c>
    </row>
    <row r="56" spans="1:7" ht="51" x14ac:dyDescent="0.2">
      <c r="A56" s="8" t="s">
        <v>297</v>
      </c>
      <c r="B56" s="8" t="s">
        <v>299</v>
      </c>
      <c r="C56" s="8" t="s">
        <v>298</v>
      </c>
      <c r="D56" s="8" t="s">
        <v>123</v>
      </c>
      <c r="E56" s="8" t="s">
        <v>123</v>
      </c>
      <c r="F56" s="8" t="s">
        <v>33</v>
      </c>
      <c r="G56" s="4" t="s">
        <v>33</v>
      </c>
    </row>
    <row r="57" spans="1:7" ht="25.5" x14ac:dyDescent="0.2">
      <c r="A57" s="8" t="s">
        <v>229</v>
      </c>
      <c r="B57" s="8" t="s">
        <v>230</v>
      </c>
      <c r="C57" s="8" t="s">
        <v>231</v>
      </c>
      <c r="D57" s="8" t="s">
        <v>123</v>
      </c>
      <c r="E57" s="8" t="s">
        <v>123</v>
      </c>
      <c r="F57" s="8" t="s">
        <v>33</v>
      </c>
      <c r="G57" s="4" t="s">
        <v>33</v>
      </c>
    </row>
    <row r="58" spans="1:7" x14ac:dyDescent="0.2">
      <c r="A58" s="8" t="s">
        <v>272</v>
      </c>
      <c r="B58" s="8" t="s">
        <v>273</v>
      </c>
      <c r="C58" s="8" t="s">
        <v>274</v>
      </c>
      <c r="D58" s="8" t="s">
        <v>123</v>
      </c>
      <c r="E58" s="8" t="s">
        <v>123</v>
      </c>
      <c r="F58" s="8" t="s">
        <v>33</v>
      </c>
      <c r="G58" s="4" t="s">
        <v>33</v>
      </c>
    </row>
    <row r="59" spans="1:7" ht="76.5" x14ac:dyDescent="0.2">
      <c r="A59" s="10" t="s">
        <v>13</v>
      </c>
      <c r="B59" s="5" t="s">
        <v>14</v>
      </c>
      <c r="C59" s="5" t="s">
        <v>62</v>
      </c>
      <c r="D59" s="8" t="s">
        <v>101</v>
      </c>
      <c r="E59" s="12" t="s">
        <v>102</v>
      </c>
      <c r="F59" s="8" t="s">
        <v>33</v>
      </c>
      <c r="G59" s="4" t="s">
        <v>33</v>
      </c>
    </row>
    <row r="60" spans="1:7" ht="25.5" x14ac:dyDescent="0.2">
      <c r="A60" s="9" t="s">
        <v>45</v>
      </c>
      <c r="B60" s="8" t="s">
        <v>46</v>
      </c>
      <c r="C60" s="8" t="s">
        <v>61</v>
      </c>
      <c r="D60" s="8" t="s">
        <v>132</v>
      </c>
      <c r="E60" s="8" t="s">
        <v>133</v>
      </c>
      <c r="F60" s="8" t="s">
        <v>33</v>
      </c>
      <c r="G60" s="4" t="s">
        <v>33</v>
      </c>
    </row>
    <row r="61" spans="1:7" ht="25.5" x14ac:dyDescent="0.2">
      <c r="A61" s="9" t="s">
        <v>265</v>
      </c>
      <c r="B61" s="8" t="s">
        <v>266</v>
      </c>
      <c r="C61" s="8" t="s">
        <v>78</v>
      </c>
      <c r="D61" s="8" t="s">
        <v>239</v>
      </c>
      <c r="E61" s="8" t="s">
        <v>241</v>
      </c>
      <c r="F61" s="8" t="s">
        <v>33</v>
      </c>
      <c r="G61" s="4" t="s">
        <v>33</v>
      </c>
    </row>
    <row r="62" spans="1:7" ht="89.25" x14ac:dyDescent="0.2">
      <c r="A62" s="9" t="s">
        <v>2074</v>
      </c>
      <c r="B62" s="8" t="s">
        <v>2075</v>
      </c>
      <c r="C62" s="8" t="s">
        <v>2076</v>
      </c>
      <c r="D62" s="8" t="s">
        <v>2077</v>
      </c>
      <c r="F62" s="8" t="s">
        <v>2112</v>
      </c>
      <c r="G62" s="4"/>
    </row>
    <row r="63" spans="1:7" ht="38.25" x14ac:dyDescent="0.2">
      <c r="A63" s="8" t="s">
        <v>72</v>
      </c>
      <c r="B63" s="11" t="s">
        <v>73</v>
      </c>
      <c r="C63" s="8" t="s">
        <v>74</v>
      </c>
      <c r="D63" s="8" t="s">
        <v>75</v>
      </c>
      <c r="E63" s="12" t="s">
        <v>242</v>
      </c>
      <c r="F63" s="8" t="s">
        <v>33</v>
      </c>
      <c r="G63" s="4" t="s">
        <v>33</v>
      </c>
    </row>
    <row r="64" spans="1:7" ht="38.25" x14ac:dyDescent="0.2">
      <c r="A64" s="8" t="s">
        <v>348</v>
      </c>
      <c r="B64" s="11" t="s">
        <v>349</v>
      </c>
      <c r="C64" s="8" t="s">
        <v>350</v>
      </c>
      <c r="D64" s="8" t="s">
        <v>351</v>
      </c>
      <c r="E64" s="8" t="s">
        <v>241</v>
      </c>
      <c r="F64" s="8" t="s">
        <v>33</v>
      </c>
      <c r="G64" s="4" t="s">
        <v>33</v>
      </c>
    </row>
    <row r="65" spans="1:7" ht="51" x14ac:dyDescent="0.2">
      <c r="A65" s="8" t="s">
        <v>194</v>
      </c>
      <c r="B65" s="8" t="s">
        <v>195</v>
      </c>
      <c r="C65" s="8" t="s">
        <v>196</v>
      </c>
      <c r="D65" s="8" t="s">
        <v>197</v>
      </c>
      <c r="E65" s="8" t="s">
        <v>241</v>
      </c>
      <c r="F65" s="8" t="s">
        <v>33</v>
      </c>
      <c r="G65" s="4" t="s">
        <v>33</v>
      </c>
    </row>
    <row r="66" spans="1:7" ht="38.25" x14ac:dyDescent="0.2">
      <c r="A66" s="8" t="s">
        <v>2090</v>
      </c>
      <c r="B66" s="8" t="s">
        <v>2091</v>
      </c>
      <c r="C66" s="8" t="s">
        <v>2092</v>
      </c>
      <c r="D66" s="8" t="s">
        <v>2093</v>
      </c>
      <c r="E66" s="8"/>
      <c r="F66" s="8"/>
      <c r="G66" s="4"/>
    </row>
    <row r="67" spans="1:7" ht="127.5" x14ac:dyDescent="0.2">
      <c r="A67" s="8" t="s">
        <v>513</v>
      </c>
      <c r="B67" s="8" t="s">
        <v>510</v>
      </c>
      <c r="C67" s="8" t="s">
        <v>512</v>
      </c>
      <c r="D67" s="59" t="s">
        <v>1720</v>
      </c>
      <c r="E67" s="8" t="s">
        <v>2078</v>
      </c>
      <c r="F67" s="8"/>
      <c r="G67" s="4"/>
    </row>
    <row r="68" spans="1:7" ht="38.25" x14ac:dyDescent="0.2">
      <c r="A68" s="8" t="s">
        <v>139</v>
      </c>
      <c r="B68" s="11" t="s">
        <v>140</v>
      </c>
      <c r="C68" s="8" t="s">
        <v>141</v>
      </c>
      <c r="D68" s="8" t="s">
        <v>199</v>
      </c>
      <c r="E68" s="8" t="s">
        <v>200</v>
      </c>
      <c r="F68" s="8" t="s">
        <v>33</v>
      </c>
      <c r="G68" s="4" t="s">
        <v>33</v>
      </c>
    </row>
    <row r="69" spans="1:7" ht="38.25" x14ac:dyDescent="0.2">
      <c r="A69" s="9" t="s">
        <v>40</v>
      </c>
      <c r="B69" s="8" t="s">
        <v>41</v>
      </c>
      <c r="C69" s="8" t="s">
        <v>42</v>
      </c>
      <c r="D69" s="8" t="s">
        <v>106</v>
      </c>
      <c r="E69" s="8" t="s">
        <v>107</v>
      </c>
      <c r="F69" s="8" t="s">
        <v>33</v>
      </c>
      <c r="G69" s="4" t="s">
        <v>33</v>
      </c>
    </row>
    <row r="70" spans="1:7" ht="38.25" x14ac:dyDescent="0.2">
      <c r="A70" s="9" t="s">
        <v>226</v>
      </c>
      <c r="B70" s="8" t="s">
        <v>227</v>
      </c>
      <c r="C70" s="8" t="s">
        <v>204</v>
      </c>
      <c r="D70" s="8" t="s">
        <v>228</v>
      </c>
      <c r="E70" s="8" t="s">
        <v>205</v>
      </c>
      <c r="F70" s="8" t="s">
        <v>33</v>
      </c>
      <c r="G70" s="4" t="s">
        <v>33</v>
      </c>
    </row>
    <row r="71" spans="1:7" ht="51" x14ac:dyDescent="0.2">
      <c r="A71" s="9" t="s">
        <v>202</v>
      </c>
      <c r="B71" s="8" t="s">
        <v>203</v>
      </c>
      <c r="C71" s="8" t="s">
        <v>204</v>
      </c>
      <c r="D71" s="8" t="s">
        <v>206</v>
      </c>
      <c r="E71" s="8" t="s">
        <v>205</v>
      </c>
      <c r="F71" s="8" t="s">
        <v>33</v>
      </c>
      <c r="G71" s="4" t="s">
        <v>33</v>
      </c>
    </row>
    <row r="72" spans="1:7" ht="63.75" x14ac:dyDescent="0.2">
      <c r="A72" s="9" t="s">
        <v>943</v>
      </c>
      <c r="B72" s="8" t="s">
        <v>944</v>
      </c>
      <c r="C72" s="19" t="s">
        <v>945</v>
      </c>
      <c r="D72" s="8" t="s">
        <v>946</v>
      </c>
      <c r="E72" s="8" t="s">
        <v>950</v>
      </c>
      <c r="F72" s="8"/>
      <c r="G72" s="4"/>
    </row>
    <row r="73" spans="1:7" ht="38.25" x14ac:dyDescent="0.2">
      <c r="A73" s="8" t="s">
        <v>201</v>
      </c>
      <c r="B73" s="8" t="s">
        <v>346</v>
      </c>
      <c r="C73" s="8" t="s">
        <v>337</v>
      </c>
      <c r="D73" s="8" t="s">
        <v>347</v>
      </c>
      <c r="E73" s="8" t="s">
        <v>33</v>
      </c>
      <c r="F73" s="8" t="s">
        <v>33</v>
      </c>
      <c r="G73" s="4" t="s">
        <v>33</v>
      </c>
    </row>
    <row r="74" spans="1:7" ht="25.5" x14ac:dyDescent="0.2">
      <c r="A74" s="8" t="s">
        <v>353</v>
      </c>
      <c r="B74" s="8" t="s">
        <v>354</v>
      </c>
      <c r="C74" s="8" t="s">
        <v>355</v>
      </c>
      <c r="D74" s="8" t="s">
        <v>356</v>
      </c>
      <c r="E74" s="8" t="s">
        <v>33</v>
      </c>
      <c r="F74" s="8" t="s">
        <v>33</v>
      </c>
      <c r="G74" s="4" t="s">
        <v>33</v>
      </c>
    </row>
    <row r="75" spans="1:7" ht="63.75" x14ac:dyDescent="0.2">
      <c r="A75" s="8" t="s">
        <v>1979</v>
      </c>
      <c r="B75" s="8" t="s">
        <v>1980</v>
      </c>
      <c r="C75" s="8" t="s">
        <v>1981</v>
      </c>
      <c r="D75" s="18" t="s">
        <v>1982</v>
      </c>
      <c r="E75" s="8" t="s">
        <v>239</v>
      </c>
      <c r="F75" s="8"/>
      <c r="G75" s="4"/>
    </row>
    <row r="76" spans="1:7" ht="38.25" x14ac:dyDescent="0.2">
      <c r="A76" s="9" t="s">
        <v>28</v>
      </c>
      <c r="B76" s="8" t="s">
        <v>29</v>
      </c>
      <c r="C76" s="8" t="s">
        <v>30</v>
      </c>
      <c r="D76" s="18" t="s">
        <v>123</v>
      </c>
      <c r="E76" s="8" t="s">
        <v>123</v>
      </c>
      <c r="F76" s="8" t="s">
        <v>33</v>
      </c>
      <c r="G76" s="4" t="s">
        <v>33</v>
      </c>
    </row>
    <row r="77" spans="1:7" ht="38.25" x14ac:dyDescent="0.2">
      <c r="A77" s="8" t="s">
        <v>88</v>
      </c>
      <c r="B77" s="8" t="s">
        <v>89</v>
      </c>
      <c r="C77" s="8" t="s">
        <v>90</v>
      </c>
      <c r="D77" s="8" t="s">
        <v>124</v>
      </c>
      <c r="E77" s="8" t="s">
        <v>125</v>
      </c>
      <c r="F77" s="8" t="s">
        <v>33</v>
      </c>
      <c r="G77" s="4" t="s">
        <v>33</v>
      </c>
    </row>
    <row r="78" spans="1:7" ht="38.25" x14ac:dyDescent="0.2">
      <c r="A78" s="9" t="s">
        <v>37</v>
      </c>
      <c r="B78" s="8" t="s">
        <v>38</v>
      </c>
      <c r="C78" s="8" t="s">
        <v>39</v>
      </c>
      <c r="D78" s="8" t="s">
        <v>123</v>
      </c>
      <c r="E78" s="8" t="s">
        <v>123</v>
      </c>
      <c r="F78" s="8" t="s">
        <v>33</v>
      </c>
      <c r="G78" s="4" t="s">
        <v>33</v>
      </c>
    </row>
    <row r="79" spans="1:7" ht="51" x14ac:dyDescent="0.2">
      <c r="A79" s="9" t="s">
        <v>26</v>
      </c>
      <c r="B79" s="8" t="s">
        <v>27</v>
      </c>
      <c r="C79" s="8" t="s">
        <v>23</v>
      </c>
      <c r="D79" s="8" t="s">
        <v>59</v>
      </c>
      <c r="E79" s="8" t="s">
        <v>58</v>
      </c>
      <c r="F79" s="8" t="s">
        <v>33</v>
      </c>
      <c r="G79" s="4" t="s">
        <v>33</v>
      </c>
    </row>
    <row r="80" spans="1:7" ht="38.25" x14ac:dyDescent="0.2">
      <c r="A80" s="9" t="s">
        <v>325</v>
      </c>
      <c r="B80" s="8" t="s">
        <v>326</v>
      </c>
      <c r="C80" s="8" t="s">
        <v>18</v>
      </c>
      <c r="D80" s="8" t="s">
        <v>327</v>
      </c>
      <c r="E80" s="8" t="s">
        <v>123</v>
      </c>
      <c r="F80" s="8" t="s">
        <v>33</v>
      </c>
      <c r="G80" s="4" t="s">
        <v>33</v>
      </c>
    </row>
    <row r="81" spans="1:10" ht="153" x14ac:dyDescent="0.2">
      <c r="A81" s="9" t="s">
        <v>19</v>
      </c>
      <c r="B81" s="8" t="s">
        <v>20</v>
      </c>
      <c r="C81" s="8" t="s">
        <v>21</v>
      </c>
      <c r="D81" s="8" t="s">
        <v>98</v>
      </c>
      <c r="E81" s="231" t="s">
        <v>2063</v>
      </c>
      <c r="F81" s="8" t="s">
        <v>33</v>
      </c>
      <c r="G81" s="4" t="s">
        <v>33</v>
      </c>
      <c r="J81" s="12" t="s">
        <v>97</v>
      </c>
    </row>
    <row r="82" spans="1:10" ht="42.95" customHeight="1" x14ac:dyDescent="0.2">
      <c r="A82" s="243" t="s">
        <v>2104</v>
      </c>
      <c r="B82" s="240" t="s">
        <v>2105</v>
      </c>
      <c r="C82" s="240" t="s">
        <v>2106</v>
      </c>
      <c r="D82" s="8" t="s">
        <v>2107</v>
      </c>
      <c r="E82" s="244"/>
      <c r="F82" s="240"/>
      <c r="G82" s="4"/>
      <c r="J82" s="242"/>
    </row>
    <row r="83" spans="1:10" ht="38.25" x14ac:dyDescent="0.2">
      <c r="A83" s="10" t="s">
        <v>34</v>
      </c>
      <c r="B83" s="8" t="s">
        <v>35</v>
      </c>
      <c r="C83" s="8" t="s">
        <v>36</v>
      </c>
      <c r="D83" s="8" t="s">
        <v>123</v>
      </c>
      <c r="E83" s="8" t="s">
        <v>123</v>
      </c>
      <c r="F83" s="8" t="s">
        <v>33</v>
      </c>
      <c r="G83" s="4" t="s">
        <v>33</v>
      </c>
    </row>
    <row r="84" spans="1:10" ht="102" x14ac:dyDescent="0.2">
      <c r="A84" s="10" t="s">
        <v>730</v>
      </c>
      <c r="B84" s="8" t="s">
        <v>731</v>
      </c>
      <c r="C84" s="8" t="s">
        <v>732</v>
      </c>
      <c r="D84" s="8" t="s">
        <v>123</v>
      </c>
      <c r="E84" s="8" t="s">
        <v>733</v>
      </c>
      <c r="F84" s="8" t="s">
        <v>734</v>
      </c>
      <c r="G84" s="4"/>
    </row>
    <row r="85" spans="1:10" ht="25.5" x14ac:dyDescent="0.2">
      <c r="A85" s="10" t="s">
        <v>2100</v>
      </c>
      <c r="B85" s="8" t="s">
        <v>2101</v>
      </c>
      <c r="C85" s="8" t="s">
        <v>2102</v>
      </c>
      <c r="D85" s="8"/>
      <c r="E85" s="188" t="s">
        <v>2103</v>
      </c>
      <c r="F85" s="8"/>
      <c r="G85" s="4"/>
    </row>
    <row r="86" spans="1:10" ht="89.25" x14ac:dyDescent="0.2">
      <c r="A86" s="10" t="s">
        <v>359</v>
      </c>
      <c r="B86" s="8" t="s">
        <v>357</v>
      </c>
      <c r="C86" s="8" t="s">
        <v>358</v>
      </c>
      <c r="D86" s="8" t="s">
        <v>123</v>
      </c>
      <c r="E86" s="8" t="s">
        <v>123</v>
      </c>
      <c r="F86" s="8"/>
      <c r="G86" s="4"/>
    </row>
    <row r="87" spans="1:10" ht="38.25" x14ac:dyDescent="0.2">
      <c r="A87" s="9" t="s">
        <v>55</v>
      </c>
      <c r="B87" s="8" t="s">
        <v>56</v>
      </c>
      <c r="C87" s="8" t="s">
        <v>57</v>
      </c>
      <c r="D87" s="8" t="s">
        <v>128</v>
      </c>
      <c r="E87" s="8" t="s">
        <v>129</v>
      </c>
      <c r="F87" s="8" t="s">
        <v>33</v>
      </c>
      <c r="G87" s="4" t="s">
        <v>33</v>
      </c>
    </row>
    <row r="88" spans="1:10" ht="25.5" x14ac:dyDescent="0.2">
      <c r="A88" s="8" t="s">
        <v>210</v>
      </c>
      <c r="B88" s="8" t="s">
        <v>77</v>
      </c>
      <c r="C88" s="8" t="s">
        <v>78</v>
      </c>
      <c r="D88" s="8" t="s">
        <v>123</v>
      </c>
      <c r="E88" s="8" t="s">
        <v>123</v>
      </c>
      <c r="F88" s="8" t="s">
        <v>33</v>
      </c>
      <c r="G88" s="4" t="s">
        <v>33</v>
      </c>
    </row>
    <row r="89" spans="1:10" ht="25.5" x14ac:dyDescent="0.2">
      <c r="A89" s="10" t="s">
        <v>255</v>
      </c>
      <c r="B89" s="8" t="s">
        <v>252</v>
      </c>
      <c r="C89" s="8" t="s">
        <v>253</v>
      </c>
      <c r="D89" s="8" t="s">
        <v>254</v>
      </c>
      <c r="E89" s="8" t="s">
        <v>123</v>
      </c>
      <c r="F89" s="8" t="s">
        <v>33</v>
      </c>
      <c r="G89" s="4" t="s">
        <v>33</v>
      </c>
    </row>
    <row r="90" spans="1:10" ht="25.5" x14ac:dyDescent="0.2">
      <c r="A90" s="10" t="s">
        <v>2098</v>
      </c>
      <c r="B90" s="8" t="s">
        <v>2099</v>
      </c>
      <c r="C90" s="8"/>
      <c r="D90" s="8"/>
      <c r="E90" s="8"/>
      <c r="F90" s="8"/>
      <c r="G90" s="4"/>
    </row>
    <row r="91" spans="1:10" ht="38.25" x14ac:dyDescent="0.2">
      <c r="A91" s="9" t="s">
        <v>2079</v>
      </c>
      <c r="B91" s="8" t="s">
        <v>2080</v>
      </c>
      <c r="C91" s="8" t="s">
        <v>2072</v>
      </c>
      <c r="D91" s="8" t="s">
        <v>2081</v>
      </c>
      <c r="E91" s="8" t="s">
        <v>33</v>
      </c>
      <c r="F91" s="8" t="s">
        <v>33</v>
      </c>
      <c r="G91" s="4" t="s">
        <v>33</v>
      </c>
    </row>
    <row r="92" spans="1:10" ht="38.25" x14ac:dyDescent="0.2">
      <c r="A92" s="8" t="s">
        <v>91</v>
      </c>
      <c r="B92" s="8" t="s">
        <v>92</v>
      </c>
      <c r="C92" s="8" t="s">
        <v>93</v>
      </c>
      <c r="D92" s="8" t="s">
        <v>111</v>
      </c>
      <c r="E92" s="8" t="s">
        <v>112</v>
      </c>
      <c r="F92" s="8" t="s">
        <v>33</v>
      </c>
      <c r="G92" s="4" t="s">
        <v>33</v>
      </c>
    </row>
    <row r="93" spans="1:10" ht="38.25" x14ac:dyDescent="0.2">
      <c r="A93" s="8" t="s">
        <v>214</v>
      </c>
      <c r="B93" s="8" t="s">
        <v>215</v>
      </c>
      <c r="C93" s="8" t="s">
        <v>216</v>
      </c>
      <c r="D93" s="8" t="s">
        <v>217</v>
      </c>
      <c r="E93" s="8" t="s">
        <v>33</v>
      </c>
      <c r="F93" s="8" t="s">
        <v>33</v>
      </c>
      <c r="G93" s="4" t="s">
        <v>33</v>
      </c>
    </row>
    <row r="94" spans="1:10" x14ac:dyDescent="0.2">
      <c r="A94" s="8" t="s">
        <v>300</v>
      </c>
      <c r="B94" s="8" t="s">
        <v>301</v>
      </c>
      <c r="C94" s="8" t="s">
        <v>302</v>
      </c>
      <c r="D94" s="8" t="s">
        <v>123</v>
      </c>
      <c r="E94" s="8" t="s">
        <v>123</v>
      </c>
      <c r="F94" s="8" t="s">
        <v>33</v>
      </c>
      <c r="G94" s="4" t="s">
        <v>33</v>
      </c>
    </row>
    <row r="95" spans="1:10" ht="38.25" x14ac:dyDescent="0.2">
      <c r="A95" s="9" t="s">
        <v>277</v>
      </c>
      <c r="B95" s="8" t="s">
        <v>278</v>
      </c>
      <c r="C95" s="8" t="s">
        <v>279</v>
      </c>
      <c r="D95" s="8" t="s">
        <v>123</v>
      </c>
      <c r="E95" s="8" t="s">
        <v>123</v>
      </c>
      <c r="F95" s="8" t="s">
        <v>33</v>
      </c>
      <c r="G95" s="4" t="s">
        <v>33</v>
      </c>
    </row>
    <row r="96" spans="1:10" ht="25.5" x14ac:dyDescent="0.2">
      <c r="A96" s="8" t="s">
        <v>82</v>
      </c>
      <c r="B96" s="8" t="s">
        <v>83</v>
      </c>
      <c r="C96" s="8" t="s">
        <v>84</v>
      </c>
      <c r="D96" s="8" t="s">
        <v>123</v>
      </c>
      <c r="E96" s="8" t="s">
        <v>123</v>
      </c>
      <c r="F96" s="8" t="s">
        <v>33</v>
      </c>
      <c r="G96" s="4" t="s">
        <v>33</v>
      </c>
    </row>
    <row r="97" spans="1:7" ht="38.25" x14ac:dyDescent="0.2">
      <c r="A97" s="8" t="s">
        <v>198</v>
      </c>
      <c r="B97" s="8" t="s">
        <v>179</v>
      </c>
      <c r="C97" s="8" t="s">
        <v>180</v>
      </c>
      <c r="D97" s="8" t="s">
        <v>181</v>
      </c>
      <c r="E97" s="8" t="s">
        <v>123</v>
      </c>
      <c r="F97" s="8" t="s">
        <v>33</v>
      </c>
      <c r="G97" s="4" t="s">
        <v>33</v>
      </c>
    </row>
    <row r="98" spans="1:7" ht="38.25" x14ac:dyDescent="0.2">
      <c r="A98" s="8" t="s">
        <v>2108</v>
      </c>
      <c r="B98" s="8" t="s">
        <v>2109</v>
      </c>
      <c r="C98" s="8" t="s">
        <v>2110</v>
      </c>
      <c r="D98" s="8" t="s">
        <v>2111</v>
      </c>
      <c r="E98" s="8"/>
      <c r="F98" s="8"/>
      <c r="G98" s="4"/>
    </row>
    <row r="99" spans="1:7" ht="38.25" x14ac:dyDescent="0.2">
      <c r="A99" s="8" t="s">
        <v>147</v>
      </c>
      <c r="B99" s="8" t="s">
        <v>148</v>
      </c>
      <c r="C99" s="8" t="s">
        <v>149</v>
      </c>
      <c r="D99" s="8" t="s">
        <v>150</v>
      </c>
      <c r="E99" s="8" t="s">
        <v>151</v>
      </c>
      <c r="F99" s="8" t="s">
        <v>33</v>
      </c>
      <c r="G99" s="4" t="s">
        <v>33</v>
      </c>
    </row>
    <row r="100" spans="1:7" ht="63.75" x14ac:dyDescent="0.2">
      <c r="A100" s="8" t="s">
        <v>85</v>
      </c>
      <c r="B100" s="8" t="s">
        <v>86</v>
      </c>
      <c r="C100" s="8" t="s">
        <v>87</v>
      </c>
      <c r="D100" s="8" t="s">
        <v>110</v>
      </c>
      <c r="E100" s="8" t="s">
        <v>115</v>
      </c>
      <c r="F100" s="8" t="s">
        <v>33</v>
      </c>
      <c r="G100" s="4" t="s">
        <v>33</v>
      </c>
    </row>
    <row r="101" spans="1:7" ht="25.5" x14ac:dyDescent="0.2">
      <c r="A101" s="8" t="s">
        <v>76</v>
      </c>
      <c r="B101" s="8" t="s">
        <v>320</v>
      </c>
      <c r="C101" s="8" t="s">
        <v>204</v>
      </c>
      <c r="D101" s="8" t="s">
        <v>123</v>
      </c>
      <c r="E101" s="8" t="s">
        <v>123</v>
      </c>
      <c r="F101" s="8" t="s">
        <v>33</v>
      </c>
      <c r="G101" s="4" t="s">
        <v>33</v>
      </c>
    </row>
    <row r="102" spans="1:7" ht="38.25" x14ac:dyDescent="0.2">
      <c r="A102" s="8" t="s">
        <v>372</v>
      </c>
      <c r="B102" s="8" t="s">
        <v>369</v>
      </c>
      <c r="C102" s="8" t="s">
        <v>368</v>
      </c>
      <c r="D102" s="8" t="s">
        <v>371</v>
      </c>
      <c r="E102" s="8" t="s">
        <v>370</v>
      </c>
      <c r="F102" s="8" t="s">
        <v>33</v>
      </c>
      <c r="G102" s="4" t="s">
        <v>33</v>
      </c>
    </row>
    <row r="103" spans="1:7" ht="25.5" x14ac:dyDescent="0.2">
      <c r="A103" s="8" t="s">
        <v>232</v>
      </c>
      <c r="B103" s="8" t="s">
        <v>233</v>
      </c>
      <c r="C103" s="8" t="s">
        <v>234</v>
      </c>
      <c r="D103" s="8" t="s">
        <v>123</v>
      </c>
      <c r="E103" s="8" t="s">
        <v>123</v>
      </c>
      <c r="F103" s="8" t="s">
        <v>33</v>
      </c>
      <c r="G103" s="4" t="s">
        <v>33</v>
      </c>
    </row>
    <row r="104" spans="1:7" ht="38.25" x14ac:dyDescent="0.2">
      <c r="A104" s="9" t="s">
        <v>52</v>
      </c>
      <c r="B104" s="8" t="s">
        <v>53</v>
      </c>
      <c r="C104" s="8" t="s">
        <v>54</v>
      </c>
      <c r="D104" s="8" t="s">
        <v>117</v>
      </c>
      <c r="E104" s="8" t="s">
        <v>122</v>
      </c>
      <c r="F104" s="8" t="s">
        <v>33</v>
      </c>
      <c r="G104" s="4" t="s">
        <v>33</v>
      </c>
    </row>
    <row r="105" spans="1:7" ht="38.25" x14ac:dyDescent="0.2">
      <c r="A105" s="8" t="s">
        <v>145</v>
      </c>
      <c r="B105" s="8" t="s">
        <v>144</v>
      </c>
      <c r="C105" s="8" t="s">
        <v>142</v>
      </c>
      <c r="D105" s="8" t="s">
        <v>143</v>
      </c>
      <c r="E105" s="8" t="s">
        <v>146</v>
      </c>
      <c r="F105" s="8" t="s">
        <v>33</v>
      </c>
      <c r="G105" s="4" t="s">
        <v>33</v>
      </c>
    </row>
    <row r="106" spans="1:7" ht="25.5" x14ac:dyDescent="0.2">
      <c r="A106" s="8" t="s">
        <v>267</v>
      </c>
      <c r="B106" s="8" t="s">
        <v>268</v>
      </c>
      <c r="C106" s="8" t="s">
        <v>269</v>
      </c>
      <c r="D106" s="8" t="s">
        <v>270</v>
      </c>
      <c r="E106" s="8" t="s">
        <v>206</v>
      </c>
      <c r="F106" s="8" t="s">
        <v>33</v>
      </c>
      <c r="G106" s="4" t="s">
        <v>33</v>
      </c>
    </row>
    <row r="107" spans="1:7" ht="51" x14ac:dyDescent="0.2">
      <c r="A107" s="8" t="s">
        <v>152</v>
      </c>
      <c r="B107" s="8" t="s">
        <v>153</v>
      </c>
      <c r="C107" s="8" t="s">
        <v>154</v>
      </c>
      <c r="D107" s="8" t="s">
        <v>155</v>
      </c>
      <c r="E107" s="8" t="s">
        <v>156</v>
      </c>
      <c r="F107" s="8" t="s">
        <v>33</v>
      </c>
      <c r="G107" s="4" t="s">
        <v>33</v>
      </c>
    </row>
    <row r="108" spans="1:7" ht="25.5" x14ac:dyDescent="0.2">
      <c r="A108" s="8" t="s">
        <v>134</v>
      </c>
      <c r="B108" s="8" t="s">
        <v>135</v>
      </c>
      <c r="C108" s="8" t="s">
        <v>71</v>
      </c>
      <c r="D108" s="17" t="s">
        <v>136</v>
      </c>
      <c r="E108" s="8" t="s">
        <v>137</v>
      </c>
      <c r="F108" s="8" t="s">
        <v>33</v>
      </c>
      <c r="G108" s="4" t="s">
        <v>33</v>
      </c>
    </row>
    <row r="109" spans="1:7" ht="25.5" x14ac:dyDescent="0.2">
      <c r="A109" s="8" t="s">
        <v>2067</v>
      </c>
      <c r="B109" s="8" t="s">
        <v>2068</v>
      </c>
      <c r="C109" s="8" t="s">
        <v>2069</v>
      </c>
      <c r="D109" s="17" t="s">
        <v>2070</v>
      </c>
      <c r="E109" s="8"/>
      <c r="F109" s="8"/>
      <c r="G109" s="4"/>
    </row>
    <row r="110" spans="1:7" ht="38.25" x14ac:dyDescent="0.2">
      <c r="A110" s="8" t="s">
        <v>2094</v>
      </c>
      <c r="B110" s="8" t="s">
        <v>2095</v>
      </c>
      <c r="C110" s="8" t="s">
        <v>2096</v>
      </c>
      <c r="D110" s="17" t="s">
        <v>2097</v>
      </c>
      <c r="E110" s="8"/>
      <c r="F110" s="8"/>
      <c r="G110" s="4"/>
    </row>
    <row r="111" spans="1:7" ht="51" x14ac:dyDescent="0.2">
      <c r="A111" s="8" t="s">
        <v>648</v>
      </c>
      <c r="B111" s="8" t="s">
        <v>649</v>
      </c>
      <c r="C111" s="8" t="s">
        <v>647</v>
      </c>
      <c r="D111" s="17" t="s">
        <v>651</v>
      </c>
      <c r="E111" s="8" t="s">
        <v>650</v>
      </c>
      <c r="F111" s="8"/>
      <c r="G111" s="4"/>
    </row>
    <row r="112" spans="1:7" ht="38.25" x14ac:dyDescent="0.2">
      <c r="A112" s="8" t="s">
        <v>69</v>
      </c>
      <c r="B112" s="8" t="s">
        <v>70</v>
      </c>
      <c r="C112" s="8" t="s">
        <v>71</v>
      </c>
      <c r="D112" s="8" t="s">
        <v>126</v>
      </c>
      <c r="E112" s="8" t="s">
        <v>127</v>
      </c>
      <c r="F112" s="8" t="s">
        <v>33</v>
      </c>
      <c r="G112" s="4" t="s">
        <v>33</v>
      </c>
    </row>
    <row r="113" spans="1:7" ht="25.5" x14ac:dyDescent="0.2">
      <c r="A113" s="8" t="s">
        <v>218</v>
      </c>
      <c r="B113" s="8" t="s">
        <v>219</v>
      </c>
      <c r="C113" s="8" t="s">
        <v>78</v>
      </c>
      <c r="D113" s="8" t="s">
        <v>220</v>
      </c>
      <c r="E113" s="8" t="s">
        <v>221</v>
      </c>
      <c r="F113" s="8" t="s">
        <v>33</v>
      </c>
      <c r="G113" s="4" t="s">
        <v>33</v>
      </c>
    </row>
    <row r="114" spans="1:7" ht="38.25" x14ac:dyDescent="0.2">
      <c r="A114" s="8" t="s">
        <v>240</v>
      </c>
      <c r="B114" s="8" t="s">
        <v>2071</v>
      </c>
      <c r="C114" s="8" t="s">
        <v>2072</v>
      </c>
      <c r="D114" s="8" t="s">
        <v>2073</v>
      </c>
      <c r="E114" s="8" t="s">
        <v>241</v>
      </c>
      <c r="F114" s="8" t="s">
        <v>33</v>
      </c>
      <c r="G114" s="4" t="s">
        <v>33</v>
      </c>
    </row>
    <row r="115" spans="1:7" ht="25.5" x14ac:dyDescent="0.2">
      <c r="A115" s="8" t="s">
        <v>2032</v>
      </c>
      <c r="B115" s="8" t="s">
        <v>2033</v>
      </c>
      <c r="C115" s="8" t="s">
        <v>2034</v>
      </c>
      <c r="D115" s="8" t="s">
        <v>33</v>
      </c>
      <c r="E115" s="8" t="s">
        <v>33</v>
      </c>
      <c r="F115" s="8" t="s">
        <v>33</v>
      </c>
      <c r="G115" s="4" t="s">
        <v>33</v>
      </c>
    </row>
    <row r="116" spans="1:7" x14ac:dyDescent="0.2">
      <c r="A116" s="8" t="s">
        <v>33</v>
      </c>
      <c r="B116" s="8" t="s">
        <v>33</v>
      </c>
      <c r="C116" s="8" t="s">
        <v>33</v>
      </c>
      <c r="D116" s="8" t="s">
        <v>33</v>
      </c>
      <c r="E116" s="8" t="s">
        <v>33</v>
      </c>
      <c r="F116" s="8" t="s">
        <v>33</v>
      </c>
      <c r="G116" s="4" t="s">
        <v>33</v>
      </c>
    </row>
    <row r="117" spans="1:7" x14ac:dyDescent="0.2">
      <c r="A117" s="8" t="s">
        <v>33</v>
      </c>
      <c r="B117" s="8" t="s">
        <v>33</v>
      </c>
      <c r="C117" s="8" t="s">
        <v>33</v>
      </c>
      <c r="D117" s="8" t="s">
        <v>33</v>
      </c>
      <c r="E117" s="8" t="s">
        <v>33</v>
      </c>
      <c r="F117" s="8" t="s">
        <v>33</v>
      </c>
      <c r="G117" s="4" t="s">
        <v>33</v>
      </c>
    </row>
    <row r="118" spans="1:7" x14ac:dyDescent="0.2">
      <c r="A118" s="8" t="s">
        <v>33</v>
      </c>
      <c r="B118" s="8" t="s">
        <v>33</v>
      </c>
      <c r="C118" s="8" t="s">
        <v>33</v>
      </c>
      <c r="D118" s="8" t="s">
        <v>33</v>
      </c>
      <c r="E118" s="8" t="s">
        <v>33</v>
      </c>
      <c r="F118" s="8" t="s">
        <v>33</v>
      </c>
      <c r="G118" s="4" t="s">
        <v>33</v>
      </c>
    </row>
    <row r="119" spans="1:7" x14ac:dyDescent="0.2">
      <c r="A119" s="8" t="s">
        <v>33</v>
      </c>
      <c r="B119" s="8" t="s">
        <v>33</v>
      </c>
      <c r="C119" s="8" t="s">
        <v>33</v>
      </c>
      <c r="D119" s="8" t="s">
        <v>33</v>
      </c>
      <c r="E119" s="8" t="s">
        <v>33</v>
      </c>
      <c r="F119" s="8" t="s">
        <v>33</v>
      </c>
      <c r="G119" s="4" t="s">
        <v>33</v>
      </c>
    </row>
    <row r="120" spans="1:7" x14ac:dyDescent="0.2">
      <c r="A120" s="8" t="s">
        <v>33</v>
      </c>
      <c r="B120" s="8" t="s">
        <v>33</v>
      </c>
      <c r="C120" s="8" t="s">
        <v>33</v>
      </c>
      <c r="D120" s="8" t="s">
        <v>33</v>
      </c>
      <c r="E120" s="8" t="s">
        <v>33</v>
      </c>
      <c r="F120" s="8" t="s">
        <v>33</v>
      </c>
      <c r="G120" s="4" t="s">
        <v>33</v>
      </c>
    </row>
    <row r="121" spans="1:7" x14ac:dyDescent="0.2">
      <c r="A121" s="8" t="s">
        <v>33</v>
      </c>
      <c r="B121" s="8" t="s">
        <v>33</v>
      </c>
      <c r="C121" s="8" t="s">
        <v>33</v>
      </c>
      <c r="D121" s="8" t="s">
        <v>33</v>
      </c>
      <c r="E121" s="8" t="s">
        <v>33</v>
      </c>
      <c r="F121" s="8" t="s">
        <v>33</v>
      </c>
      <c r="G121" s="4" t="s">
        <v>33</v>
      </c>
    </row>
    <row r="122" spans="1:7" x14ac:dyDescent="0.2">
      <c r="A122" s="8" t="s">
        <v>33</v>
      </c>
      <c r="B122" s="8" t="s">
        <v>33</v>
      </c>
      <c r="C122" s="8" t="s">
        <v>33</v>
      </c>
      <c r="D122" s="8" t="s">
        <v>33</v>
      </c>
      <c r="E122" s="8" t="s">
        <v>33</v>
      </c>
      <c r="F122" s="8" t="s">
        <v>33</v>
      </c>
      <c r="G122" s="4" t="s">
        <v>33</v>
      </c>
    </row>
    <row r="123" spans="1:7" x14ac:dyDescent="0.2">
      <c r="A123" s="8" t="s">
        <v>33</v>
      </c>
      <c r="B123" s="8" t="s">
        <v>33</v>
      </c>
      <c r="C123" s="8" t="s">
        <v>33</v>
      </c>
      <c r="D123" s="8" t="s">
        <v>33</v>
      </c>
      <c r="E123" s="8" t="s">
        <v>33</v>
      </c>
      <c r="F123" s="8" t="s">
        <v>33</v>
      </c>
      <c r="G123" s="4" t="s">
        <v>33</v>
      </c>
    </row>
    <row r="124" spans="1:7" x14ac:dyDescent="0.2">
      <c r="A124" s="8" t="s">
        <v>33</v>
      </c>
      <c r="B124" s="8" t="s">
        <v>33</v>
      </c>
      <c r="C124" s="8" t="s">
        <v>33</v>
      </c>
      <c r="D124" s="8" t="s">
        <v>33</v>
      </c>
      <c r="E124" s="8" t="s">
        <v>33</v>
      </c>
      <c r="F124" s="8" t="s">
        <v>33</v>
      </c>
      <c r="G124" s="4" t="s">
        <v>33</v>
      </c>
    </row>
    <row r="125" spans="1:7" x14ac:dyDescent="0.2">
      <c r="A125" s="8" t="s">
        <v>33</v>
      </c>
      <c r="B125" s="8" t="s">
        <v>33</v>
      </c>
      <c r="C125" s="8" t="s">
        <v>33</v>
      </c>
      <c r="D125" s="8" t="s">
        <v>33</v>
      </c>
      <c r="E125" s="8" t="s">
        <v>33</v>
      </c>
      <c r="F125" s="8" t="s">
        <v>33</v>
      </c>
      <c r="G125" s="4" t="s">
        <v>33</v>
      </c>
    </row>
    <row r="126" spans="1:7" x14ac:dyDescent="0.2">
      <c r="A126" s="8" t="s">
        <v>33</v>
      </c>
      <c r="B126" s="8" t="s">
        <v>33</v>
      </c>
      <c r="C126" s="8" t="s">
        <v>33</v>
      </c>
      <c r="D126" s="8" t="s">
        <v>33</v>
      </c>
      <c r="E126" s="8" t="s">
        <v>33</v>
      </c>
      <c r="F126" s="8" t="s">
        <v>33</v>
      </c>
      <c r="G126" s="4" t="s">
        <v>33</v>
      </c>
    </row>
    <row r="127" spans="1:7" x14ac:dyDescent="0.2">
      <c r="A127" s="8" t="s">
        <v>33</v>
      </c>
      <c r="B127" s="8" t="s">
        <v>33</v>
      </c>
      <c r="C127" s="8" t="s">
        <v>33</v>
      </c>
      <c r="D127" s="8" t="s">
        <v>33</v>
      </c>
      <c r="E127" s="8" t="s">
        <v>33</v>
      </c>
      <c r="F127" s="8" t="s">
        <v>33</v>
      </c>
      <c r="G127" s="4" t="s">
        <v>33</v>
      </c>
    </row>
    <row r="128" spans="1:7" x14ac:dyDescent="0.2">
      <c r="A128" s="8" t="s">
        <v>33</v>
      </c>
      <c r="B128" s="8" t="s">
        <v>33</v>
      </c>
      <c r="C128" s="8" t="s">
        <v>33</v>
      </c>
      <c r="D128" s="8" t="s">
        <v>33</v>
      </c>
      <c r="E128" s="8" t="s">
        <v>33</v>
      </c>
      <c r="F128" s="8" t="s">
        <v>33</v>
      </c>
      <c r="G128" s="4" t="s">
        <v>33</v>
      </c>
    </row>
    <row r="129" spans="1:7" x14ac:dyDescent="0.2">
      <c r="A129" s="8" t="s">
        <v>33</v>
      </c>
      <c r="B129" s="8" t="s">
        <v>33</v>
      </c>
      <c r="C129" s="8" t="s">
        <v>33</v>
      </c>
      <c r="D129" s="8" t="s">
        <v>33</v>
      </c>
      <c r="E129" s="8" t="s">
        <v>33</v>
      </c>
      <c r="F129" s="8" t="s">
        <v>33</v>
      </c>
      <c r="G129" s="4" t="s">
        <v>33</v>
      </c>
    </row>
    <row r="130" spans="1:7" x14ac:dyDescent="0.2">
      <c r="A130" s="8" t="s">
        <v>33</v>
      </c>
      <c r="B130" s="8" t="s">
        <v>33</v>
      </c>
      <c r="C130" s="8" t="s">
        <v>33</v>
      </c>
      <c r="D130" s="8" t="s">
        <v>33</v>
      </c>
      <c r="E130" s="8" t="s">
        <v>33</v>
      </c>
      <c r="F130" s="8" t="s">
        <v>33</v>
      </c>
      <c r="G130" s="4" t="s">
        <v>33</v>
      </c>
    </row>
    <row r="131" spans="1:7" x14ac:dyDescent="0.2">
      <c r="A131" s="8" t="s">
        <v>33</v>
      </c>
      <c r="B131" s="8" t="s">
        <v>33</v>
      </c>
      <c r="C131" s="8" t="s">
        <v>33</v>
      </c>
      <c r="D131" s="8" t="s">
        <v>33</v>
      </c>
      <c r="E131" s="8" t="s">
        <v>33</v>
      </c>
      <c r="F131" s="8" t="s">
        <v>33</v>
      </c>
      <c r="G131" s="4" t="s">
        <v>33</v>
      </c>
    </row>
    <row r="132" spans="1:7" x14ac:dyDescent="0.2">
      <c r="A132" s="8" t="s">
        <v>33</v>
      </c>
      <c r="B132" s="8" t="s">
        <v>33</v>
      </c>
      <c r="C132" s="8" t="s">
        <v>33</v>
      </c>
      <c r="D132" s="8" t="s">
        <v>33</v>
      </c>
      <c r="E132" s="8" t="s">
        <v>33</v>
      </c>
      <c r="F132" s="8" t="s">
        <v>33</v>
      </c>
      <c r="G132" s="4" t="s">
        <v>33</v>
      </c>
    </row>
    <row r="133" spans="1:7" x14ac:dyDescent="0.2">
      <c r="A133" s="8" t="s">
        <v>33</v>
      </c>
      <c r="B133" s="8" t="s">
        <v>33</v>
      </c>
      <c r="C133" s="8" t="s">
        <v>33</v>
      </c>
      <c r="D133" s="8" t="s">
        <v>33</v>
      </c>
      <c r="E133" s="8" t="s">
        <v>33</v>
      </c>
      <c r="F133" s="8" t="s">
        <v>33</v>
      </c>
      <c r="G133" s="4" t="s">
        <v>33</v>
      </c>
    </row>
    <row r="134" spans="1:7" x14ac:dyDescent="0.2">
      <c r="A134" s="8" t="s">
        <v>33</v>
      </c>
      <c r="B134" s="8" t="s">
        <v>33</v>
      </c>
      <c r="C134" s="8" t="s">
        <v>33</v>
      </c>
      <c r="D134" s="8" t="s">
        <v>33</v>
      </c>
      <c r="E134" s="8" t="s">
        <v>33</v>
      </c>
      <c r="F134" s="8" t="s">
        <v>33</v>
      </c>
      <c r="G134" s="4" t="s">
        <v>33</v>
      </c>
    </row>
    <row r="135" spans="1:7" x14ac:dyDescent="0.2">
      <c r="A135" s="8" t="s">
        <v>33</v>
      </c>
      <c r="B135" s="8" t="s">
        <v>33</v>
      </c>
      <c r="C135" s="8" t="s">
        <v>33</v>
      </c>
      <c r="D135" s="8" t="s">
        <v>33</v>
      </c>
      <c r="E135" s="8" t="s">
        <v>33</v>
      </c>
      <c r="F135" s="8" t="s">
        <v>33</v>
      </c>
      <c r="G135" s="4" t="s">
        <v>33</v>
      </c>
    </row>
    <row r="136" spans="1:7" x14ac:dyDescent="0.2">
      <c r="A136" s="8" t="s">
        <v>33</v>
      </c>
      <c r="B136" s="8" t="s">
        <v>33</v>
      </c>
      <c r="C136" s="8" t="s">
        <v>33</v>
      </c>
      <c r="D136" s="8" t="s">
        <v>33</v>
      </c>
      <c r="E136" s="8" t="s">
        <v>33</v>
      </c>
      <c r="F136" s="8" t="s">
        <v>33</v>
      </c>
      <c r="G136" s="4" t="s">
        <v>33</v>
      </c>
    </row>
    <row r="137" spans="1:7" x14ac:dyDescent="0.2">
      <c r="A137" s="8" t="s">
        <v>33</v>
      </c>
      <c r="B137" s="8" t="s">
        <v>33</v>
      </c>
      <c r="C137" s="8" t="s">
        <v>33</v>
      </c>
      <c r="D137" s="8" t="s">
        <v>33</v>
      </c>
      <c r="E137" s="8" t="s">
        <v>33</v>
      </c>
      <c r="F137" s="8" t="s">
        <v>33</v>
      </c>
      <c r="G137" s="4" t="s">
        <v>33</v>
      </c>
    </row>
    <row r="138" spans="1:7" x14ac:dyDescent="0.2">
      <c r="A138" s="8"/>
      <c r="B138" s="8"/>
      <c r="C138" s="8"/>
      <c r="D138" s="8"/>
      <c r="E138" s="8"/>
      <c r="F138" s="8" t="s">
        <v>33</v>
      </c>
      <c r="G138" s="4" t="s">
        <v>33</v>
      </c>
    </row>
    <row r="139" spans="1:7" x14ac:dyDescent="0.2">
      <c r="A139" s="8"/>
      <c r="B139" s="8"/>
      <c r="C139" s="8"/>
      <c r="D139" s="8"/>
      <c r="E139" s="8"/>
      <c r="F139" s="8" t="s">
        <v>33</v>
      </c>
      <c r="G139" s="4" t="s">
        <v>33</v>
      </c>
    </row>
    <row r="140" spans="1:7" x14ac:dyDescent="0.2">
      <c r="A140" s="8"/>
      <c r="B140" s="8"/>
      <c r="C140" s="8"/>
      <c r="D140" s="8"/>
      <c r="E140" s="8"/>
      <c r="F140" s="8" t="s">
        <v>33</v>
      </c>
      <c r="G140" s="4" t="s">
        <v>33</v>
      </c>
    </row>
    <row r="141" spans="1:7" x14ac:dyDescent="0.2">
      <c r="A141" s="8"/>
      <c r="B141" s="8"/>
      <c r="C141" s="8"/>
      <c r="D141" s="8"/>
      <c r="E141" s="8"/>
      <c r="F141" s="8" t="s">
        <v>33</v>
      </c>
      <c r="G141" s="4" t="s">
        <v>33</v>
      </c>
    </row>
    <row r="142" spans="1:7" x14ac:dyDescent="0.2">
      <c r="A142" s="8"/>
      <c r="B142" s="8"/>
      <c r="C142" s="8"/>
      <c r="D142" s="8"/>
      <c r="E142" s="8"/>
      <c r="F142" s="8" t="s">
        <v>33</v>
      </c>
      <c r="G142" s="4" t="s">
        <v>33</v>
      </c>
    </row>
    <row r="143" spans="1:7" x14ac:dyDescent="0.2">
      <c r="A143" s="8" t="s">
        <v>33</v>
      </c>
      <c r="B143" s="8" t="s">
        <v>33</v>
      </c>
      <c r="C143" s="8" t="s">
        <v>33</v>
      </c>
      <c r="D143" s="8" t="s">
        <v>33</v>
      </c>
      <c r="E143" s="8" t="s">
        <v>33</v>
      </c>
      <c r="F143" s="8" t="s">
        <v>33</v>
      </c>
      <c r="G143" s="4" t="s">
        <v>33</v>
      </c>
    </row>
    <row r="144" spans="1:7" x14ac:dyDescent="0.2">
      <c r="A144" s="8" t="s">
        <v>33</v>
      </c>
      <c r="B144" s="8" t="s">
        <v>33</v>
      </c>
      <c r="C144" s="8" t="s">
        <v>33</v>
      </c>
      <c r="D144" s="8" t="s">
        <v>33</v>
      </c>
      <c r="E144" s="8" t="s">
        <v>33</v>
      </c>
      <c r="F144" s="8" t="s">
        <v>33</v>
      </c>
      <c r="G144" s="4" t="s">
        <v>33</v>
      </c>
    </row>
    <row r="145" spans="1:7" x14ac:dyDescent="0.2">
      <c r="A145" s="8" t="s">
        <v>33</v>
      </c>
      <c r="B145" s="8" t="s">
        <v>33</v>
      </c>
      <c r="C145" s="8" t="s">
        <v>33</v>
      </c>
      <c r="D145" s="8" t="s">
        <v>33</v>
      </c>
      <c r="E145" s="8" t="s">
        <v>33</v>
      </c>
      <c r="F145" s="8" t="s">
        <v>33</v>
      </c>
      <c r="G145" s="4" t="s">
        <v>33</v>
      </c>
    </row>
    <row r="146" spans="1:7" x14ac:dyDescent="0.2">
      <c r="A146" s="8" t="s">
        <v>33</v>
      </c>
      <c r="B146" s="8" t="s">
        <v>33</v>
      </c>
      <c r="C146" s="8" t="s">
        <v>33</v>
      </c>
      <c r="D146" s="8" t="s">
        <v>33</v>
      </c>
      <c r="E146" s="8" t="s">
        <v>33</v>
      </c>
      <c r="F146" s="8" t="s">
        <v>33</v>
      </c>
      <c r="G146" s="4" t="s">
        <v>33</v>
      </c>
    </row>
    <row r="147" spans="1:7" x14ac:dyDescent="0.2">
      <c r="A147" s="8" t="s">
        <v>33</v>
      </c>
      <c r="B147" s="8" t="s">
        <v>33</v>
      </c>
      <c r="C147" s="8" t="s">
        <v>33</v>
      </c>
      <c r="D147" s="8" t="s">
        <v>33</v>
      </c>
      <c r="E147" s="8" t="s">
        <v>33</v>
      </c>
      <c r="F147" s="8" t="s">
        <v>33</v>
      </c>
      <c r="G147" s="4" t="s">
        <v>33</v>
      </c>
    </row>
    <row r="148" spans="1:7" x14ac:dyDescent="0.2">
      <c r="A148" s="8" t="s">
        <v>33</v>
      </c>
      <c r="B148" s="8" t="s">
        <v>33</v>
      </c>
      <c r="C148" s="8" t="s">
        <v>33</v>
      </c>
      <c r="D148" s="8" t="s">
        <v>33</v>
      </c>
      <c r="E148" s="8" t="s">
        <v>33</v>
      </c>
      <c r="F148" s="8" t="s">
        <v>33</v>
      </c>
      <c r="G148" s="4" t="s">
        <v>33</v>
      </c>
    </row>
    <row r="149" spans="1:7" x14ac:dyDescent="0.2">
      <c r="A149" s="8" t="s">
        <v>33</v>
      </c>
      <c r="B149" s="8" t="s">
        <v>33</v>
      </c>
      <c r="C149" s="8" t="s">
        <v>33</v>
      </c>
      <c r="D149" s="8" t="s">
        <v>33</v>
      </c>
      <c r="E149" s="8" t="s">
        <v>33</v>
      </c>
      <c r="F149" s="8" t="s">
        <v>33</v>
      </c>
      <c r="G149" s="4" t="s">
        <v>33</v>
      </c>
    </row>
    <row r="150" spans="1:7" x14ac:dyDescent="0.2">
      <c r="A150" s="8" t="s">
        <v>33</v>
      </c>
      <c r="B150" s="8" t="s">
        <v>33</v>
      </c>
      <c r="C150" s="8" t="s">
        <v>33</v>
      </c>
      <c r="D150" s="8" t="s">
        <v>33</v>
      </c>
      <c r="E150" s="8" t="s">
        <v>33</v>
      </c>
      <c r="F150" s="8" t="s">
        <v>33</v>
      </c>
      <c r="G150" s="4" t="s">
        <v>33</v>
      </c>
    </row>
    <row r="151" spans="1:7" x14ac:dyDescent="0.2">
      <c r="A151" s="8" t="s">
        <v>33</v>
      </c>
      <c r="B151" s="8" t="s">
        <v>33</v>
      </c>
      <c r="C151" s="8" t="s">
        <v>33</v>
      </c>
      <c r="D151" s="8" t="s">
        <v>33</v>
      </c>
      <c r="E151" s="8" t="s">
        <v>33</v>
      </c>
      <c r="F151" s="8" t="s">
        <v>33</v>
      </c>
      <c r="G151" s="4" t="s">
        <v>33</v>
      </c>
    </row>
    <row r="152" spans="1:7" x14ac:dyDescent="0.2">
      <c r="A152" s="8" t="s">
        <v>33</v>
      </c>
      <c r="B152" s="8" t="s">
        <v>33</v>
      </c>
      <c r="C152" s="8" t="s">
        <v>33</v>
      </c>
      <c r="D152" s="8" t="s">
        <v>33</v>
      </c>
      <c r="E152" s="8" t="s">
        <v>33</v>
      </c>
      <c r="F152" s="8" t="s">
        <v>33</v>
      </c>
      <c r="G152" s="4" t="s">
        <v>33</v>
      </c>
    </row>
    <row r="153" spans="1:7" x14ac:dyDescent="0.2">
      <c r="A153" s="8" t="s">
        <v>33</v>
      </c>
      <c r="B153" s="8" t="s">
        <v>33</v>
      </c>
      <c r="C153" s="8" t="s">
        <v>33</v>
      </c>
      <c r="D153" s="8" t="s">
        <v>33</v>
      </c>
      <c r="E153" s="8" t="s">
        <v>33</v>
      </c>
      <c r="F153" s="8" t="s">
        <v>33</v>
      </c>
      <c r="G153" s="4" t="s">
        <v>33</v>
      </c>
    </row>
    <row r="154" spans="1:7" x14ac:dyDescent="0.2">
      <c r="A154" s="8" t="s">
        <v>33</v>
      </c>
      <c r="B154" s="8" t="s">
        <v>33</v>
      </c>
      <c r="C154" s="8" t="s">
        <v>33</v>
      </c>
      <c r="D154" s="8" t="s">
        <v>33</v>
      </c>
      <c r="E154" s="8" t="s">
        <v>33</v>
      </c>
      <c r="F154" s="8" t="s">
        <v>33</v>
      </c>
      <c r="G154" s="4" t="s">
        <v>33</v>
      </c>
    </row>
    <row r="155" spans="1:7" x14ac:dyDescent="0.2">
      <c r="A155" s="8" t="s">
        <v>33</v>
      </c>
      <c r="B155" s="8" t="s">
        <v>33</v>
      </c>
      <c r="C155" s="8" t="s">
        <v>33</v>
      </c>
      <c r="D155" s="8" t="s">
        <v>33</v>
      </c>
      <c r="E155" s="8" t="s">
        <v>33</v>
      </c>
      <c r="F155" s="8" t="s">
        <v>33</v>
      </c>
      <c r="G155" s="4" t="s">
        <v>33</v>
      </c>
    </row>
    <row r="156" spans="1:7" x14ac:dyDescent="0.2">
      <c r="A156" s="8" t="s">
        <v>33</v>
      </c>
      <c r="B156" s="8" t="s">
        <v>33</v>
      </c>
      <c r="C156" s="8" t="s">
        <v>33</v>
      </c>
      <c r="D156" s="8" t="s">
        <v>33</v>
      </c>
      <c r="E156" s="8" t="s">
        <v>33</v>
      </c>
      <c r="F156" s="8" t="s">
        <v>33</v>
      </c>
      <c r="G156" s="4" t="s">
        <v>33</v>
      </c>
    </row>
    <row r="157" spans="1:7" x14ac:dyDescent="0.2">
      <c r="A157" s="8" t="s">
        <v>33</v>
      </c>
      <c r="B157" s="8" t="s">
        <v>33</v>
      </c>
      <c r="C157" s="8" t="s">
        <v>33</v>
      </c>
      <c r="D157" s="8" t="s">
        <v>33</v>
      </c>
      <c r="E157" s="8" t="s">
        <v>33</v>
      </c>
      <c r="F157" s="8" t="s">
        <v>33</v>
      </c>
      <c r="G157" s="4" t="s">
        <v>33</v>
      </c>
    </row>
    <row r="158" spans="1:7" x14ac:dyDescent="0.2">
      <c r="A158" s="8" t="s">
        <v>33</v>
      </c>
      <c r="B158" s="8" t="s">
        <v>33</v>
      </c>
      <c r="C158" s="8" t="s">
        <v>33</v>
      </c>
      <c r="D158" s="8" t="s">
        <v>33</v>
      </c>
      <c r="E158" s="8" t="s">
        <v>33</v>
      </c>
      <c r="F158" s="8" t="s">
        <v>33</v>
      </c>
    </row>
    <row r="159" spans="1:7" x14ac:dyDescent="0.2">
      <c r="A159" s="8" t="s">
        <v>33</v>
      </c>
      <c r="B159" s="8" t="s">
        <v>33</v>
      </c>
      <c r="C159" s="8" t="s">
        <v>33</v>
      </c>
      <c r="D159" s="8" t="s">
        <v>33</v>
      </c>
      <c r="E159" s="8" t="s">
        <v>33</v>
      </c>
      <c r="F159" s="8" t="s">
        <v>33</v>
      </c>
    </row>
    <row r="160" spans="1:7" x14ac:dyDescent="0.2">
      <c r="A160" s="8" t="s">
        <v>33</v>
      </c>
      <c r="B160" s="8" t="s">
        <v>33</v>
      </c>
      <c r="C160" s="8" t="s">
        <v>33</v>
      </c>
      <c r="D160" s="8" t="s">
        <v>33</v>
      </c>
      <c r="E160" s="8" t="s">
        <v>33</v>
      </c>
      <c r="F160" s="8" t="s">
        <v>33</v>
      </c>
    </row>
    <row r="161" spans="1:6" x14ac:dyDescent="0.2">
      <c r="A161" s="8" t="s">
        <v>33</v>
      </c>
      <c r="B161" s="8" t="s">
        <v>33</v>
      </c>
      <c r="C161" s="8" t="s">
        <v>33</v>
      </c>
      <c r="D161" s="8" t="s">
        <v>33</v>
      </c>
      <c r="E161" s="8" t="s">
        <v>33</v>
      </c>
      <c r="F161" s="8" t="s">
        <v>33</v>
      </c>
    </row>
    <row r="162" spans="1:6" x14ac:dyDescent="0.2">
      <c r="A162" s="8" t="s">
        <v>33</v>
      </c>
      <c r="B162" s="8" t="s">
        <v>33</v>
      </c>
      <c r="C162" s="8" t="s">
        <v>33</v>
      </c>
      <c r="D162" s="8" t="s">
        <v>33</v>
      </c>
      <c r="E162" s="8" t="s">
        <v>33</v>
      </c>
      <c r="F162" s="8" t="s">
        <v>33</v>
      </c>
    </row>
  </sheetData>
  <autoFilter ref="A1:G162" xr:uid="{00000000-0009-0000-0000-000000000000}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T87"/>
  <sheetViews>
    <sheetView topLeftCell="D26" workbookViewId="0">
      <selection activeCell="P26" sqref="P26:R26"/>
    </sheetView>
  </sheetViews>
  <sheetFormatPr baseColWidth="10" defaultRowHeight="12.75" x14ac:dyDescent="0.2"/>
  <sheetData>
    <row r="1" spans="1:20" ht="23.25" x14ac:dyDescent="0.35">
      <c r="A1" s="42" t="s">
        <v>384</v>
      </c>
      <c r="B1" s="43"/>
      <c r="C1" s="44"/>
      <c r="G1" s="45" t="s">
        <v>373</v>
      </c>
      <c r="K1" s="45" t="s">
        <v>374</v>
      </c>
      <c r="N1" s="45" t="s">
        <v>375</v>
      </c>
    </row>
    <row r="2" spans="1:20" x14ac:dyDescent="0.2">
      <c r="A2" t="s">
        <v>376</v>
      </c>
      <c r="B2" s="43"/>
      <c r="C2" s="44"/>
      <c r="G2" t="s">
        <v>377</v>
      </c>
      <c r="K2" t="s">
        <v>394</v>
      </c>
      <c r="N2" s="46" t="s">
        <v>385</v>
      </c>
    </row>
    <row r="3" spans="1:20" x14ac:dyDescent="0.2">
      <c r="A3" t="s">
        <v>378</v>
      </c>
      <c r="B3" s="43"/>
      <c r="C3" s="44"/>
      <c r="G3" t="s">
        <v>379</v>
      </c>
      <c r="K3" t="s">
        <v>380</v>
      </c>
      <c r="N3" t="s">
        <v>381</v>
      </c>
    </row>
    <row r="4" spans="1:20" x14ac:dyDescent="0.2">
      <c r="A4" t="s">
        <v>382</v>
      </c>
      <c r="B4" s="43"/>
      <c r="C4" s="44"/>
      <c r="N4" t="s">
        <v>383</v>
      </c>
    </row>
    <row r="5" spans="1:20" x14ac:dyDescent="0.2">
      <c r="N5" t="s">
        <v>386</v>
      </c>
    </row>
    <row r="6" spans="1:20" ht="136.5" x14ac:dyDescent="0.2">
      <c r="A6" s="13"/>
      <c r="B6" s="13"/>
      <c r="C6" s="98" t="s">
        <v>10</v>
      </c>
      <c r="D6" s="99"/>
      <c r="E6" s="99"/>
      <c r="F6" s="99"/>
      <c r="G6" s="99"/>
      <c r="H6" s="100"/>
      <c r="I6" s="15"/>
      <c r="J6" s="16"/>
      <c r="K6" s="101" t="s">
        <v>8</v>
      </c>
      <c r="L6" s="102"/>
      <c r="M6" s="103"/>
      <c r="N6" s="2"/>
      <c r="O6" s="2"/>
      <c r="P6" s="2"/>
      <c r="Q6" s="2"/>
      <c r="R6" s="2"/>
      <c r="S6" s="22"/>
      <c r="T6" s="24"/>
    </row>
    <row r="7" spans="1:20" ht="30" x14ac:dyDescent="0.2">
      <c r="A7" s="21" t="s">
        <v>271</v>
      </c>
      <c r="B7" s="13"/>
      <c r="C7" s="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2"/>
      <c r="T7" s="24"/>
    </row>
    <row r="8" spans="1:20" ht="76.5" x14ac:dyDescent="0.2">
      <c r="A8" s="14" t="s">
        <v>256</v>
      </c>
      <c r="B8" s="14" t="s">
        <v>257</v>
      </c>
      <c r="C8" s="7" t="s">
        <v>4</v>
      </c>
      <c r="D8" s="6" t="s">
        <v>12</v>
      </c>
      <c r="E8" s="6" t="s">
        <v>11</v>
      </c>
      <c r="F8" s="6" t="s">
        <v>9</v>
      </c>
      <c r="G8" s="6" t="s">
        <v>118</v>
      </c>
      <c r="H8" s="7" t="s">
        <v>119</v>
      </c>
      <c r="I8" s="6" t="s">
        <v>120</v>
      </c>
      <c r="J8" s="6" t="s">
        <v>3</v>
      </c>
      <c r="K8" s="6" t="s">
        <v>1</v>
      </c>
      <c r="L8" s="6" t="s">
        <v>2</v>
      </c>
      <c r="M8" s="6" t="s">
        <v>32</v>
      </c>
      <c r="N8" s="6" t="s">
        <v>31</v>
      </c>
      <c r="O8" s="6" t="s">
        <v>310</v>
      </c>
      <c r="P8" s="6" t="s">
        <v>7</v>
      </c>
      <c r="Q8" s="6" t="s">
        <v>0</v>
      </c>
      <c r="R8" s="6" t="s">
        <v>5</v>
      </c>
      <c r="S8" s="23" t="s">
        <v>6</v>
      </c>
      <c r="T8" s="23" t="s">
        <v>121</v>
      </c>
    </row>
    <row r="9" spans="1:20" ht="195" x14ac:dyDescent="0.2">
      <c r="A9" s="27" t="s">
        <v>395</v>
      </c>
      <c r="B9" s="28" t="s">
        <v>396</v>
      </c>
      <c r="C9" s="39">
        <v>43468</v>
      </c>
      <c r="D9" s="29">
        <v>36</v>
      </c>
      <c r="E9" s="30">
        <v>2077</v>
      </c>
      <c r="F9" s="29">
        <v>4.2</v>
      </c>
      <c r="G9" s="36" t="s">
        <v>397</v>
      </c>
      <c r="H9" s="37"/>
      <c r="I9" s="50"/>
      <c r="J9" s="47" t="s">
        <v>372</v>
      </c>
      <c r="K9" s="47" t="s">
        <v>369</v>
      </c>
      <c r="L9" s="47" t="s">
        <v>368</v>
      </c>
      <c r="M9" s="47" t="s">
        <v>371</v>
      </c>
      <c r="N9" s="47" t="s">
        <v>370</v>
      </c>
      <c r="O9" s="26"/>
      <c r="P9" s="31">
        <v>1669867</v>
      </c>
      <c r="Q9" s="32" t="s">
        <v>403</v>
      </c>
      <c r="R9" s="33" t="s">
        <v>404</v>
      </c>
      <c r="S9" s="34" t="s">
        <v>405</v>
      </c>
      <c r="T9" s="51">
        <v>43469</v>
      </c>
    </row>
    <row r="10" spans="1:20" ht="153" x14ac:dyDescent="0.2">
      <c r="A10" s="27" t="s">
        <v>398</v>
      </c>
      <c r="B10" s="28" t="s">
        <v>399</v>
      </c>
      <c r="C10" s="39">
        <v>43469</v>
      </c>
      <c r="D10" s="29">
        <v>12</v>
      </c>
      <c r="E10" s="30">
        <v>1271</v>
      </c>
      <c r="F10" s="29">
        <v>0.8</v>
      </c>
      <c r="G10" s="36" t="s">
        <v>397</v>
      </c>
      <c r="H10" s="37"/>
      <c r="I10" s="50"/>
      <c r="J10" s="48" t="s">
        <v>13</v>
      </c>
      <c r="K10" s="48" t="s">
        <v>14</v>
      </c>
      <c r="L10" s="48" t="s">
        <v>62</v>
      </c>
      <c r="M10" s="47" t="s">
        <v>101</v>
      </c>
      <c r="N10" s="49" t="s">
        <v>402</v>
      </c>
      <c r="O10" s="26"/>
      <c r="P10" s="31">
        <v>1674977</v>
      </c>
      <c r="Q10" s="32" t="s">
        <v>424</v>
      </c>
      <c r="R10" s="33" t="s">
        <v>408</v>
      </c>
      <c r="S10" s="34" t="s">
        <v>406</v>
      </c>
      <c r="T10" s="25">
        <v>43472</v>
      </c>
    </row>
    <row r="11" spans="1:20" ht="89.25" x14ac:dyDescent="0.2">
      <c r="A11" s="27" t="s">
        <v>400</v>
      </c>
      <c r="B11" s="28" t="s">
        <v>401</v>
      </c>
      <c r="C11" s="39">
        <v>43469</v>
      </c>
      <c r="D11" s="29">
        <v>10</v>
      </c>
      <c r="E11" s="30">
        <v>2746</v>
      </c>
      <c r="F11" s="29">
        <v>2.4</v>
      </c>
      <c r="G11" s="36" t="s">
        <v>397</v>
      </c>
      <c r="H11" s="37"/>
      <c r="I11" s="50"/>
      <c r="J11" s="47" t="s">
        <v>211</v>
      </c>
      <c r="K11" s="47" t="s">
        <v>212</v>
      </c>
      <c r="L11" s="47" t="s">
        <v>213</v>
      </c>
      <c r="M11" s="47" t="s">
        <v>311</v>
      </c>
      <c r="N11" s="47" t="s">
        <v>328</v>
      </c>
      <c r="O11" s="26"/>
      <c r="P11" s="31">
        <v>1669894</v>
      </c>
      <c r="Q11" s="32" t="s">
        <v>407</v>
      </c>
      <c r="R11" s="33" t="s">
        <v>405</v>
      </c>
      <c r="S11" s="34" t="s">
        <v>408</v>
      </c>
      <c r="T11" s="25">
        <v>43469</v>
      </c>
    </row>
    <row r="12" spans="1:20" ht="38.25" x14ac:dyDescent="0.2">
      <c r="A12" s="27" t="s">
        <v>411</v>
      </c>
      <c r="B12" s="28" t="s">
        <v>412</v>
      </c>
      <c r="C12" s="39">
        <v>43469</v>
      </c>
      <c r="D12" s="29">
        <v>67</v>
      </c>
      <c r="E12" s="30">
        <v>979</v>
      </c>
      <c r="F12" s="29">
        <v>1</v>
      </c>
      <c r="G12" s="36" t="s">
        <v>413</v>
      </c>
      <c r="H12" s="37"/>
      <c r="I12" s="35" t="s">
        <v>414</v>
      </c>
      <c r="J12" s="47" t="s">
        <v>76</v>
      </c>
      <c r="K12" s="47" t="s">
        <v>320</v>
      </c>
      <c r="L12" s="47" t="s">
        <v>204</v>
      </c>
      <c r="M12" s="40" t="str">
        <f>IF($J12="","",VLOOKUP(J12,data!$A$2:$F$155,4,FALSE))</f>
        <v xml:space="preserve"> /</v>
      </c>
      <c r="N12" s="40"/>
      <c r="O12" s="26"/>
      <c r="P12" s="31">
        <v>1672511</v>
      </c>
      <c r="Q12" s="32" t="s">
        <v>415</v>
      </c>
      <c r="R12" s="33" t="s">
        <v>405</v>
      </c>
      <c r="S12" s="34" t="s">
        <v>408</v>
      </c>
      <c r="T12" s="25">
        <v>43469</v>
      </c>
    </row>
    <row r="13" spans="1:20" ht="38.25" x14ac:dyDescent="0.2">
      <c r="A13" s="27" t="s">
        <v>409</v>
      </c>
      <c r="B13" s="28" t="s">
        <v>410</v>
      </c>
      <c r="C13" s="39">
        <v>43472</v>
      </c>
      <c r="D13" s="29">
        <v>21</v>
      </c>
      <c r="E13" s="30">
        <v>1980</v>
      </c>
      <c r="F13" s="29">
        <v>1.4</v>
      </c>
      <c r="G13" s="36" t="s">
        <v>397</v>
      </c>
      <c r="H13" s="37"/>
      <c r="I13" s="35"/>
      <c r="J13" s="47" t="s">
        <v>176</v>
      </c>
      <c r="K13" s="47" t="s">
        <v>177</v>
      </c>
      <c r="L13" s="47" t="s">
        <v>178</v>
      </c>
      <c r="M13" s="40" t="str">
        <f>IF($J13="","",VLOOKUP(J13,data!$A$2:$F$155,4,FALSE))</f>
        <v xml:space="preserve"> /</v>
      </c>
      <c r="N13" s="40"/>
      <c r="O13" s="26"/>
      <c r="P13" s="31">
        <v>1672744</v>
      </c>
      <c r="Q13" s="32" t="s">
        <v>416</v>
      </c>
      <c r="R13" s="33" t="s">
        <v>408</v>
      </c>
      <c r="S13" s="34" t="s">
        <v>417</v>
      </c>
      <c r="T13" s="25">
        <v>43472</v>
      </c>
    </row>
    <row r="14" spans="1:20" ht="76.5" x14ac:dyDescent="0.2">
      <c r="A14" s="27" t="s">
        <v>418</v>
      </c>
      <c r="B14" s="28" t="s">
        <v>419</v>
      </c>
      <c r="C14" s="39">
        <v>43473</v>
      </c>
      <c r="D14" s="29">
        <v>13</v>
      </c>
      <c r="E14" s="30">
        <v>1505</v>
      </c>
      <c r="F14" s="29">
        <v>1</v>
      </c>
      <c r="G14" s="36" t="s">
        <v>397</v>
      </c>
      <c r="H14" s="37"/>
      <c r="I14" s="35"/>
      <c r="J14" s="47" t="s">
        <v>55</v>
      </c>
      <c r="K14" s="47" t="s">
        <v>56</v>
      </c>
      <c r="L14" s="47" t="s">
        <v>57</v>
      </c>
      <c r="M14" s="47" t="s">
        <v>128</v>
      </c>
      <c r="N14" s="47" t="s">
        <v>129</v>
      </c>
      <c r="O14" s="26"/>
      <c r="P14" s="31">
        <v>1675158</v>
      </c>
      <c r="Q14" s="32" t="s">
        <v>425</v>
      </c>
      <c r="R14" s="33" t="s">
        <v>417</v>
      </c>
      <c r="S14" s="34" t="s">
        <v>426</v>
      </c>
      <c r="T14" s="25">
        <v>43473</v>
      </c>
    </row>
    <row r="15" spans="1:20" ht="153" x14ac:dyDescent="0.2">
      <c r="A15" s="27" t="s">
        <v>420</v>
      </c>
      <c r="B15" s="28" t="s">
        <v>421</v>
      </c>
      <c r="C15" s="39">
        <v>43473</v>
      </c>
      <c r="D15" s="29">
        <v>39</v>
      </c>
      <c r="E15" s="30">
        <v>5077</v>
      </c>
      <c r="F15" s="29">
        <v>4</v>
      </c>
      <c r="G15" s="36" t="s">
        <v>397</v>
      </c>
      <c r="H15" s="37"/>
      <c r="I15" s="35"/>
      <c r="J15" s="47" t="s">
        <v>19</v>
      </c>
      <c r="K15" s="47" t="s">
        <v>20</v>
      </c>
      <c r="L15" s="47" t="s">
        <v>21</v>
      </c>
      <c r="M15" s="47" t="s">
        <v>98</v>
      </c>
      <c r="N15" s="49" t="s">
        <v>97</v>
      </c>
      <c r="O15" s="26"/>
      <c r="P15" s="31">
        <v>1675145</v>
      </c>
      <c r="Q15" s="32" t="s">
        <v>424</v>
      </c>
      <c r="R15" s="33" t="s">
        <v>417</v>
      </c>
      <c r="S15" s="34" t="s">
        <v>426</v>
      </c>
      <c r="T15" s="25">
        <v>43473</v>
      </c>
    </row>
    <row r="16" spans="1:20" ht="76.5" x14ac:dyDescent="0.2">
      <c r="A16" s="27" t="s">
        <v>422</v>
      </c>
      <c r="B16" s="28" t="s">
        <v>423</v>
      </c>
      <c r="C16" s="39">
        <v>43473</v>
      </c>
      <c r="D16" s="29">
        <v>17</v>
      </c>
      <c r="E16" s="30">
        <v>2503</v>
      </c>
      <c r="F16" s="29">
        <v>1.2</v>
      </c>
      <c r="G16" s="36" t="s">
        <v>397</v>
      </c>
      <c r="H16" s="37"/>
      <c r="I16" s="35"/>
      <c r="J16" s="47" t="s">
        <v>152</v>
      </c>
      <c r="K16" s="47" t="s">
        <v>153</v>
      </c>
      <c r="L16" s="47" t="s">
        <v>154</v>
      </c>
      <c r="M16" s="47" t="s">
        <v>155</v>
      </c>
      <c r="N16" s="47" t="s">
        <v>156</v>
      </c>
      <c r="O16" s="26"/>
      <c r="P16" s="31">
        <v>1676568</v>
      </c>
      <c r="Q16" s="32" t="s">
        <v>427</v>
      </c>
      <c r="R16" s="33" t="s">
        <v>426</v>
      </c>
      <c r="S16" s="34" t="s">
        <v>428</v>
      </c>
      <c r="T16" s="25">
        <v>43474</v>
      </c>
    </row>
    <row r="17" spans="1:20" ht="85.5" x14ac:dyDescent="0.2">
      <c r="A17" s="27" t="s">
        <v>429</v>
      </c>
      <c r="B17" s="28" t="s">
        <v>430</v>
      </c>
      <c r="C17" s="39">
        <v>43475</v>
      </c>
      <c r="D17" s="29">
        <v>23</v>
      </c>
      <c r="E17" s="30">
        <v>1682</v>
      </c>
      <c r="F17" s="29">
        <v>1.8</v>
      </c>
      <c r="G17" s="36" t="s">
        <v>397</v>
      </c>
      <c r="H17" s="37"/>
      <c r="I17" s="35"/>
      <c r="J17" s="38" t="s">
        <v>211</v>
      </c>
      <c r="K17" s="40" t="str">
        <f>IF($J17="","",VLOOKUP(J17,data!$A$2:$F$116,2,FALSE))</f>
        <v>ZI DU BREZET
RUE PIERRE BOULANGER, 20-22</v>
      </c>
      <c r="L17" s="40" t="str">
        <f>IF($J17="","",VLOOKUP(K17,data!$B$2:$G$116,2,FALSE))</f>
        <v>63000 CLERMONT FERRAND</v>
      </c>
      <c r="M17" s="40" t="str">
        <f>IF($J17="","",VLOOKUP(J17,data!$A$2:$F$155,4,FALSE))</f>
        <v>04 73 420 477
mickael.baltar@flauraud.fr</v>
      </c>
      <c r="N17" s="40"/>
      <c r="O17" s="26"/>
      <c r="P17" s="31">
        <v>1681568</v>
      </c>
      <c r="Q17" s="32" t="s">
        <v>407</v>
      </c>
      <c r="R17" s="33" t="s">
        <v>428</v>
      </c>
      <c r="S17" s="34" t="s">
        <v>406</v>
      </c>
      <c r="T17" s="25">
        <v>43475</v>
      </c>
    </row>
    <row r="18" spans="1:20" ht="45" x14ac:dyDescent="0.2">
      <c r="A18" s="27" t="s">
        <v>431</v>
      </c>
      <c r="B18" s="28" t="s">
        <v>432</v>
      </c>
      <c r="C18" s="39">
        <v>43476</v>
      </c>
      <c r="D18" s="29">
        <v>26</v>
      </c>
      <c r="E18" s="30">
        <v>2427</v>
      </c>
      <c r="F18" s="29">
        <v>2</v>
      </c>
      <c r="G18" s="36" t="s">
        <v>397</v>
      </c>
      <c r="H18" s="37"/>
      <c r="I18" s="35"/>
      <c r="J18" s="38" t="s">
        <v>316</v>
      </c>
      <c r="K18" s="40" t="e">
        <f>IF($J18="","",VLOOKUP(J18,data!$A$2:$F$116,2,FALSE))</f>
        <v>#N/A</v>
      </c>
      <c r="L18" s="40" t="e">
        <f>IF($J18="","",VLOOKUP(K18,data!$B$2:$G$116,2,FALSE))</f>
        <v>#N/A</v>
      </c>
      <c r="M18" s="40" t="e">
        <f>IF($J18="","",VLOOKUP(J18,data!$A$2:$F$155,4,FALSE))</f>
        <v>#N/A</v>
      </c>
      <c r="N18" s="40"/>
      <c r="O18" s="26"/>
      <c r="P18" s="31">
        <v>1685015</v>
      </c>
      <c r="Q18" s="32" t="s">
        <v>425</v>
      </c>
      <c r="R18" s="33" t="s">
        <v>406</v>
      </c>
      <c r="S18" s="34" t="s">
        <v>435</v>
      </c>
      <c r="T18" s="25">
        <v>43476</v>
      </c>
    </row>
    <row r="19" spans="1:20" ht="45" x14ac:dyDescent="0.2">
      <c r="A19" s="27" t="s">
        <v>433</v>
      </c>
      <c r="B19" s="28" t="s">
        <v>434</v>
      </c>
      <c r="C19" s="39">
        <v>43476</v>
      </c>
      <c r="D19" s="29">
        <v>19</v>
      </c>
      <c r="E19" s="30">
        <v>1226</v>
      </c>
      <c r="F19" s="29">
        <v>1.2</v>
      </c>
      <c r="G19" s="36" t="s">
        <v>397</v>
      </c>
      <c r="H19" s="37"/>
      <c r="I19" s="35"/>
      <c r="J19" s="38" t="s">
        <v>258</v>
      </c>
      <c r="K19" s="40" t="e">
        <f>IF($J19="","",VLOOKUP(J19,data!$A$2:$F$116,2,FALSE))</f>
        <v>#N/A</v>
      </c>
      <c r="L19" s="40" t="e">
        <f>IF($J19="","",VLOOKUP(K19,data!$B$2:$G$116,2,FALSE))</f>
        <v>#N/A</v>
      </c>
      <c r="M19" s="40" t="e">
        <f>IF($J19="","",VLOOKUP(J19,data!$A$2:$F$155,4,FALSE))</f>
        <v>#N/A</v>
      </c>
      <c r="N19" s="40"/>
      <c r="O19" s="26"/>
      <c r="P19" s="31">
        <v>1685041</v>
      </c>
      <c r="Q19" s="32" t="s">
        <v>424</v>
      </c>
      <c r="R19" s="33" t="s">
        <v>406</v>
      </c>
      <c r="S19" s="34" t="s">
        <v>435</v>
      </c>
      <c r="T19" s="25">
        <v>43476</v>
      </c>
    </row>
    <row r="20" spans="1:20" ht="42.75" x14ac:dyDescent="0.2">
      <c r="A20" s="27" t="s">
        <v>436</v>
      </c>
      <c r="B20" s="28" t="s">
        <v>437</v>
      </c>
      <c r="C20" s="39">
        <v>43480</v>
      </c>
      <c r="D20" s="29">
        <v>46</v>
      </c>
      <c r="E20" s="30">
        <v>1402</v>
      </c>
      <c r="F20" s="29">
        <v>1.6</v>
      </c>
      <c r="G20" s="36" t="s">
        <v>397</v>
      </c>
      <c r="H20" s="37"/>
      <c r="I20" s="35"/>
      <c r="J20" s="38" t="s">
        <v>263</v>
      </c>
      <c r="K20" s="40" t="str">
        <f>IF($J20="","",VLOOKUP(J20,data!$A$2:$F$116,2,FALSE))</f>
        <v>5 RUE DE CATALOGNE</v>
      </c>
      <c r="L20" s="40" t="str">
        <f>IF($J20="","",VLOOKUP(K20,data!$B$2:$G$116,2,FALSE))</f>
        <v>69150 DECINES</v>
      </c>
      <c r="M20" s="40" t="str">
        <f>IF($J20="","",VLOOKUP(J20,data!$A$2:$F$155,4,FALSE))</f>
        <v>Séverine
04 72 04 87 14</v>
      </c>
      <c r="N20" s="40"/>
      <c r="O20" s="26"/>
      <c r="P20" s="31">
        <v>1643691</v>
      </c>
      <c r="Q20" s="32" t="s">
        <v>416</v>
      </c>
      <c r="R20" s="33" t="s">
        <v>406</v>
      </c>
      <c r="S20" s="34" t="s">
        <v>440</v>
      </c>
      <c r="T20" s="25">
        <v>43480</v>
      </c>
    </row>
    <row r="21" spans="1:20" ht="71.25" x14ac:dyDescent="0.2">
      <c r="A21" s="27" t="s">
        <v>438</v>
      </c>
      <c r="B21" s="28" t="s">
        <v>439</v>
      </c>
      <c r="C21" s="39">
        <v>43480</v>
      </c>
      <c r="D21" s="29">
        <v>20</v>
      </c>
      <c r="E21" s="30">
        <v>1174</v>
      </c>
      <c r="F21" s="29">
        <v>1.8</v>
      </c>
      <c r="G21" s="36" t="s">
        <v>397</v>
      </c>
      <c r="H21" s="37"/>
      <c r="I21" s="35"/>
      <c r="J21" s="38" t="s">
        <v>201</v>
      </c>
      <c r="K21" s="40" t="str">
        <f>IF($J21="","",VLOOKUP(J21,data!$A$2:$F$116,2,FALSE))</f>
        <v xml:space="preserve">466 RUE DES SAULES </v>
      </c>
      <c r="L21" s="40" t="str">
        <f>IF($J21="","",VLOOKUP(K21,data!$B$2:$G$116,2,FALSE))</f>
        <v>59262 SAINGHIN EN MELANTOIS</v>
      </c>
      <c r="M21" s="40" t="str">
        <f>IF($J21="","",VLOOKUP(J21,data!$A$2:$F$155,4,FALSE))</f>
        <v>David Cousin 
TEL : 03 20 65 73 76</v>
      </c>
      <c r="N21" s="40"/>
      <c r="O21" s="26"/>
      <c r="P21" s="31">
        <v>1667595</v>
      </c>
      <c r="Q21" s="32" t="s">
        <v>441</v>
      </c>
      <c r="R21" s="33" t="s">
        <v>442</v>
      </c>
      <c r="S21" s="34" t="s">
        <v>440</v>
      </c>
      <c r="T21" s="25">
        <v>43480</v>
      </c>
    </row>
    <row r="22" spans="1:20" ht="105" x14ac:dyDescent="0.2">
      <c r="A22" s="27" t="s">
        <v>443</v>
      </c>
      <c r="B22" s="28" t="s">
        <v>444</v>
      </c>
      <c r="C22" s="39">
        <v>43482</v>
      </c>
      <c r="D22" s="29">
        <v>28</v>
      </c>
      <c r="E22" s="30">
        <v>1600</v>
      </c>
      <c r="F22" s="29">
        <v>2.6</v>
      </c>
      <c r="G22" s="36" t="s">
        <v>397</v>
      </c>
      <c r="H22" s="37"/>
      <c r="I22" s="35"/>
      <c r="J22" s="38" t="s">
        <v>372</v>
      </c>
      <c r="K22" s="40" t="str">
        <f>IF($J22="","",VLOOKUP(J22,data!$A$2:$F$116,2,FALSE))</f>
        <v>204 BOULEVARD CHARLES DE GAULLE - BAT 22</v>
      </c>
      <c r="L22" s="40" t="str">
        <f>IF($J22="","",VLOOKUP(K22,data!$B$2:$G$116,2,FALSE))</f>
        <v xml:space="preserve"> 37540 SAINT CYR SUR LOIRE</v>
      </c>
      <c r="M22" s="40" t="str">
        <f>IF($J22="","",VLOOKUP(J22,data!$A$2:$F$155,4,FALSE))</f>
        <v xml:space="preserve"> MERCIER Lionel / DE PIRES Paulo:  0247403782</v>
      </c>
      <c r="N22" s="40"/>
      <c r="O22" s="26"/>
      <c r="P22" s="31">
        <v>1698546</v>
      </c>
      <c r="Q22" s="32" t="s">
        <v>403</v>
      </c>
      <c r="R22" s="33" t="s">
        <v>445</v>
      </c>
      <c r="S22" s="34" t="s">
        <v>446</v>
      </c>
      <c r="T22" s="25">
        <v>43482</v>
      </c>
    </row>
    <row r="23" spans="1:20" ht="213.75" x14ac:dyDescent="0.2">
      <c r="A23" s="27" t="s">
        <v>447</v>
      </c>
      <c r="B23" s="28" t="s">
        <v>448</v>
      </c>
      <c r="C23" s="39">
        <v>43483</v>
      </c>
      <c r="D23" s="29">
        <v>8</v>
      </c>
      <c r="E23" s="30">
        <v>1334</v>
      </c>
      <c r="F23" s="29">
        <v>1.2</v>
      </c>
      <c r="G23" s="36" t="s">
        <v>397</v>
      </c>
      <c r="H23" s="37"/>
      <c r="I23" s="35"/>
      <c r="J23" s="38" t="s">
        <v>17</v>
      </c>
      <c r="K23" s="40" t="str">
        <f>IF($J23="","",VLOOKUP(J23,data!$A$2:$F$116,2,FALSE))</f>
        <v>97 rue du Moulin de Cage</v>
      </c>
      <c r="L23" s="40" t="str">
        <f>IF($J23="","",VLOOKUP(K23,data!$B$2:$G$116,2,FALSE))</f>
        <v>92230 GENNEVILLIERS</v>
      </c>
      <c r="M23" s="40" t="str">
        <f>IF($J23="","",VLOOKUP(J23,data!$A$2:$F$155,4,FALSE))</f>
        <v xml:space="preserve"> /</v>
      </c>
      <c r="N23" s="40" t="s">
        <v>451</v>
      </c>
      <c r="O23" s="26"/>
      <c r="P23" s="31">
        <v>1704888</v>
      </c>
      <c r="Q23" s="32" t="s">
        <v>424</v>
      </c>
      <c r="R23" s="33" t="s">
        <v>446</v>
      </c>
      <c r="S23" s="34" t="s">
        <v>452</v>
      </c>
      <c r="T23" s="25">
        <v>43483</v>
      </c>
    </row>
    <row r="24" spans="1:20" ht="114" x14ac:dyDescent="0.2">
      <c r="A24" s="27" t="s">
        <v>449</v>
      </c>
      <c r="B24" s="28" t="s">
        <v>450</v>
      </c>
      <c r="C24" s="39">
        <v>43483</v>
      </c>
      <c r="D24" s="29">
        <v>39</v>
      </c>
      <c r="E24" s="30">
        <v>3142</v>
      </c>
      <c r="F24" s="29">
        <v>4.8</v>
      </c>
      <c r="G24" s="36" t="s">
        <v>397</v>
      </c>
      <c r="H24" s="37"/>
      <c r="I24" s="35"/>
      <c r="J24" s="38" t="s">
        <v>26</v>
      </c>
      <c r="K24" s="40" t="str">
        <f>IF($J24="","",VLOOKUP(J24,data!$A$2:$F$116,2,FALSE))</f>
        <v>2/4 rue Denis Papin
CS50022</v>
      </c>
      <c r="L24" s="40" t="str">
        <f>IF($J24="","",VLOOKUP(K24,data!$B$2:$G$116,2,FALSE))</f>
        <v>92230 GENNEVILLIERS</v>
      </c>
      <c r="M24" s="40" t="str">
        <f>IF($J24="","",VLOOKUP(J24,data!$A$2:$F$155,4,FALSE))</f>
        <v xml:space="preserve">Khady SARR - 01 40 85 74 08
Danny SEAO - 01 40 85 96 43 </v>
      </c>
      <c r="N24" s="40"/>
      <c r="O24" s="26"/>
      <c r="P24" s="31">
        <v>1702194</v>
      </c>
      <c r="Q24" s="32" t="s">
        <v>424</v>
      </c>
      <c r="R24" s="33" t="s">
        <v>446</v>
      </c>
      <c r="S24" s="34" t="s">
        <v>452</v>
      </c>
      <c r="T24" s="25">
        <v>43483</v>
      </c>
    </row>
    <row r="25" spans="1:20" ht="42.75" x14ac:dyDescent="0.2">
      <c r="A25" s="27" t="s">
        <v>453</v>
      </c>
      <c r="B25" s="28" t="s">
        <v>454</v>
      </c>
      <c r="C25" s="39">
        <v>43487</v>
      </c>
      <c r="D25" s="29">
        <v>63</v>
      </c>
      <c r="E25" s="30">
        <v>3246</v>
      </c>
      <c r="F25" s="29">
        <v>4.2</v>
      </c>
      <c r="G25" s="36" t="s">
        <v>397</v>
      </c>
      <c r="H25" s="37"/>
      <c r="I25" s="35"/>
      <c r="J25" s="38" t="s">
        <v>263</v>
      </c>
      <c r="K25" s="40" t="str">
        <f>IF($J25="","",VLOOKUP(J25,data!$A$2:$F$116,2,FALSE))</f>
        <v>5 RUE DE CATALOGNE</v>
      </c>
      <c r="L25" s="40" t="str">
        <f>IF($J25="","",VLOOKUP(K25,data!$B$2:$G$116,2,FALSE))</f>
        <v>69150 DECINES</v>
      </c>
      <c r="M25" s="40" t="str">
        <f>IF($J25="","",VLOOKUP(J25,data!$A$2:$F$155,4,FALSE))</f>
        <v>Séverine
04 72 04 87 14</v>
      </c>
      <c r="N25" s="40"/>
      <c r="O25" s="26"/>
      <c r="P25" s="31">
        <v>1709664</v>
      </c>
      <c r="Q25" s="32" t="s">
        <v>416</v>
      </c>
      <c r="R25" s="33" t="s">
        <v>455</v>
      </c>
      <c r="S25" s="34" t="s">
        <v>456</v>
      </c>
      <c r="T25" s="25">
        <v>43487</v>
      </c>
    </row>
    <row r="26" spans="1:20" ht="213.75" x14ac:dyDescent="0.2">
      <c r="A26" s="27" t="s">
        <v>457</v>
      </c>
      <c r="B26" s="28" t="s">
        <v>458</v>
      </c>
      <c r="C26" s="39">
        <v>43488</v>
      </c>
      <c r="D26" s="29">
        <v>90</v>
      </c>
      <c r="E26" s="30">
        <v>2205</v>
      </c>
      <c r="F26" s="29">
        <v>5.8</v>
      </c>
      <c r="G26" s="36" t="s">
        <v>397</v>
      </c>
      <c r="H26" s="37"/>
      <c r="I26" s="35"/>
      <c r="J26" s="38" t="s">
        <v>79</v>
      </c>
      <c r="K26" s="40" t="str">
        <f>IF($J26="","",VLOOKUP(J26,data!$A$2:$F$116,2,FALSE))</f>
        <v>52 Rue Jean Zay</v>
      </c>
      <c r="L26" s="40" t="str">
        <f>IF($J26="","",VLOOKUP(K26,data!$B$2:$G$116,2,FALSE))</f>
        <v>69800 SAINT PRIEST</v>
      </c>
      <c r="M26" s="40" t="str">
        <f>IF($J26="","",VLOOKUP(J26,data!$A$2:$F$155,4,FALSE))</f>
        <v xml:space="preserve">/ </v>
      </c>
      <c r="N26" s="40" t="s">
        <v>465</v>
      </c>
      <c r="O26" s="26"/>
      <c r="P26" s="31">
        <v>1713169</v>
      </c>
      <c r="Q26" s="32" t="s">
        <v>416</v>
      </c>
      <c r="R26" s="33" t="s">
        <v>456</v>
      </c>
      <c r="S26" s="34" t="s">
        <v>467</v>
      </c>
      <c r="T26" s="25">
        <v>43488</v>
      </c>
    </row>
    <row r="27" spans="1:20" ht="60" x14ac:dyDescent="0.2">
      <c r="A27" s="27" t="s">
        <v>459</v>
      </c>
      <c r="B27" s="28" t="s">
        <v>460</v>
      </c>
      <c r="C27" s="39">
        <v>43488</v>
      </c>
      <c r="D27" s="29">
        <v>21</v>
      </c>
      <c r="E27" s="30">
        <v>1665</v>
      </c>
      <c r="F27" s="29">
        <v>1.6</v>
      </c>
      <c r="G27" s="36" t="s">
        <v>397</v>
      </c>
      <c r="H27" s="37"/>
      <c r="I27" s="35"/>
      <c r="J27" s="38" t="s">
        <v>321</v>
      </c>
      <c r="K27" s="40" t="str">
        <f>IF($J27="","",VLOOKUP(J27,data!$A$2:$F$116,2,FALSE))</f>
        <v>4 RUE DU TISSERAND</v>
      </c>
      <c r="L27" s="40" t="str">
        <f>IF($J27="","",VLOOKUP(K27,data!$B$2:$G$116,2,FALSE))</f>
        <v>44800 ST HERBLAIN</v>
      </c>
      <c r="M27" s="40" t="str">
        <f>IF($J27="","",VLOOKUP(J27,data!$A$2:$F$155,4,FALSE))</f>
        <v>Jean-Yves Joubin
02 40 43 49 73</v>
      </c>
      <c r="N27" s="40"/>
      <c r="O27" s="26"/>
      <c r="P27" s="31">
        <v>1713011</v>
      </c>
      <c r="Q27" s="32" t="s">
        <v>415</v>
      </c>
      <c r="R27" s="33" t="s">
        <v>456</v>
      </c>
      <c r="S27" s="34" t="s">
        <v>467</v>
      </c>
      <c r="T27" s="25">
        <v>43488</v>
      </c>
    </row>
    <row r="28" spans="1:20" ht="213.75" x14ac:dyDescent="0.2">
      <c r="A28" s="27" t="s">
        <v>461</v>
      </c>
      <c r="B28" s="28" t="s">
        <v>462</v>
      </c>
      <c r="C28" s="39">
        <v>43488</v>
      </c>
      <c r="D28" s="29">
        <v>34</v>
      </c>
      <c r="E28" s="30">
        <v>6936</v>
      </c>
      <c r="F28" s="29">
        <v>5.8</v>
      </c>
      <c r="G28" s="36" t="s">
        <v>397</v>
      </c>
      <c r="H28" s="37"/>
      <c r="I28" s="35"/>
      <c r="J28" s="38" t="s">
        <v>17</v>
      </c>
      <c r="K28" s="40" t="str">
        <f>IF($J28="","",VLOOKUP(J28,data!$A$2:$F$116,2,FALSE))</f>
        <v>97 rue du Moulin de Cage</v>
      </c>
      <c r="L28" s="40" t="str">
        <f>IF($J28="","",VLOOKUP(K28,data!$B$2:$G$116,2,FALSE))</f>
        <v>92230 GENNEVILLIERS</v>
      </c>
      <c r="M28" s="40" t="str">
        <f>IF($J28="","",VLOOKUP(J28,data!$A$2:$F$155,4,FALSE))</f>
        <v xml:space="preserve"> /</v>
      </c>
      <c r="N28" s="40" t="s">
        <v>466</v>
      </c>
      <c r="O28" s="26"/>
      <c r="P28" s="31">
        <v>1713296</v>
      </c>
      <c r="Q28" s="32" t="s">
        <v>424</v>
      </c>
      <c r="R28" s="33" t="s">
        <v>456</v>
      </c>
      <c r="S28" s="34" t="s">
        <v>467</v>
      </c>
      <c r="T28" s="25">
        <v>43488</v>
      </c>
    </row>
    <row r="29" spans="1:20" ht="57" x14ac:dyDescent="0.2">
      <c r="A29" s="27" t="s">
        <v>463</v>
      </c>
      <c r="B29" s="28" t="s">
        <v>464</v>
      </c>
      <c r="C29" s="39">
        <v>43488</v>
      </c>
      <c r="D29" s="29">
        <v>12</v>
      </c>
      <c r="E29" s="30">
        <v>2374</v>
      </c>
      <c r="F29" s="29">
        <v>2.2000000000000002</v>
      </c>
      <c r="G29" s="36" t="s">
        <v>397</v>
      </c>
      <c r="H29" s="37"/>
      <c r="I29" s="35"/>
      <c r="J29" s="38" t="s">
        <v>186</v>
      </c>
      <c r="K29" s="40" t="str">
        <f>IF($J29="","",VLOOKUP(J29,data!$A$2:$F$116,2,FALSE))</f>
        <v>42 BOULEVARD JULES JANIN</v>
      </c>
      <c r="L29" s="40" t="str">
        <f>IF($J29="","",VLOOKUP(K29,data!$B$2:$G$116,2,FALSE))</f>
        <v>42000  SAINT ETIENNE</v>
      </c>
      <c r="M29" s="40" t="str">
        <f>IF($J29="","",VLOOKUP(J29,data!$A$2:$F$155,4,FALSE))</f>
        <v>Eric Chatal
04 77 49 48 61</v>
      </c>
      <c r="N29" s="40"/>
      <c r="O29" s="26"/>
      <c r="P29" s="31">
        <v>1712907</v>
      </c>
      <c r="Q29" s="32" t="s">
        <v>407</v>
      </c>
      <c r="R29" s="33" t="s">
        <v>456</v>
      </c>
      <c r="S29" s="34" t="s">
        <v>468</v>
      </c>
      <c r="T29" s="25">
        <v>43488</v>
      </c>
    </row>
    <row r="30" spans="1:20" ht="114.75" x14ac:dyDescent="0.2">
      <c r="A30" s="27" t="s">
        <v>469</v>
      </c>
      <c r="B30" s="28" t="s">
        <v>470</v>
      </c>
      <c r="C30" s="39">
        <v>43489</v>
      </c>
      <c r="D30" s="29">
        <v>108</v>
      </c>
      <c r="E30" s="30">
        <v>2829</v>
      </c>
      <c r="F30" s="29">
        <v>1.8</v>
      </c>
      <c r="G30" s="36" t="s">
        <v>413</v>
      </c>
      <c r="H30" s="37"/>
      <c r="I30" s="35" t="s">
        <v>471</v>
      </c>
      <c r="J30" s="38" t="s">
        <v>238</v>
      </c>
      <c r="K30" s="40" t="str">
        <f>IF($J30="","",VLOOKUP(J30,data!$A$2:$F$116,2,FALSE))</f>
        <v xml:space="preserve">CHAUSSEE DU QUAI DE MOSELLE PORT 3161 </v>
      </c>
      <c r="L30" s="40" t="str">
        <f>IF($J30="","",VLOOKUP(K30,data!$B$2:$G$116,2,FALSE))</f>
        <v xml:space="preserve">76059 LE HAVRE </v>
      </c>
      <c r="M30" s="40" t="str">
        <f>IF($J30="","",VLOOKUP(J30,data!$A$2:$F$155,4,FALSE))</f>
        <v>/</v>
      </c>
      <c r="N30" s="47" t="s">
        <v>336</v>
      </c>
      <c r="O30" s="26"/>
      <c r="P30" s="31">
        <v>1716902</v>
      </c>
      <c r="Q30" s="32" t="s">
        <v>407</v>
      </c>
      <c r="R30" s="33" t="s">
        <v>467</v>
      </c>
      <c r="S30" s="34" t="s">
        <v>484</v>
      </c>
      <c r="T30" s="25">
        <v>43489</v>
      </c>
    </row>
    <row r="31" spans="1:20" ht="99.75" x14ac:dyDescent="0.2">
      <c r="A31" s="27" t="s">
        <v>472</v>
      </c>
      <c r="B31" s="28" t="s">
        <v>473</v>
      </c>
      <c r="C31" s="39">
        <v>43489</v>
      </c>
      <c r="D31" s="29">
        <v>50</v>
      </c>
      <c r="E31" s="30">
        <v>2116</v>
      </c>
      <c r="F31" s="53">
        <v>5</v>
      </c>
      <c r="G31" s="36" t="s">
        <v>397</v>
      </c>
      <c r="H31" s="37"/>
      <c r="I31" s="35"/>
      <c r="J31" s="38" t="s">
        <v>393</v>
      </c>
      <c r="K31" s="40" t="str">
        <f>IF($J31="","",VLOOKUP(J31,data!$A$2:$F$116,2,FALSE))</f>
        <v>16 Avenue de la malgrange
Ex Bâtiment AMC</v>
      </c>
      <c r="L31" s="40" t="str">
        <f>IF($J31="","",VLOOKUP(K31,data!$B$2:$G$116,2,FALSE))</f>
        <v>54140 JARVILLE LA MALGRANGE</v>
      </c>
      <c r="M31" s="40" t="str">
        <f>IF($J31="","",VLOOKUP(J31,data!$A$2:$F$155,4,FALSE))</f>
        <v>Arnaud PICARD
06 11 74 39 36</v>
      </c>
      <c r="N31" s="40" t="s">
        <v>109</v>
      </c>
      <c r="O31" s="26"/>
      <c r="P31" s="54">
        <v>1717297</v>
      </c>
      <c r="Q31" s="55" t="s">
        <v>485</v>
      </c>
      <c r="R31" s="56" t="s">
        <v>467</v>
      </c>
      <c r="S31" s="57" t="s">
        <v>486</v>
      </c>
      <c r="T31" s="58">
        <v>43489</v>
      </c>
    </row>
    <row r="32" spans="1:20" ht="153" x14ac:dyDescent="0.2">
      <c r="A32" s="27" t="s">
        <v>474</v>
      </c>
      <c r="B32" s="28" t="s">
        <v>475</v>
      </c>
      <c r="C32" s="39">
        <v>43489</v>
      </c>
      <c r="D32" s="29">
        <v>20</v>
      </c>
      <c r="E32" s="30">
        <v>1598</v>
      </c>
      <c r="F32" s="53">
        <v>2.2000000000000002</v>
      </c>
      <c r="G32" s="36" t="s">
        <v>397</v>
      </c>
      <c r="H32" s="37"/>
      <c r="I32" s="35"/>
      <c r="J32" s="38" t="s">
        <v>79</v>
      </c>
      <c r="K32" s="40" t="str">
        <f>IF($J32="","",VLOOKUP(J32,data!$A$2:$F$116,2,FALSE))</f>
        <v>52 Rue Jean Zay</v>
      </c>
      <c r="L32" s="40" t="str">
        <f>IF($J32="","",VLOOKUP(K32,data!$B$2:$G$116,2,FALSE))</f>
        <v>69800 SAINT PRIEST</v>
      </c>
      <c r="M32" s="40" t="str">
        <f>IF($J32="","",VLOOKUP(J32,data!$A$2:$F$155,4,FALSE))</f>
        <v xml:space="preserve">/ </v>
      </c>
      <c r="N32" s="47" t="s">
        <v>482</v>
      </c>
      <c r="O32" s="26"/>
      <c r="P32" s="31">
        <v>1719844</v>
      </c>
      <c r="Q32" s="32" t="s">
        <v>416</v>
      </c>
      <c r="R32" s="33" t="s">
        <v>484</v>
      </c>
      <c r="S32" s="34" t="s">
        <v>487</v>
      </c>
      <c r="T32" s="25">
        <v>43493</v>
      </c>
    </row>
    <row r="33" spans="1:20" ht="57" x14ac:dyDescent="0.2">
      <c r="A33" s="27" t="s">
        <v>476</v>
      </c>
      <c r="B33" s="28" t="s">
        <v>477</v>
      </c>
      <c r="C33" s="39">
        <v>43489</v>
      </c>
      <c r="D33" s="29">
        <v>16</v>
      </c>
      <c r="E33" s="30">
        <v>1158</v>
      </c>
      <c r="F33" s="29">
        <v>1</v>
      </c>
      <c r="G33" s="36" t="s">
        <v>397</v>
      </c>
      <c r="H33" s="37"/>
      <c r="I33" s="35"/>
      <c r="J33" s="38" t="s">
        <v>190</v>
      </c>
      <c r="K33" s="40" t="str">
        <f>IF($J33="","",VLOOKUP(J33,data!$A$2:$F$116,2,FALSE))</f>
        <v>3 RUE DE LA CROIX BOUGARD</v>
      </c>
      <c r="L33" s="40" t="str">
        <f>IF($J33="","",VLOOKUP(K33,data!$B$2:$G$116,2,FALSE))</f>
        <v>59813 LESQUIN</v>
      </c>
      <c r="M33" s="40" t="str">
        <f>IF($J33="","",VLOOKUP(J33,data!$A$2:$F$155,4,FALSE))</f>
        <v xml:space="preserve"> Xavier Blondez
03 20 97 27 20</v>
      </c>
      <c r="N33" s="52"/>
      <c r="O33" s="26"/>
      <c r="P33" s="31">
        <v>1716818</v>
      </c>
      <c r="Q33" s="32" t="s">
        <v>441</v>
      </c>
      <c r="R33" s="33" t="s">
        <v>467</v>
      </c>
      <c r="S33" s="34" t="s">
        <v>486</v>
      </c>
      <c r="T33" s="25">
        <v>43489</v>
      </c>
    </row>
    <row r="34" spans="1:20" ht="178.5" x14ac:dyDescent="0.2">
      <c r="A34" s="27" t="s">
        <v>478</v>
      </c>
      <c r="B34" s="28" t="s">
        <v>479</v>
      </c>
      <c r="C34" s="39">
        <v>43489</v>
      </c>
      <c r="D34" s="29">
        <v>15</v>
      </c>
      <c r="E34" s="30">
        <v>2490</v>
      </c>
      <c r="F34" s="29">
        <v>2.2000000000000002</v>
      </c>
      <c r="G34" s="36" t="s">
        <v>397</v>
      </c>
      <c r="H34" s="37"/>
      <c r="I34" s="35"/>
      <c r="J34" s="38" t="s">
        <v>17</v>
      </c>
      <c r="K34" s="40" t="str">
        <f>IF($J34="","",VLOOKUP(J34,data!$A$2:$F$116,2,FALSE))</f>
        <v>97 rue du Moulin de Cage</v>
      </c>
      <c r="L34" s="40" t="str">
        <f>IF($J34="","",VLOOKUP(K34,data!$B$2:$G$116,2,FALSE))</f>
        <v>92230 GENNEVILLIERS</v>
      </c>
      <c r="M34" s="40" t="str">
        <f>IF($J34="","",VLOOKUP(J34,data!$A$2:$F$155,4,FALSE))</f>
        <v xml:space="preserve"> /</v>
      </c>
      <c r="N34" s="47" t="s">
        <v>483</v>
      </c>
      <c r="O34" s="26"/>
      <c r="P34" s="31">
        <v>1718492</v>
      </c>
      <c r="Q34" s="32" t="s">
        <v>424</v>
      </c>
      <c r="R34" s="33" t="s">
        <v>467</v>
      </c>
      <c r="S34" s="34" t="s">
        <v>486</v>
      </c>
      <c r="T34" s="25">
        <v>43489</v>
      </c>
    </row>
    <row r="35" spans="1:20" ht="165" x14ac:dyDescent="0.2">
      <c r="A35" s="27" t="s">
        <v>480</v>
      </c>
      <c r="B35" s="28" t="s">
        <v>481</v>
      </c>
      <c r="C35" s="39">
        <v>43489</v>
      </c>
      <c r="D35" s="29">
        <v>26</v>
      </c>
      <c r="E35" s="30">
        <v>1212</v>
      </c>
      <c r="F35" s="29">
        <v>2.6</v>
      </c>
      <c r="G35" s="36" t="s">
        <v>397</v>
      </c>
      <c r="H35" s="37"/>
      <c r="I35" s="35"/>
      <c r="J35" s="38" t="s">
        <v>372</v>
      </c>
      <c r="K35" s="40" t="str">
        <f>IF($J35="","",VLOOKUP(J35,data!$A$2:$F$116,2,FALSE))</f>
        <v>204 BOULEVARD CHARLES DE GAULLE - BAT 22</v>
      </c>
      <c r="L35" s="40" t="str">
        <f>IF($J35="","",VLOOKUP(K35,data!$B$2:$G$116,2,FALSE))</f>
        <v xml:space="preserve"> 37540 SAINT CYR SUR LOIRE</v>
      </c>
      <c r="M35" s="40" t="str">
        <f>IF($J35="","",VLOOKUP(J35,data!$A$2:$F$155,4,FALSE))</f>
        <v xml:space="preserve"> MERCIER Lionel / DE PIRES Paulo:  0247403782</v>
      </c>
      <c r="N35" s="47" t="s">
        <v>370</v>
      </c>
      <c r="O35" s="26"/>
      <c r="P35" s="31">
        <v>1716788</v>
      </c>
      <c r="Q35" s="32" t="s">
        <v>403</v>
      </c>
      <c r="R35" s="33" t="s">
        <v>467</v>
      </c>
      <c r="S35" s="34" t="s">
        <v>486</v>
      </c>
      <c r="T35" s="25">
        <v>43489</v>
      </c>
    </row>
    <row r="36" spans="1:20" ht="85.5" x14ac:dyDescent="0.2">
      <c r="A36" s="27" t="s">
        <v>488</v>
      </c>
      <c r="B36" s="28" t="s">
        <v>489</v>
      </c>
      <c r="C36" s="39">
        <v>43493</v>
      </c>
      <c r="D36" s="29">
        <v>10</v>
      </c>
      <c r="E36" s="30">
        <v>1230</v>
      </c>
      <c r="F36" s="29">
        <v>0.8</v>
      </c>
      <c r="G36" s="36" t="s">
        <v>397</v>
      </c>
      <c r="H36" s="37"/>
      <c r="I36" s="35"/>
      <c r="J36" s="38" t="s">
        <v>312</v>
      </c>
      <c r="K36" s="40" t="str">
        <f>IF($J36="","",VLOOKUP(J36,data!$A$2:$F$116,2,FALSE))</f>
        <v>1 Rue du Vieil Hêtre</v>
      </c>
      <c r="L36" s="40" t="str">
        <f>IF($J36="","",VLOOKUP(K36,data!$B$2:$G$116,2,FALSE))</f>
        <v>72700 ROUILLON</v>
      </c>
      <c r="M36" s="40" t="str">
        <f>IF($J36="","",VLOOKUP(J36,data!$A$2:$F$155,4,FALSE))</f>
        <v>tel : 02 43 24 76 92/mail t.baratte@cbmcompany.com</v>
      </c>
      <c r="N36" s="40" t="str">
        <f>IF($J36="","",VLOOKUP(J36,data!$A$2:$F$155,5,FALSE))</f>
        <v xml:space="preserve"> / </v>
      </c>
      <c r="O36" s="26"/>
      <c r="P36" s="31">
        <v>1723218</v>
      </c>
      <c r="Q36" s="32" t="s">
        <v>425</v>
      </c>
      <c r="R36" s="33" t="s">
        <v>484</v>
      </c>
      <c r="S36" s="34" t="s">
        <v>487</v>
      </c>
      <c r="T36" s="25">
        <v>43493</v>
      </c>
    </row>
    <row r="37" spans="1:20" ht="313.5" x14ac:dyDescent="0.2">
      <c r="A37" s="27" t="s">
        <v>490</v>
      </c>
      <c r="B37" s="28" t="s">
        <v>491</v>
      </c>
      <c r="C37" s="39">
        <v>43494</v>
      </c>
      <c r="D37" s="29">
        <v>44</v>
      </c>
      <c r="E37" s="30">
        <v>4425</v>
      </c>
      <c r="F37" s="29">
        <v>3.8</v>
      </c>
      <c r="G37" s="36" t="s">
        <v>397</v>
      </c>
      <c r="H37" s="37"/>
      <c r="I37" s="35"/>
      <c r="J37" s="38" t="s">
        <v>19</v>
      </c>
      <c r="K37" s="40" t="str">
        <f>IF($J37="","",VLOOKUP(J37,data!$A$2:$F$116,2,FALSE))</f>
        <v>Starexcel Precisium - 
8 / 10 Rue de la Fosse aux Leux - ZAC De la Croix Blanche</v>
      </c>
      <c r="L37" s="40" t="str">
        <f>IF($J37="","",VLOOKUP(K37,data!$B$2:$G$116,2,FALSE))</f>
        <v>91700 Ste Genevieve des Bois</v>
      </c>
      <c r="M37" s="40" t="str">
        <f>IF($J37="","",VLOOKUP(J37,data!$A$2:$F$155,4,FALSE))</f>
        <v>Philippe BLIN
01 80 37 40 70 
ou 01 60 16 51 53</v>
      </c>
      <c r="N37" s="40" t="str">
        <f>IF($J37="","",VLOOKUP(J37,data!$A$2:$F$155,5,FALSE))</f>
        <v>Reception marchandise entre 5h30 à 12h30
A partir du 11 Mai, RDV a prendre aupres de : 
M. TOUHAMI : 06 07 03 60 34
Reception SGDB reception-sgdb@allianceautomotive.fr</v>
      </c>
      <c r="O37" s="26"/>
      <c r="P37" s="31">
        <v>1729727</v>
      </c>
      <c r="Q37" s="32" t="s">
        <v>424</v>
      </c>
      <c r="R37" s="33" t="s">
        <v>487</v>
      </c>
      <c r="S37" s="34" t="s">
        <v>497</v>
      </c>
      <c r="T37" s="25">
        <v>43494</v>
      </c>
    </row>
    <row r="38" spans="1:20" ht="114" x14ac:dyDescent="0.2">
      <c r="A38" s="27" t="s">
        <v>492</v>
      </c>
      <c r="B38" s="28" t="s">
        <v>493</v>
      </c>
      <c r="C38" s="39">
        <v>43494</v>
      </c>
      <c r="D38" s="29">
        <v>17</v>
      </c>
      <c r="E38" s="30">
        <v>2503</v>
      </c>
      <c r="F38" s="29">
        <v>1.2</v>
      </c>
      <c r="G38" s="36" t="s">
        <v>397</v>
      </c>
      <c r="H38" s="37"/>
      <c r="I38" s="35"/>
      <c r="J38" s="38" t="s">
        <v>152</v>
      </c>
      <c r="K38" s="40" t="str">
        <f>IF($J38="","",VLOOKUP(J38,data!$A$2:$F$116,2,FALSE))</f>
        <v>6-10 Rue de Bastia</v>
      </c>
      <c r="L38" s="40" t="str">
        <f>IF($J38="","",VLOOKUP(K38,data!$B$2:$G$116,2,FALSE))</f>
        <v>67100 STRASBOURG</v>
      </c>
      <c r="M38" s="40" t="str">
        <f>IF($J38="","",VLOOKUP(J38,data!$A$2:$F$155,4,FALSE))</f>
        <v xml:space="preserve"> Simmonds Stuart
0388430718
stuart.simmonds@timken.com; </v>
      </c>
      <c r="N38" s="40" t="str">
        <f>IF($J38="","",VLOOKUP(J38,data!$A$2:$F$155,5,FALSE))</f>
        <v xml:space="preserve"> ouverts de 8H à 18H
du lundi au vendredi</v>
      </c>
      <c r="O38" s="26"/>
      <c r="P38" s="31">
        <v>1730011</v>
      </c>
      <c r="Q38" s="32" t="s">
        <v>427</v>
      </c>
      <c r="R38" s="33" t="s">
        <v>487</v>
      </c>
      <c r="S38" s="34" t="s">
        <v>497</v>
      </c>
      <c r="T38" s="25">
        <v>43494</v>
      </c>
    </row>
    <row r="39" spans="1:20" ht="71.25" x14ac:dyDescent="0.2">
      <c r="A39" s="27" t="s">
        <v>494</v>
      </c>
      <c r="B39" s="28" t="s">
        <v>495</v>
      </c>
      <c r="C39" s="39">
        <v>43495</v>
      </c>
      <c r="D39" s="29">
        <v>21</v>
      </c>
      <c r="E39" s="30">
        <v>1378</v>
      </c>
      <c r="F39" s="29">
        <v>1.4</v>
      </c>
      <c r="G39" s="36" t="s">
        <v>413</v>
      </c>
      <c r="H39" s="37"/>
      <c r="I39" s="35" t="s">
        <v>496</v>
      </c>
      <c r="J39" s="38" t="s">
        <v>267</v>
      </c>
      <c r="K39" s="40" t="str">
        <f>IF($J39="","",VLOOKUP(J39,data!$A$2:$F$116,2,FALSE))</f>
        <v>ZAC DE L'ARSENAL
ANDRE SENTUC</v>
      </c>
      <c r="L39" s="40" t="str">
        <f>IF($J39="","",VLOOKUP(K39,data!$B$2:$G$116,2,FALSE))</f>
        <v>69632 - VENISSIEUX</v>
      </c>
      <c r="M39" s="40" t="str">
        <f>IF($J39="","",VLOOKUP(J39,data!$A$2:$F$155,4,FALSE))</f>
        <v>M. fernandez
04 72 50 82 80</v>
      </c>
      <c r="N39" s="40" t="str">
        <f>IF($J39="","",VLOOKUP(J39,data!$A$2:$F$155,5,FALSE))</f>
        <v xml:space="preserve"> / </v>
      </c>
      <c r="O39" s="26"/>
      <c r="P39" s="31">
        <v>1730927</v>
      </c>
      <c r="Q39" s="32" t="s">
        <v>416</v>
      </c>
      <c r="R39" s="33" t="s">
        <v>497</v>
      </c>
      <c r="S39" s="34" t="s">
        <v>498</v>
      </c>
      <c r="T39" s="25">
        <v>43495</v>
      </c>
    </row>
    <row r="40" spans="1:20" ht="242.25" x14ac:dyDescent="0.2">
      <c r="A40" s="27" t="s">
        <v>499</v>
      </c>
      <c r="B40" s="28" t="s">
        <v>500</v>
      </c>
      <c r="C40" s="39">
        <v>43496</v>
      </c>
      <c r="D40" s="29">
        <v>22</v>
      </c>
      <c r="E40" s="30">
        <v>3265</v>
      </c>
      <c r="F40" s="29">
        <v>2.6</v>
      </c>
      <c r="G40" s="36" t="s">
        <v>397</v>
      </c>
      <c r="H40" s="37"/>
      <c r="I40" s="35"/>
      <c r="J40" s="38" t="s">
        <v>17</v>
      </c>
      <c r="K40" s="40" t="str">
        <f>IF($J40="","",VLOOKUP(J40,data!$A$2:$F$116,2,FALSE))</f>
        <v>97 rue du Moulin de Cage</v>
      </c>
      <c r="L40" s="40" t="str">
        <f>IF($J40="","",VLOOKUP(K40,data!$B$2:$G$116,2,FALSE))</f>
        <v>92230 GENNEVILLIERS</v>
      </c>
      <c r="M40" s="40" t="str">
        <f>IF($J40="","",VLOOKUP(J40,data!$A$2:$F$155,4,FALSE))</f>
        <v xml:space="preserve"> /</v>
      </c>
      <c r="N40" s="40" t="str">
        <f>IF($J40="","",VLOOKUP(J40,data!$A$2:$F$155,5,FALSE))</f>
        <v>Prise de rdv obligatoire: liv.gennevilliers@exadis.com /
tel : 01 40 85 09 07
Livraison du lundi au vendredi de 6h à 13h. Donner ref EXADIS (par NTN-SNR)</v>
      </c>
      <c r="O40" s="26" t="s">
        <v>503</v>
      </c>
      <c r="P40" s="31">
        <v>1735644</v>
      </c>
      <c r="Q40" s="32" t="s">
        <v>424</v>
      </c>
      <c r="R40" s="33" t="s">
        <v>498</v>
      </c>
      <c r="S40" s="34" t="s">
        <v>504</v>
      </c>
      <c r="T40" s="25">
        <v>43496</v>
      </c>
    </row>
    <row r="41" spans="1:20" ht="120" x14ac:dyDescent="0.2">
      <c r="A41" s="27" t="s">
        <v>501</v>
      </c>
      <c r="B41" s="28" t="s">
        <v>502</v>
      </c>
      <c r="C41" s="39">
        <v>43496</v>
      </c>
      <c r="D41" s="29">
        <v>32</v>
      </c>
      <c r="E41" s="30">
        <v>1156</v>
      </c>
      <c r="F41" s="29">
        <v>3</v>
      </c>
      <c r="G41" s="36" t="s">
        <v>397</v>
      </c>
      <c r="H41" s="37"/>
      <c r="I41" s="35"/>
      <c r="J41" s="38" t="s">
        <v>372</v>
      </c>
      <c r="K41" s="40" t="str">
        <f>IF($J41="","",VLOOKUP(J41,data!$A$2:$F$116,2,FALSE))</f>
        <v>204 BOULEVARD CHARLES DE GAULLE - BAT 22</v>
      </c>
      <c r="L41" s="40" t="str">
        <f>IF($J41="","",VLOOKUP(K41,data!$B$2:$G$116,2,FALSE))</f>
        <v xml:space="preserve"> 37540 SAINT CYR SUR LOIRE</v>
      </c>
      <c r="M41" s="40" t="str">
        <f>IF($J41="","",VLOOKUP(J41,data!$A$2:$F$155,4,FALSE))</f>
        <v xml:space="preserve"> MERCIER Lionel / DE PIRES Paulo:  0247403782</v>
      </c>
      <c r="N41" s="40" t="str">
        <f>IF($J41="","",VLOOKUP(J41,data!$A$2:$F$155,5,FALSE))</f>
        <v xml:space="preserve">Livraison 6h00 et 20h00 </v>
      </c>
      <c r="O41" s="26"/>
      <c r="P41" s="31">
        <v>1734487</v>
      </c>
      <c r="Q41" s="32" t="s">
        <v>403</v>
      </c>
      <c r="R41" s="33" t="s">
        <v>498</v>
      </c>
      <c r="S41" s="34" t="s">
        <v>504</v>
      </c>
      <c r="T41" s="25">
        <v>43496</v>
      </c>
    </row>
    <row r="42" spans="1:20" ht="42.75" x14ac:dyDescent="0.2">
      <c r="A42" s="27" t="s">
        <v>505</v>
      </c>
      <c r="B42" s="28" t="s">
        <v>506</v>
      </c>
      <c r="C42" s="39">
        <v>43497</v>
      </c>
      <c r="D42" s="29">
        <v>57</v>
      </c>
      <c r="E42" s="30">
        <v>2624</v>
      </c>
      <c r="F42" s="29">
        <v>6.6</v>
      </c>
      <c r="G42" s="36" t="s">
        <v>397</v>
      </c>
      <c r="H42" s="37"/>
      <c r="I42" s="35"/>
      <c r="J42" s="38" t="s">
        <v>79</v>
      </c>
      <c r="K42" s="40" t="str">
        <f>IF($J42="","",VLOOKUP(J42,data!$A$2:$F$116,2,FALSE))</f>
        <v>52 Rue Jean Zay</v>
      </c>
      <c r="L42" s="40" t="str">
        <f>IF($J42="","",VLOOKUP(K42,data!$B$2:$G$116,2,FALSE))</f>
        <v>69800 SAINT PRIEST</v>
      </c>
      <c r="M42" s="40" t="str">
        <f>IF($J42="","",VLOOKUP(J42,data!$A$2:$F$155,4,FALSE))</f>
        <v xml:space="preserve">/ </v>
      </c>
      <c r="N42" s="40" t="s">
        <v>514</v>
      </c>
      <c r="O42" s="26"/>
      <c r="P42" s="31">
        <v>1743157</v>
      </c>
      <c r="Q42" s="32" t="s">
        <v>416</v>
      </c>
      <c r="R42" s="33" t="s">
        <v>515</v>
      </c>
      <c r="S42" s="34" t="s">
        <v>516</v>
      </c>
      <c r="T42" s="25"/>
    </row>
    <row r="43" spans="1:20" ht="270.75" x14ac:dyDescent="0.2">
      <c r="A43" s="27" t="s">
        <v>507</v>
      </c>
      <c r="B43" s="28" t="s">
        <v>508</v>
      </c>
      <c r="C43" s="39">
        <v>43500</v>
      </c>
      <c r="D43" s="29">
        <v>66</v>
      </c>
      <c r="E43" s="30">
        <v>3406</v>
      </c>
      <c r="F43" s="29">
        <v>4.5999999999999996</v>
      </c>
      <c r="G43" s="36" t="s">
        <v>397</v>
      </c>
      <c r="H43" s="37"/>
      <c r="I43" s="35" t="s">
        <v>509</v>
      </c>
      <c r="J43" s="38" t="s">
        <v>513</v>
      </c>
      <c r="K43" s="40" t="str">
        <f>IF($J43="","",VLOOKUP(J43,data!$A$2:$F$116,2,FALSE))</f>
        <v>PARC LOGISTIQUE PONT NORMANDIE
PORT 4939 - Bâtiment C</v>
      </c>
      <c r="L43" s="40" t="str">
        <f>IF($J43="","",VLOOKUP(K43,data!$B$2:$G$116,2,FALSE))</f>
        <v>76430
OUDALLE</v>
      </c>
      <c r="M43" s="40" t="str">
        <f>IF($J43="","",VLOOKUP(J43,data!$A$2:$F$155,4,FALSE))</f>
        <v>livraison.logibam@gbh.fr
ou
piecesauto.logibam@gbh.fr
Tel si besoin : 02-79-01-02-69</v>
      </c>
      <c r="N43" s="40" t="str">
        <f>IF($J43="","",VLOOKUP(J43,data!$A$2:$F$155,5,FALSE))</f>
        <v>La prise de rdv est obligatoire au-delà de 5 palettes : 
02 79 01 17 69  livraison.logibam@gbh.fr
Du lundi au jeudi 07h-11h30 et 13h-15h30
Le vendredi 7h-11h30</v>
      </c>
      <c r="O43" s="26"/>
      <c r="P43" s="31">
        <v>1742948</v>
      </c>
      <c r="Q43" s="32" t="s">
        <v>517</v>
      </c>
      <c r="R43" s="33" t="s">
        <v>516</v>
      </c>
      <c r="S43" s="34" t="s">
        <v>518</v>
      </c>
      <c r="T43" s="25"/>
    </row>
    <row r="44" spans="1:20" ht="15" x14ac:dyDescent="0.2">
      <c r="A44" s="41"/>
      <c r="B44" s="28"/>
      <c r="C44" s="39"/>
      <c r="D44" s="29"/>
      <c r="E44" s="30"/>
      <c r="F44" s="29"/>
      <c r="G44" s="36"/>
      <c r="H44" s="37"/>
      <c r="I44" s="35"/>
      <c r="J44" s="38"/>
      <c r="K44" s="40" t="str">
        <f>IF($J44="","",VLOOKUP(J44,data!$A$2:$F$116,2,FALSE))</f>
        <v/>
      </c>
      <c r="L44" s="40" t="str">
        <f>IF($J44="","",VLOOKUP(K44,data!$B$2:$G$116,2,FALSE))</f>
        <v/>
      </c>
      <c r="M44" s="40" t="str">
        <f>IF($J44="","",VLOOKUP(J44,data!$A$2:$F$155,4,FALSE))</f>
        <v/>
      </c>
      <c r="N44" s="40" t="str">
        <f>IF($J44="","",VLOOKUP(J44,data!$A$2:$F$155,5,FALSE))</f>
        <v/>
      </c>
      <c r="O44" s="26"/>
      <c r="P44" s="31"/>
      <c r="Q44" s="32"/>
      <c r="R44" s="33"/>
      <c r="S44" s="34"/>
      <c r="T44" s="25"/>
    </row>
    <row r="45" spans="1:20" ht="15" x14ac:dyDescent="0.2">
      <c r="A45" s="41"/>
      <c r="B45" s="28"/>
      <c r="C45" s="39"/>
      <c r="D45" s="29"/>
      <c r="E45" s="30"/>
      <c r="F45" s="29"/>
      <c r="G45" s="36"/>
      <c r="H45" s="37"/>
      <c r="I45" s="35"/>
      <c r="J45" s="38"/>
      <c r="K45" s="40" t="str">
        <f>IF($J45="","",VLOOKUP(J45,data!$A$2:$F$116,2,FALSE))</f>
        <v/>
      </c>
      <c r="L45" s="40" t="str">
        <f>IF($J45="","",VLOOKUP(K45,data!$B$2:$G$116,2,FALSE))</f>
        <v/>
      </c>
      <c r="M45" s="40" t="str">
        <f>IF($J45="","",VLOOKUP(J45,data!$A$2:$F$155,4,FALSE))</f>
        <v/>
      </c>
      <c r="N45" s="40" t="str">
        <f>IF($J45="","",VLOOKUP(J45,data!$A$2:$F$155,5,FALSE))</f>
        <v/>
      </c>
      <c r="O45" s="26"/>
      <c r="P45" s="31"/>
      <c r="Q45" s="32"/>
      <c r="R45" s="33"/>
      <c r="S45" s="34"/>
      <c r="T45" s="25"/>
    </row>
    <row r="46" spans="1:20" ht="15" x14ac:dyDescent="0.2">
      <c r="A46" s="41"/>
      <c r="B46" s="28"/>
      <c r="C46" s="39"/>
      <c r="D46" s="29"/>
      <c r="E46" s="30"/>
      <c r="F46" s="29"/>
      <c r="G46" s="36"/>
      <c r="H46" s="37"/>
      <c r="I46" s="35"/>
      <c r="J46" s="38"/>
      <c r="K46" s="40" t="str">
        <f>IF($J46="","",VLOOKUP(J46,data!$A$2:$F$116,2,FALSE))</f>
        <v/>
      </c>
      <c r="L46" s="40" t="str">
        <f>IF($J46="","",VLOOKUP(K46,data!$B$2:$G$116,2,FALSE))</f>
        <v/>
      </c>
      <c r="M46" s="40" t="str">
        <f>IF($J46="","",VLOOKUP(J46,data!$A$2:$F$155,4,FALSE))</f>
        <v/>
      </c>
      <c r="N46" s="40" t="str">
        <f>IF($J46="","",VLOOKUP(J46,data!$A$2:$F$155,5,FALSE))</f>
        <v/>
      </c>
      <c r="O46" s="26"/>
      <c r="P46" s="31"/>
      <c r="Q46" s="32"/>
      <c r="R46" s="33"/>
      <c r="S46" s="34"/>
      <c r="T46" s="25"/>
    </row>
    <row r="47" spans="1:20" ht="15" x14ac:dyDescent="0.2">
      <c r="A47" s="41"/>
      <c r="B47" s="28"/>
      <c r="C47" s="39"/>
      <c r="D47" s="29"/>
      <c r="E47" s="30"/>
      <c r="F47" s="29"/>
      <c r="G47" s="36"/>
      <c r="H47" s="37"/>
      <c r="I47" s="35"/>
      <c r="J47" s="38"/>
      <c r="K47" s="40" t="str">
        <f>IF($J47="","",VLOOKUP(J47,data!$A$2:$F$116,2,FALSE))</f>
        <v/>
      </c>
      <c r="L47" s="40" t="str">
        <f>IF($J47="","",VLOOKUP(K47,data!$B$2:$G$116,2,FALSE))</f>
        <v/>
      </c>
      <c r="M47" s="40" t="str">
        <f>IF($J47="","",VLOOKUP(J47,data!$A$2:$F$155,4,FALSE))</f>
        <v/>
      </c>
      <c r="N47" s="40" t="str">
        <f>IF($J47="","",VLOOKUP(J47,data!$A$2:$F$155,5,FALSE))</f>
        <v/>
      </c>
      <c r="O47" s="26"/>
      <c r="P47" s="31"/>
      <c r="Q47" s="32"/>
      <c r="R47" s="33"/>
      <c r="S47" s="34"/>
      <c r="T47" s="25"/>
    </row>
    <row r="48" spans="1:20" ht="15" x14ac:dyDescent="0.2">
      <c r="A48" s="41"/>
      <c r="B48" s="28"/>
      <c r="C48" s="39"/>
      <c r="D48" s="29"/>
      <c r="E48" s="30"/>
      <c r="F48" s="29"/>
      <c r="G48" s="36"/>
      <c r="H48" s="37"/>
      <c r="I48" s="35"/>
      <c r="J48" s="38"/>
      <c r="K48" s="40" t="str">
        <f>IF($J48="","",VLOOKUP(J48,data!$A$2:$F$116,2,FALSE))</f>
        <v/>
      </c>
      <c r="L48" s="40" t="str">
        <f>IF($J48="","",VLOOKUP(K48,data!$B$2:$G$116,2,FALSE))</f>
        <v/>
      </c>
      <c r="M48" s="40" t="str">
        <f>IF($J48="","",VLOOKUP(J48,data!$A$2:$F$155,4,FALSE))</f>
        <v/>
      </c>
      <c r="N48" s="40" t="str">
        <f>IF($J48="","",VLOOKUP(J48,data!$A$2:$F$155,5,FALSE))</f>
        <v/>
      </c>
      <c r="O48" s="26"/>
      <c r="P48" s="31"/>
      <c r="Q48" s="32"/>
      <c r="R48" s="33"/>
      <c r="S48" s="34"/>
      <c r="T48" s="25"/>
    </row>
    <row r="49" spans="1:20" ht="15" x14ac:dyDescent="0.2">
      <c r="A49" s="41"/>
      <c r="B49" s="28"/>
      <c r="C49" s="39"/>
      <c r="D49" s="29"/>
      <c r="E49" s="30"/>
      <c r="F49" s="29"/>
      <c r="G49" s="36"/>
      <c r="H49" s="37"/>
      <c r="I49" s="35"/>
      <c r="J49" s="38"/>
      <c r="K49" s="40" t="str">
        <f>IF($J49="","",VLOOKUP(J49,data!$A$2:$F$116,2,FALSE))</f>
        <v/>
      </c>
      <c r="L49" s="40" t="str">
        <f>IF($J49="","",VLOOKUP(K49,data!$B$2:$G$116,2,FALSE))</f>
        <v/>
      </c>
      <c r="M49" s="40" t="str">
        <f>IF($J49="","",VLOOKUP(J49,data!$A$2:$F$155,4,FALSE))</f>
        <v/>
      </c>
      <c r="N49" s="40" t="str">
        <f>IF($J49="","",VLOOKUP(J49,data!$A$2:$F$155,5,FALSE))</f>
        <v/>
      </c>
      <c r="O49" s="26"/>
      <c r="P49" s="31"/>
      <c r="Q49" s="32"/>
      <c r="R49" s="33"/>
      <c r="S49" s="34"/>
      <c r="T49" s="25"/>
    </row>
    <row r="50" spans="1:20" ht="15" x14ac:dyDescent="0.2">
      <c r="A50" s="41"/>
      <c r="B50" s="28"/>
      <c r="C50" s="39"/>
      <c r="D50" s="29"/>
      <c r="E50" s="30"/>
      <c r="F50" s="29"/>
      <c r="G50" s="36"/>
      <c r="H50" s="37"/>
      <c r="I50" s="35"/>
      <c r="J50" s="38"/>
      <c r="K50" s="40" t="str">
        <f>IF($J50="","",VLOOKUP(J50,data!$A$2:$F$116,2,FALSE))</f>
        <v/>
      </c>
      <c r="L50" s="40" t="str">
        <f>IF($J50="","",VLOOKUP(K50,data!$B$2:$G$116,2,FALSE))</f>
        <v/>
      </c>
      <c r="M50" s="40" t="str">
        <f>IF($J50="","",VLOOKUP(J50,data!$A$2:$F$155,4,FALSE))</f>
        <v/>
      </c>
      <c r="N50" s="40" t="str">
        <f>IF($J50="","",VLOOKUP(J50,data!$A$2:$F$155,5,FALSE))</f>
        <v/>
      </c>
      <c r="O50" s="26"/>
      <c r="P50" s="31"/>
      <c r="Q50" s="32"/>
      <c r="R50" s="33"/>
      <c r="S50" s="34"/>
      <c r="T50" s="25"/>
    </row>
    <row r="51" spans="1:20" ht="15" x14ac:dyDescent="0.2">
      <c r="A51" s="41"/>
      <c r="B51" s="28"/>
      <c r="C51" s="39"/>
      <c r="D51" s="29"/>
      <c r="E51" s="30"/>
      <c r="F51" s="29"/>
      <c r="G51" s="36"/>
      <c r="H51" s="37"/>
      <c r="I51" s="35"/>
      <c r="J51" s="38"/>
      <c r="K51" s="40" t="str">
        <f>IF($J51="","",VLOOKUP(J51,data!$A$2:$F$116,2,FALSE))</f>
        <v/>
      </c>
      <c r="L51" s="40" t="str">
        <f>IF($J51="","",VLOOKUP(K51,data!$B$2:$G$116,2,FALSE))</f>
        <v/>
      </c>
      <c r="M51" s="40" t="str">
        <f>IF($J51="","",VLOOKUP(J51,data!$A$2:$F$155,4,FALSE))</f>
        <v/>
      </c>
      <c r="N51" s="40" t="str">
        <f>IF($J51="","",VLOOKUP(J51,data!$A$2:$F$155,5,FALSE))</f>
        <v/>
      </c>
      <c r="O51" s="26"/>
      <c r="P51" s="31"/>
      <c r="Q51" s="32"/>
      <c r="R51" s="33"/>
      <c r="S51" s="34"/>
      <c r="T51" s="25"/>
    </row>
    <row r="52" spans="1:20" ht="15" x14ac:dyDescent="0.2">
      <c r="A52" s="41"/>
      <c r="B52" s="28"/>
      <c r="C52" s="39"/>
      <c r="D52" s="29"/>
      <c r="E52" s="30"/>
      <c r="F52" s="29"/>
      <c r="G52" s="36"/>
      <c r="H52" s="37"/>
      <c r="I52" s="35"/>
      <c r="J52" s="38"/>
      <c r="K52" s="40" t="str">
        <f>IF($J52="","",VLOOKUP(J52,data!$A$2:$F$116,2,FALSE))</f>
        <v/>
      </c>
      <c r="L52" s="40" t="str">
        <f>IF($J52="","",VLOOKUP(K52,data!$B$2:$G$116,2,FALSE))</f>
        <v/>
      </c>
      <c r="M52" s="40" t="str">
        <f>IF($J52="","",VLOOKUP(J52,data!$A$2:$F$155,4,FALSE))</f>
        <v/>
      </c>
      <c r="N52" s="40" t="str">
        <f>IF($J52="","",VLOOKUP(J52,data!$A$2:$F$155,5,FALSE))</f>
        <v/>
      </c>
      <c r="O52" s="26"/>
      <c r="P52" s="31"/>
      <c r="Q52" s="32"/>
      <c r="R52" s="33"/>
      <c r="S52" s="34"/>
      <c r="T52" s="25"/>
    </row>
    <row r="53" spans="1:20" ht="15" x14ac:dyDescent="0.2">
      <c r="A53" s="41"/>
      <c r="B53" s="28"/>
      <c r="C53" s="39"/>
      <c r="D53" s="29"/>
      <c r="E53" s="30"/>
      <c r="F53" s="29"/>
      <c r="G53" s="36"/>
      <c r="H53" s="37"/>
      <c r="I53" s="35"/>
      <c r="J53" s="38"/>
      <c r="K53" s="40" t="str">
        <f>IF($J53="","",VLOOKUP(J53,data!$A$2:$F$116,2,FALSE))</f>
        <v/>
      </c>
      <c r="L53" s="40" t="str">
        <f>IF($J53="","",VLOOKUP(K53,data!$B$2:$G$116,2,FALSE))</f>
        <v/>
      </c>
      <c r="M53" s="40" t="str">
        <f>IF($J53="","",VLOOKUP(J53,data!$A$2:$F$155,4,FALSE))</f>
        <v/>
      </c>
      <c r="N53" s="40" t="str">
        <f>IF($J53="","",VLOOKUP(J53,data!$A$2:$F$155,5,FALSE))</f>
        <v/>
      </c>
      <c r="O53" s="26"/>
      <c r="P53" s="31"/>
      <c r="Q53" s="32"/>
      <c r="R53" s="33"/>
      <c r="S53" s="34"/>
      <c r="T53" s="25"/>
    </row>
    <row r="54" spans="1:20" ht="15" x14ac:dyDescent="0.2">
      <c r="A54" s="41"/>
      <c r="B54" s="28"/>
      <c r="C54" s="39"/>
      <c r="D54" s="29"/>
      <c r="E54" s="30"/>
      <c r="F54" s="29"/>
      <c r="G54" s="36"/>
      <c r="H54" s="37"/>
      <c r="I54" s="35"/>
      <c r="J54" s="38"/>
      <c r="K54" s="40" t="str">
        <f>IF($J54="","",VLOOKUP(J54,data!$A$2:$F$116,2,FALSE))</f>
        <v/>
      </c>
      <c r="L54" s="40" t="str">
        <f>IF($J54="","",VLOOKUP(K54,data!$B$2:$G$116,2,FALSE))</f>
        <v/>
      </c>
      <c r="M54" s="40" t="str">
        <f>IF($J54="","",VLOOKUP(J54,data!$A$2:$F$155,4,FALSE))</f>
        <v/>
      </c>
      <c r="N54" s="40" t="str">
        <f>IF($J54="","",VLOOKUP(J54,data!$A$2:$F$155,5,FALSE))</f>
        <v/>
      </c>
      <c r="O54" s="26"/>
      <c r="P54" s="31"/>
      <c r="Q54" s="32"/>
      <c r="R54" s="33"/>
      <c r="S54" s="34"/>
      <c r="T54" s="25"/>
    </row>
    <row r="55" spans="1:20" ht="15" x14ac:dyDescent="0.2">
      <c r="A55" s="41"/>
      <c r="B55" s="28"/>
      <c r="C55" s="39"/>
      <c r="D55" s="29"/>
      <c r="E55" s="30"/>
      <c r="F55" s="29"/>
      <c r="G55" s="36"/>
      <c r="H55" s="37"/>
      <c r="I55" s="35"/>
      <c r="J55" s="38"/>
      <c r="K55" s="40" t="str">
        <f>IF($J55="","",VLOOKUP(J55,data!$A$2:$F$116,2,FALSE))</f>
        <v/>
      </c>
      <c r="L55" s="40" t="str">
        <f>IF($J55="","",VLOOKUP(K55,data!$B$2:$G$116,2,FALSE))</f>
        <v/>
      </c>
      <c r="M55" s="40" t="str">
        <f>IF($J55="","",VLOOKUP(J55,data!$A$2:$F$155,4,FALSE))</f>
        <v/>
      </c>
      <c r="N55" s="40" t="str">
        <f>IF($J55="","",VLOOKUP(J55,data!$A$2:$F$155,5,FALSE))</f>
        <v/>
      </c>
      <c r="O55" s="26"/>
      <c r="P55" s="31"/>
      <c r="Q55" s="32"/>
      <c r="R55" s="33"/>
      <c r="S55" s="34"/>
      <c r="T55" s="25"/>
    </row>
    <row r="56" spans="1:20" ht="15" x14ac:dyDescent="0.2">
      <c r="A56" s="41"/>
      <c r="B56" s="28"/>
      <c r="C56" s="39"/>
      <c r="D56" s="29"/>
      <c r="E56" s="30"/>
      <c r="F56" s="29"/>
      <c r="G56" s="36"/>
      <c r="H56" s="37"/>
      <c r="I56" s="35"/>
      <c r="J56" s="38"/>
      <c r="K56" s="40" t="str">
        <f>IF($J56="","",VLOOKUP(J56,data!$A$2:$F$116,2,FALSE))</f>
        <v/>
      </c>
      <c r="L56" s="40" t="str">
        <f>IF($J56="","",VLOOKUP(K56,data!$B$2:$G$116,2,FALSE))</f>
        <v/>
      </c>
      <c r="M56" s="40" t="str">
        <f>IF($J56="","",VLOOKUP(J56,data!$A$2:$F$155,4,FALSE))</f>
        <v/>
      </c>
      <c r="N56" s="40" t="str">
        <f>IF($J56="","",VLOOKUP(J56,data!$A$2:$F$155,5,FALSE))</f>
        <v/>
      </c>
      <c r="O56" s="26"/>
      <c r="P56" s="31"/>
      <c r="Q56" s="32"/>
      <c r="R56" s="33"/>
      <c r="S56" s="34"/>
      <c r="T56" s="25"/>
    </row>
    <row r="57" spans="1:20" ht="15" x14ac:dyDescent="0.2">
      <c r="A57" s="41"/>
      <c r="B57" s="28"/>
      <c r="C57" s="39"/>
      <c r="D57" s="29"/>
      <c r="E57" s="30"/>
      <c r="F57" s="29"/>
      <c r="G57" s="36"/>
      <c r="H57" s="37"/>
      <c r="I57" s="35"/>
      <c r="J57" s="38"/>
      <c r="K57" s="40" t="str">
        <f>IF($J57="","",VLOOKUP(J57,data!$A$2:$F$116,2,FALSE))</f>
        <v/>
      </c>
      <c r="L57" s="40" t="str">
        <f>IF($J57="","",VLOOKUP(K57,data!$B$2:$G$116,2,FALSE))</f>
        <v/>
      </c>
      <c r="M57" s="40" t="str">
        <f>IF($J57="","",VLOOKUP(J57,data!$A$2:$F$155,4,FALSE))</f>
        <v/>
      </c>
      <c r="N57" s="40" t="str">
        <f>IF($J57="","",VLOOKUP(J57,data!$A$2:$F$155,5,FALSE))</f>
        <v/>
      </c>
      <c r="O57" s="26"/>
      <c r="P57" s="31"/>
      <c r="Q57" s="32"/>
      <c r="R57" s="33"/>
      <c r="S57" s="34"/>
      <c r="T57" s="25"/>
    </row>
    <row r="58" spans="1:20" ht="15" x14ac:dyDescent="0.2">
      <c r="A58" s="41"/>
      <c r="B58" s="28"/>
      <c r="C58" s="39"/>
      <c r="D58" s="29"/>
      <c r="E58" s="30"/>
      <c r="F58" s="29"/>
      <c r="G58" s="36"/>
      <c r="H58" s="37"/>
      <c r="I58" s="35"/>
      <c r="J58" s="38"/>
      <c r="K58" s="40" t="str">
        <f>IF($J58="","",VLOOKUP(J58,data!$A$2:$F$116,2,FALSE))</f>
        <v/>
      </c>
      <c r="L58" s="40" t="str">
        <f>IF($J58="","",VLOOKUP(K58,data!$B$2:$G$116,2,FALSE))</f>
        <v/>
      </c>
      <c r="M58" s="40" t="str">
        <f>IF($J58="","",VLOOKUP(J58,data!$A$2:$F$155,4,FALSE))</f>
        <v/>
      </c>
      <c r="N58" s="40" t="str">
        <f>IF($J58="","",VLOOKUP(J58,data!$A$2:$F$155,5,FALSE))</f>
        <v/>
      </c>
      <c r="O58" s="26"/>
      <c r="P58" s="31"/>
      <c r="Q58" s="32"/>
      <c r="R58" s="33"/>
      <c r="S58" s="34"/>
      <c r="T58" s="25"/>
    </row>
    <row r="59" spans="1:20" ht="15" x14ac:dyDescent="0.2">
      <c r="A59" s="41"/>
      <c r="B59" s="28"/>
      <c r="C59" s="39"/>
      <c r="D59" s="29"/>
      <c r="E59" s="30"/>
      <c r="F59" s="29"/>
      <c r="G59" s="36"/>
      <c r="H59" s="37"/>
      <c r="I59" s="35"/>
      <c r="J59" s="38"/>
      <c r="K59" s="40" t="str">
        <f>IF($J59="","",VLOOKUP(J59,data!$A$2:$F$116,2,FALSE))</f>
        <v/>
      </c>
      <c r="L59" s="40" t="str">
        <f>IF($J59="","",VLOOKUP(K59,data!$B$2:$G$116,2,FALSE))</f>
        <v/>
      </c>
      <c r="M59" s="40" t="str">
        <f>IF($J59="","",VLOOKUP(J59,data!$A$2:$F$155,4,FALSE))</f>
        <v/>
      </c>
      <c r="N59" s="40" t="str">
        <f>IF($J59="","",VLOOKUP(J59,data!$A$2:$F$155,5,FALSE))</f>
        <v/>
      </c>
      <c r="O59" s="26"/>
      <c r="P59" s="31"/>
      <c r="Q59" s="32"/>
      <c r="R59" s="33"/>
      <c r="S59" s="34"/>
      <c r="T59" s="25"/>
    </row>
    <row r="60" spans="1:20" ht="15" x14ac:dyDescent="0.2">
      <c r="A60" s="41"/>
      <c r="B60" s="28"/>
      <c r="C60" s="39"/>
      <c r="D60" s="29"/>
      <c r="E60" s="30"/>
      <c r="F60" s="29"/>
      <c r="G60" s="36"/>
      <c r="H60" s="37"/>
      <c r="I60" s="35"/>
      <c r="J60" s="38"/>
      <c r="K60" s="40" t="str">
        <f>IF($J60="","",VLOOKUP(J60,data!$A$2:$F$116,2,FALSE))</f>
        <v/>
      </c>
      <c r="L60" s="40" t="str">
        <f>IF($J60="","",VLOOKUP(K60,data!$B$2:$G$116,2,FALSE))</f>
        <v/>
      </c>
      <c r="M60" s="40" t="str">
        <f>IF($J60="","",VLOOKUP(J60,data!$A$2:$F$155,4,FALSE))</f>
        <v/>
      </c>
      <c r="N60" s="40" t="str">
        <f>IF($J60="","",VLOOKUP(J60,data!$A$2:$F$155,5,FALSE))</f>
        <v/>
      </c>
      <c r="O60" s="26"/>
      <c r="P60" s="31"/>
      <c r="Q60" s="32"/>
      <c r="R60" s="33"/>
      <c r="S60" s="34"/>
      <c r="T60" s="25"/>
    </row>
    <row r="61" spans="1:20" ht="15" x14ac:dyDescent="0.2">
      <c r="A61" s="41"/>
      <c r="B61" s="28"/>
      <c r="C61" s="39"/>
      <c r="D61" s="29"/>
      <c r="E61" s="30"/>
      <c r="F61" s="29"/>
      <c r="G61" s="36"/>
      <c r="H61" s="37"/>
      <c r="I61" s="35"/>
      <c r="J61" s="38"/>
      <c r="K61" s="40" t="str">
        <f>IF($J61="","",VLOOKUP(J61,data!$A$2:$F$116,2,FALSE))</f>
        <v/>
      </c>
      <c r="L61" s="40" t="str">
        <f>IF($J61="","",VLOOKUP(K61,data!$B$2:$G$116,2,FALSE))</f>
        <v/>
      </c>
      <c r="M61" s="40" t="str">
        <f>IF($J61="","",VLOOKUP(J61,data!$A$2:$F$155,4,FALSE))</f>
        <v/>
      </c>
      <c r="N61" s="40" t="str">
        <f>IF($J61="","",VLOOKUP(J61,data!$A$2:$F$155,5,FALSE))</f>
        <v/>
      </c>
      <c r="O61" s="26"/>
      <c r="P61" s="31"/>
      <c r="Q61" s="32"/>
      <c r="R61" s="33"/>
      <c r="S61" s="34"/>
      <c r="T61" s="25"/>
    </row>
    <row r="62" spans="1:20" ht="15" x14ac:dyDescent="0.2">
      <c r="A62" s="41"/>
      <c r="B62" s="28"/>
      <c r="C62" s="39"/>
      <c r="D62" s="29"/>
      <c r="E62" s="30"/>
      <c r="F62" s="29"/>
      <c r="G62" s="36"/>
      <c r="H62" s="37"/>
      <c r="I62" s="35"/>
      <c r="J62" s="38"/>
      <c r="K62" s="40" t="str">
        <f>IF($J62="","",VLOOKUP(J62,data!$A$2:$F$116,2,FALSE))</f>
        <v/>
      </c>
      <c r="L62" s="40" t="str">
        <f>IF($J62="","",VLOOKUP(K62,data!$B$2:$G$116,2,FALSE))</f>
        <v/>
      </c>
      <c r="M62" s="40" t="str">
        <f>IF($J62="","",VLOOKUP(J62,data!$A$2:$F$155,4,FALSE))</f>
        <v/>
      </c>
      <c r="N62" s="40" t="str">
        <f>IF($J62="","",VLOOKUP(J62,data!$A$2:$F$155,5,FALSE))</f>
        <v/>
      </c>
      <c r="O62" s="26"/>
      <c r="P62" s="31"/>
      <c r="Q62" s="32"/>
      <c r="R62" s="33"/>
      <c r="S62" s="34"/>
      <c r="T62" s="25"/>
    </row>
    <row r="63" spans="1:20" ht="15" x14ac:dyDescent="0.2">
      <c r="A63" s="41"/>
      <c r="B63" s="28"/>
      <c r="C63" s="39"/>
      <c r="D63" s="29"/>
      <c r="E63" s="30"/>
      <c r="F63" s="29"/>
      <c r="G63" s="36"/>
      <c r="H63" s="37"/>
      <c r="I63" s="35"/>
      <c r="J63" s="38"/>
      <c r="K63" s="40" t="str">
        <f>IF($J63="","",VLOOKUP(J63,data!$A$2:$F$116,2,FALSE))</f>
        <v/>
      </c>
      <c r="L63" s="40" t="str">
        <f>IF($J63="","",VLOOKUP(K63,data!$B$2:$G$116,2,FALSE))</f>
        <v/>
      </c>
      <c r="M63" s="40" t="str">
        <f>IF($J63="","",VLOOKUP(J63,data!$A$2:$F$155,4,FALSE))</f>
        <v/>
      </c>
      <c r="N63" s="40" t="str">
        <f>IF($J63="","",VLOOKUP(J63,data!$A$2:$F$155,5,FALSE))</f>
        <v/>
      </c>
      <c r="O63" s="26"/>
      <c r="P63" s="31"/>
      <c r="Q63" s="32"/>
      <c r="R63" s="33"/>
      <c r="S63" s="34"/>
      <c r="T63" s="25"/>
    </row>
    <row r="64" spans="1:20" ht="15" x14ac:dyDescent="0.2">
      <c r="A64" s="41"/>
      <c r="B64" s="28"/>
      <c r="C64" s="39"/>
      <c r="D64" s="29"/>
      <c r="E64" s="30"/>
      <c r="F64" s="29"/>
      <c r="G64" s="36"/>
      <c r="H64" s="37"/>
      <c r="I64" s="35"/>
      <c r="J64" s="38"/>
      <c r="K64" s="40" t="str">
        <f>IF($J64="","",VLOOKUP(J64,data!$A$2:$F$116,2,FALSE))</f>
        <v/>
      </c>
      <c r="L64" s="40" t="str">
        <f>IF($J64="","",VLOOKUP(K64,data!$B$2:$G$116,2,FALSE))</f>
        <v/>
      </c>
      <c r="M64" s="40" t="str">
        <f>IF($J64="","",VLOOKUP(J64,data!$A$2:$F$155,4,FALSE))</f>
        <v/>
      </c>
      <c r="N64" s="40" t="str">
        <f>IF($J64="","",VLOOKUP(J64,data!$A$2:$F$155,5,FALSE))</f>
        <v/>
      </c>
      <c r="O64" s="26"/>
      <c r="P64" s="31"/>
      <c r="Q64" s="32"/>
      <c r="R64" s="33"/>
      <c r="S64" s="34"/>
      <c r="T64" s="25"/>
    </row>
    <row r="65" spans="1:20" ht="15" x14ac:dyDescent="0.2">
      <c r="A65" s="41"/>
      <c r="B65" s="28"/>
      <c r="C65" s="39"/>
      <c r="D65" s="29"/>
      <c r="E65" s="30"/>
      <c r="F65" s="29"/>
      <c r="G65" s="36"/>
      <c r="H65" s="37"/>
      <c r="I65" s="35"/>
      <c r="J65" s="38"/>
      <c r="K65" s="40" t="str">
        <f>IF($J65="","",VLOOKUP(J65,data!$A$2:$F$116,2,FALSE))</f>
        <v/>
      </c>
      <c r="L65" s="40" t="str">
        <f>IF($J65="","",VLOOKUP(K65,data!$B$2:$G$116,2,FALSE))</f>
        <v/>
      </c>
      <c r="M65" s="40" t="str">
        <f>IF($J65="","",VLOOKUP(J65,data!$A$2:$F$155,4,FALSE))</f>
        <v/>
      </c>
      <c r="N65" s="40" t="str">
        <f>IF($J65="","",VLOOKUP(J65,data!$A$2:$F$155,5,FALSE))</f>
        <v/>
      </c>
      <c r="O65" s="26"/>
      <c r="P65" s="31"/>
      <c r="Q65" s="32"/>
      <c r="R65" s="33"/>
      <c r="S65" s="34"/>
      <c r="T65" s="25"/>
    </row>
    <row r="66" spans="1:20" ht="15" x14ac:dyDescent="0.2">
      <c r="A66" s="41"/>
      <c r="B66" s="28"/>
      <c r="C66" s="39"/>
      <c r="D66" s="29"/>
      <c r="E66" s="30"/>
      <c r="F66" s="29"/>
      <c r="G66" s="36"/>
      <c r="H66" s="37"/>
      <c r="I66" s="35"/>
      <c r="J66" s="38"/>
      <c r="K66" s="40" t="str">
        <f>IF($J66="","",VLOOKUP(J66,data!$A$2:$F$116,2,FALSE))</f>
        <v/>
      </c>
      <c r="L66" s="40" t="str">
        <f>IF($J66="","",VLOOKUP(K66,data!$B$2:$G$116,2,FALSE))</f>
        <v/>
      </c>
      <c r="M66" s="40" t="str">
        <f>IF($J66="","",VLOOKUP(J66,data!$A$2:$F$155,4,FALSE))</f>
        <v/>
      </c>
      <c r="N66" s="40" t="str">
        <f>IF($J66="","",VLOOKUP(J66,data!$A$2:$F$155,5,FALSE))</f>
        <v/>
      </c>
      <c r="O66" s="26"/>
      <c r="P66" s="31"/>
      <c r="Q66" s="32"/>
      <c r="R66" s="33"/>
      <c r="S66" s="34"/>
      <c r="T66" s="25"/>
    </row>
    <row r="67" spans="1:20" ht="15" x14ac:dyDescent="0.2">
      <c r="A67" s="41"/>
      <c r="B67" s="28"/>
      <c r="C67" s="39"/>
      <c r="D67" s="29"/>
      <c r="E67" s="30"/>
      <c r="F67" s="29"/>
      <c r="G67" s="36"/>
      <c r="H67" s="37"/>
      <c r="I67" s="35"/>
      <c r="J67" s="38"/>
      <c r="K67" s="40" t="str">
        <f>IF($J67="","",VLOOKUP(J67,data!$A$2:$F$116,2,FALSE))</f>
        <v/>
      </c>
      <c r="L67" s="40" t="str">
        <f>IF($J67="","",VLOOKUP(K67,data!$B$2:$G$116,2,FALSE))</f>
        <v/>
      </c>
      <c r="M67" s="40" t="str">
        <f>IF($J67="","",VLOOKUP(J67,data!$A$2:$F$155,4,FALSE))</f>
        <v/>
      </c>
      <c r="N67" s="40" t="str">
        <f>IF($J67="","",VLOOKUP(J67,data!$A$2:$F$155,5,FALSE))</f>
        <v/>
      </c>
      <c r="O67" s="26"/>
      <c r="P67" s="31"/>
      <c r="Q67" s="32"/>
      <c r="R67" s="33"/>
      <c r="S67" s="34"/>
      <c r="T67" s="25"/>
    </row>
    <row r="68" spans="1:20" ht="15" x14ac:dyDescent="0.2">
      <c r="A68" s="41"/>
      <c r="B68" s="28"/>
      <c r="C68" s="39"/>
      <c r="D68" s="29"/>
      <c r="E68" s="30"/>
      <c r="F68" s="29"/>
      <c r="G68" s="36"/>
      <c r="H68" s="37"/>
      <c r="I68" s="35"/>
      <c r="J68" s="38"/>
      <c r="K68" s="40" t="str">
        <f>IF($J68="","",VLOOKUP(J68,data!$A$2:$F$116,2,FALSE))</f>
        <v/>
      </c>
      <c r="L68" s="40" t="str">
        <f>IF($J68="","",VLOOKUP(K68,data!$B$2:$G$116,2,FALSE))</f>
        <v/>
      </c>
      <c r="M68" s="40" t="str">
        <f>IF($J68="","",VLOOKUP(J68,data!$A$2:$F$155,4,FALSE))</f>
        <v/>
      </c>
      <c r="N68" s="40" t="str">
        <f>IF($J68="","",VLOOKUP(J68,data!$A$2:$F$155,5,FALSE))</f>
        <v/>
      </c>
      <c r="O68" s="26"/>
      <c r="P68" s="31"/>
      <c r="Q68" s="32"/>
      <c r="R68" s="33"/>
      <c r="S68" s="34"/>
      <c r="T68" s="25"/>
    </row>
    <row r="69" spans="1:20" ht="15" x14ac:dyDescent="0.2">
      <c r="A69" s="41"/>
      <c r="B69" s="28"/>
      <c r="C69" s="39"/>
      <c r="D69" s="29"/>
      <c r="E69" s="30"/>
      <c r="F69" s="29"/>
      <c r="G69" s="36"/>
      <c r="H69" s="37"/>
      <c r="I69" s="35"/>
      <c r="J69" s="38"/>
      <c r="K69" s="40" t="str">
        <f>IF($J69="","",VLOOKUP(J69,data!$A$2:$F$116,2,FALSE))</f>
        <v/>
      </c>
      <c r="L69" s="40" t="str">
        <f>IF($J69="","",VLOOKUP(K69,data!$B$2:$G$116,2,FALSE))</f>
        <v/>
      </c>
      <c r="M69" s="40" t="str">
        <f>IF($J69="","",VLOOKUP(J69,data!$A$2:$F$155,4,FALSE))</f>
        <v/>
      </c>
      <c r="N69" s="40" t="str">
        <f>IF($J69="","",VLOOKUP(J69,data!$A$2:$F$155,5,FALSE))</f>
        <v/>
      </c>
      <c r="O69" s="26"/>
      <c r="P69" s="31"/>
      <c r="Q69" s="32"/>
      <c r="R69" s="33"/>
      <c r="S69" s="34"/>
      <c r="T69" s="25"/>
    </row>
    <row r="70" spans="1:20" ht="15" x14ac:dyDescent="0.2">
      <c r="A70" s="41"/>
      <c r="B70" s="28"/>
      <c r="C70" s="39"/>
      <c r="D70" s="29"/>
      <c r="E70" s="30"/>
      <c r="F70" s="29"/>
      <c r="G70" s="36"/>
      <c r="H70" s="37"/>
      <c r="I70" s="35"/>
      <c r="J70" s="38"/>
      <c r="K70" s="40" t="str">
        <f>IF($J70="","",VLOOKUP(J70,data!$A$2:$F$116,2,FALSE))</f>
        <v/>
      </c>
      <c r="L70" s="40" t="str">
        <f>IF($J70="","",VLOOKUP(K70,data!$B$2:$G$116,2,FALSE))</f>
        <v/>
      </c>
      <c r="M70" s="40" t="str">
        <f>IF($J70="","",VLOOKUP(J70,data!$A$2:$F$155,4,FALSE))</f>
        <v/>
      </c>
      <c r="N70" s="40" t="str">
        <f>IF($J70="","",VLOOKUP(J70,data!$A$2:$F$155,5,FALSE))</f>
        <v/>
      </c>
      <c r="O70" s="26"/>
      <c r="P70" s="31"/>
      <c r="Q70" s="32"/>
      <c r="R70" s="33"/>
      <c r="S70" s="34"/>
      <c r="T70" s="25"/>
    </row>
    <row r="71" spans="1:20" ht="15" x14ac:dyDescent="0.2">
      <c r="A71" s="41"/>
      <c r="B71" s="28"/>
      <c r="C71" s="39"/>
      <c r="D71" s="29"/>
      <c r="E71" s="30"/>
      <c r="F71" s="29"/>
      <c r="G71" s="36"/>
      <c r="H71" s="37"/>
      <c r="I71" s="35"/>
      <c r="J71" s="38"/>
      <c r="K71" s="40" t="str">
        <f>IF($J71="","",VLOOKUP(J71,data!$A$2:$F$116,2,FALSE))</f>
        <v/>
      </c>
      <c r="L71" s="40" t="str">
        <f>IF($J71="","",VLOOKUP(K71,data!$B$2:$G$116,2,FALSE))</f>
        <v/>
      </c>
      <c r="M71" s="40" t="str">
        <f>IF($J71="","",VLOOKUP(J71,data!$A$2:$F$155,4,FALSE))</f>
        <v/>
      </c>
      <c r="N71" s="40" t="str">
        <f>IF($J71="","",VLOOKUP(J71,data!$A$2:$F$155,5,FALSE))</f>
        <v/>
      </c>
      <c r="O71" s="26"/>
      <c r="P71" s="31"/>
      <c r="Q71" s="32"/>
      <c r="R71" s="33"/>
      <c r="S71" s="34"/>
      <c r="T71" s="25"/>
    </row>
    <row r="72" spans="1:20" ht="15" x14ac:dyDescent="0.2">
      <c r="A72" s="41"/>
      <c r="B72" s="28"/>
      <c r="C72" s="39"/>
      <c r="D72" s="29"/>
      <c r="E72" s="30"/>
      <c r="F72" s="29"/>
      <c r="G72" s="36"/>
      <c r="H72" s="37"/>
      <c r="I72" s="35"/>
      <c r="J72" s="38"/>
      <c r="K72" s="40" t="str">
        <f>IF($J72="","",VLOOKUP(J72,data!$A$2:$F$116,2,FALSE))</f>
        <v/>
      </c>
      <c r="L72" s="40" t="str">
        <f>IF($J72="","",VLOOKUP(K72,data!$B$2:$G$116,2,FALSE))</f>
        <v/>
      </c>
      <c r="M72" s="40" t="str">
        <f>IF($J72="","",VLOOKUP(J72,data!$A$2:$F$155,4,FALSE))</f>
        <v/>
      </c>
      <c r="N72" s="40" t="str">
        <f>IF($J72="","",VLOOKUP(J72,data!$A$2:$F$155,5,FALSE))</f>
        <v/>
      </c>
      <c r="O72" s="26"/>
      <c r="P72" s="31"/>
      <c r="Q72" s="32"/>
      <c r="R72" s="33"/>
      <c r="S72" s="34"/>
      <c r="T72" s="25"/>
    </row>
    <row r="73" spans="1:20" ht="15" x14ac:dyDescent="0.2">
      <c r="A73" s="41"/>
      <c r="B73" s="28"/>
      <c r="C73" s="39"/>
      <c r="D73" s="29"/>
      <c r="E73" s="30"/>
      <c r="F73" s="29"/>
      <c r="G73" s="36"/>
      <c r="H73" s="37"/>
      <c r="I73" s="35"/>
      <c r="J73" s="38"/>
      <c r="K73" s="40" t="str">
        <f>IF($J73="","",VLOOKUP(J73,data!$A$2:$F$116,2,FALSE))</f>
        <v/>
      </c>
      <c r="L73" s="40" t="str">
        <f>IF($J73="","",VLOOKUP(K73,data!$B$2:$G$116,2,FALSE))</f>
        <v/>
      </c>
      <c r="M73" s="40" t="str">
        <f>IF($J73="","",VLOOKUP(J73,data!$A$2:$F$155,4,FALSE))</f>
        <v/>
      </c>
      <c r="N73" s="40" t="str">
        <f>IF($J73="","",VLOOKUP(J73,data!$A$2:$F$155,5,FALSE))</f>
        <v/>
      </c>
      <c r="O73" s="26"/>
      <c r="P73" s="31"/>
      <c r="Q73" s="32"/>
      <c r="R73" s="33"/>
      <c r="S73" s="34"/>
      <c r="T73" s="25"/>
    </row>
    <row r="74" spans="1:20" ht="15" x14ac:dyDescent="0.2">
      <c r="A74" s="41"/>
      <c r="B74" s="28"/>
      <c r="C74" s="39"/>
      <c r="D74" s="29"/>
      <c r="E74" s="30"/>
      <c r="F74" s="29"/>
      <c r="G74" s="36"/>
      <c r="H74" s="37"/>
      <c r="I74" s="35"/>
      <c r="J74" s="38"/>
      <c r="K74" s="40" t="str">
        <f>IF($J74="","",VLOOKUP(J74,data!$A$2:$F$116,2,FALSE))</f>
        <v/>
      </c>
      <c r="L74" s="40" t="str">
        <f>IF($J74="","",VLOOKUP(K74,data!$B$2:$G$116,2,FALSE))</f>
        <v/>
      </c>
      <c r="M74" s="40" t="str">
        <f>IF($J74="","",VLOOKUP(J74,data!$A$2:$F$155,4,FALSE))</f>
        <v/>
      </c>
      <c r="N74" s="40" t="str">
        <f>IF($J74="","",VLOOKUP(J74,data!$A$2:$F$155,5,FALSE))</f>
        <v/>
      </c>
      <c r="O74" s="26"/>
      <c r="P74" s="31"/>
      <c r="Q74" s="32"/>
      <c r="R74" s="33"/>
      <c r="S74" s="34"/>
      <c r="T74" s="25"/>
    </row>
    <row r="75" spans="1:20" ht="15" x14ac:dyDescent="0.2">
      <c r="A75" s="41"/>
      <c r="B75" s="28"/>
      <c r="C75" s="39"/>
      <c r="D75" s="29"/>
      <c r="E75" s="30"/>
      <c r="F75" s="29"/>
      <c r="G75" s="36"/>
      <c r="H75" s="37"/>
      <c r="I75" s="35"/>
      <c r="J75" s="38"/>
      <c r="K75" s="40" t="str">
        <f>IF($J75="","",VLOOKUP(J75,data!$A$2:$F$116,2,FALSE))</f>
        <v/>
      </c>
      <c r="L75" s="40" t="str">
        <f>IF($J75="","",VLOOKUP(K75,data!$B$2:$G$116,2,FALSE))</f>
        <v/>
      </c>
      <c r="M75" s="40" t="str">
        <f>IF($J75="","",VLOOKUP(J75,data!$A$2:$F$155,4,FALSE))</f>
        <v/>
      </c>
      <c r="N75" s="40" t="str">
        <f>IF($J75="","",VLOOKUP(J75,data!$A$2:$F$155,5,FALSE))</f>
        <v/>
      </c>
      <c r="O75" s="26"/>
      <c r="P75" s="31"/>
      <c r="Q75" s="32"/>
      <c r="R75" s="33"/>
      <c r="S75" s="34"/>
      <c r="T75" s="25"/>
    </row>
    <row r="76" spans="1:20" ht="15" x14ac:dyDescent="0.2">
      <c r="A76" s="41"/>
      <c r="B76" s="28"/>
      <c r="C76" s="39"/>
      <c r="D76" s="29"/>
      <c r="E76" s="30"/>
      <c r="F76" s="29"/>
      <c r="G76" s="36"/>
      <c r="H76" s="37"/>
      <c r="I76" s="35"/>
      <c r="J76" s="38"/>
      <c r="K76" s="40" t="str">
        <f>IF($J76="","",VLOOKUP(J76,data!$A$2:$F$116,2,FALSE))</f>
        <v/>
      </c>
      <c r="L76" s="40" t="str">
        <f>IF($J76="","",VLOOKUP(K76,data!$B$2:$G$116,2,FALSE))</f>
        <v/>
      </c>
      <c r="M76" s="40" t="str">
        <f>IF($J76="","",VLOOKUP(J76,data!$A$2:$F$155,4,FALSE))</f>
        <v/>
      </c>
      <c r="N76" s="40" t="str">
        <f>IF($J76="","",VLOOKUP(J76,data!$A$2:$F$155,5,FALSE))</f>
        <v/>
      </c>
      <c r="O76" s="26"/>
      <c r="P76" s="31"/>
      <c r="Q76" s="32"/>
      <c r="R76" s="33"/>
      <c r="S76" s="34"/>
      <c r="T76" s="25"/>
    </row>
    <row r="77" spans="1:20" ht="15" x14ac:dyDescent="0.2">
      <c r="A77" s="41"/>
      <c r="B77" s="28"/>
      <c r="C77" s="39"/>
      <c r="D77" s="29"/>
      <c r="E77" s="30"/>
      <c r="F77" s="29"/>
      <c r="G77" s="36"/>
      <c r="H77" s="37"/>
      <c r="I77" s="35"/>
      <c r="J77" s="38"/>
      <c r="K77" s="40" t="str">
        <f>IF($J77="","",VLOOKUP(J77,data!$A$2:$F$116,2,FALSE))</f>
        <v/>
      </c>
      <c r="L77" s="40" t="str">
        <f>IF($J77="","",VLOOKUP(K77,data!$B$2:$G$116,2,FALSE))</f>
        <v/>
      </c>
      <c r="M77" s="40" t="str">
        <f>IF($J77="","",VLOOKUP(J77,data!$A$2:$F$155,4,FALSE))</f>
        <v/>
      </c>
      <c r="N77" s="40" t="str">
        <f>IF($J77="","",VLOOKUP(J77,data!$A$2:$F$155,5,FALSE))</f>
        <v/>
      </c>
      <c r="O77" s="26"/>
      <c r="P77" s="31"/>
      <c r="Q77" s="32"/>
      <c r="R77" s="33"/>
      <c r="S77" s="34"/>
      <c r="T77" s="25"/>
    </row>
    <row r="78" spans="1:20" ht="15" x14ac:dyDescent="0.2">
      <c r="A78" s="41"/>
      <c r="B78" s="28"/>
      <c r="C78" s="39"/>
      <c r="D78" s="29"/>
      <c r="E78" s="30"/>
      <c r="F78" s="29"/>
      <c r="G78" s="36"/>
      <c r="H78" s="37"/>
      <c r="I78" s="35"/>
      <c r="J78" s="38"/>
      <c r="K78" s="40" t="str">
        <f>IF($J78="","",VLOOKUP(J78,data!$A$2:$F$116,2,FALSE))</f>
        <v/>
      </c>
      <c r="L78" s="40" t="str">
        <f>IF($J78="","",VLOOKUP(K78,data!$B$2:$G$116,2,FALSE))</f>
        <v/>
      </c>
      <c r="M78" s="40" t="str">
        <f>IF($J78="","",VLOOKUP(J78,data!$A$2:$F$155,4,FALSE))</f>
        <v/>
      </c>
      <c r="N78" s="40" t="str">
        <f>IF($J78="","",VLOOKUP(J78,data!$A$2:$F$155,5,FALSE))</f>
        <v/>
      </c>
      <c r="O78" s="26"/>
      <c r="P78" s="31"/>
      <c r="Q78" s="32"/>
      <c r="R78" s="33"/>
      <c r="S78" s="34"/>
      <c r="T78" s="25"/>
    </row>
    <row r="79" spans="1:20" ht="15" x14ac:dyDescent="0.2">
      <c r="A79" s="41"/>
      <c r="B79" s="28"/>
      <c r="C79" s="39"/>
      <c r="D79" s="29"/>
      <c r="E79" s="30"/>
      <c r="F79" s="29"/>
      <c r="G79" s="36"/>
      <c r="H79" s="37"/>
      <c r="I79" s="35"/>
      <c r="J79" s="38"/>
      <c r="K79" s="40" t="str">
        <f>IF($J79="","",VLOOKUP(J79,data!$A$2:$F$116,2,FALSE))</f>
        <v/>
      </c>
      <c r="L79" s="40" t="str">
        <f>IF($J79="","",VLOOKUP(K79,data!$B$2:$G$116,2,FALSE))</f>
        <v/>
      </c>
      <c r="M79" s="40" t="str">
        <f>IF($J79="","",VLOOKUP(J79,data!$A$2:$F$155,4,FALSE))</f>
        <v/>
      </c>
      <c r="N79" s="40" t="str">
        <f>IF($J79="","",VLOOKUP(J79,data!$A$2:$F$155,5,FALSE))</f>
        <v/>
      </c>
      <c r="O79" s="26"/>
      <c r="P79" s="31"/>
      <c r="Q79" s="32"/>
      <c r="R79" s="33"/>
      <c r="S79" s="34"/>
      <c r="T79" s="25"/>
    </row>
    <row r="80" spans="1:20" ht="15" x14ac:dyDescent="0.2">
      <c r="A80" s="41"/>
      <c r="B80" s="28"/>
      <c r="C80" s="39"/>
      <c r="D80" s="29"/>
      <c r="E80" s="30"/>
      <c r="F80" s="29"/>
      <c r="G80" s="36"/>
      <c r="H80" s="37"/>
      <c r="I80" s="35"/>
      <c r="J80" s="38"/>
      <c r="K80" s="40" t="str">
        <f>IF($J80="","",VLOOKUP(J80,data!$A$2:$F$116,2,FALSE))</f>
        <v/>
      </c>
      <c r="L80" s="40" t="str">
        <f>IF($J80="","",VLOOKUP(K80,data!$B$2:$G$116,2,FALSE))</f>
        <v/>
      </c>
      <c r="M80" s="40" t="str">
        <f>IF($J80="","",VLOOKUP(J80,data!$A$2:$F$155,4,FALSE))</f>
        <v/>
      </c>
      <c r="N80" s="40" t="str">
        <f>IF($J80="","",VLOOKUP(J80,data!$A$2:$F$155,5,FALSE))</f>
        <v/>
      </c>
      <c r="O80" s="26"/>
      <c r="P80" s="31"/>
      <c r="Q80" s="32"/>
      <c r="R80" s="33"/>
      <c r="S80" s="34"/>
      <c r="T80" s="25"/>
    </row>
    <row r="81" spans="1:20" ht="15" x14ac:dyDescent="0.2">
      <c r="A81" s="41"/>
      <c r="B81" s="28"/>
      <c r="C81" s="39"/>
      <c r="D81" s="29"/>
      <c r="E81" s="30"/>
      <c r="F81" s="29"/>
      <c r="G81" s="36"/>
      <c r="H81" s="37"/>
      <c r="I81" s="35"/>
      <c r="J81" s="38"/>
      <c r="K81" s="40" t="str">
        <f>IF($J81="","",VLOOKUP(J81,data!$A$2:$F$116,2,FALSE))</f>
        <v/>
      </c>
      <c r="L81" s="40" t="str">
        <f>IF($J81="","",VLOOKUP(K81,data!$B$2:$G$116,2,FALSE))</f>
        <v/>
      </c>
      <c r="M81" s="40" t="str">
        <f>IF($J81="","",VLOOKUP(J81,data!$A$2:$F$155,4,FALSE))</f>
        <v/>
      </c>
      <c r="N81" s="40" t="str">
        <f>IF($J81="","",VLOOKUP(J81,data!$A$2:$F$155,5,FALSE))</f>
        <v/>
      </c>
      <c r="O81" s="26"/>
      <c r="P81" s="31"/>
      <c r="Q81" s="32"/>
      <c r="R81" s="33"/>
      <c r="S81" s="34"/>
      <c r="T81" s="25"/>
    </row>
    <row r="82" spans="1:20" ht="15" x14ac:dyDescent="0.2">
      <c r="A82" s="41"/>
      <c r="B82" s="28"/>
      <c r="C82" s="39"/>
      <c r="D82" s="29"/>
      <c r="E82" s="30"/>
      <c r="F82" s="29"/>
      <c r="G82" s="36"/>
      <c r="H82" s="37"/>
      <c r="I82" s="35"/>
      <c r="J82" s="38"/>
      <c r="K82" s="40" t="str">
        <f>IF($J82="","",VLOOKUP(J82,data!$A$2:$F$116,2,FALSE))</f>
        <v/>
      </c>
      <c r="L82" s="40" t="str">
        <f>IF($J82="","",VLOOKUP(K82,data!$B$2:$G$116,2,FALSE))</f>
        <v/>
      </c>
      <c r="M82" s="40" t="str">
        <f>IF($J82="","",VLOOKUP(J82,data!$A$2:$F$155,4,FALSE))</f>
        <v/>
      </c>
      <c r="N82" s="40" t="str">
        <f>IF($J82="","",VLOOKUP(J82,data!$A$2:$F$155,5,FALSE))</f>
        <v/>
      </c>
      <c r="O82" s="26"/>
      <c r="P82" s="31"/>
      <c r="Q82" s="32"/>
      <c r="R82" s="33"/>
      <c r="S82" s="34"/>
      <c r="T82" s="25"/>
    </row>
    <row r="83" spans="1:20" ht="15" x14ac:dyDescent="0.2">
      <c r="A83" s="41"/>
      <c r="B83" s="28"/>
      <c r="C83" s="39"/>
      <c r="D83" s="29"/>
      <c r="E83" s="30"/>
      <c r="F83" s="29"/>
      <c r="G83" s="36"/>
      <c r="H83" s="37"/>
      <c r="I83" s="35"/>
      <c r="J83" s="38"/>
      <c r="K83" s="40" t="str">
        <f>IF($J83="","",VLOOKUP(J83,data!$A$2:$F$116,2,FALSE))</f>
        <v/>
      </c>
      <c r="L83" s="40" t="str">
        <f>IF($J83="","",VLOOKUP(K83,data!$B$2:$G$116,2,FALSE))</f>
        <v/>
      </c>
      <c r="M83" s="40" t="str">
        <f>IF($J83="","",VLOOKUP(J83,data!$A$2:$F$155,4,FALSE))</f>
        <v/>
      </c>
      <c r="N83" s="40" t="str">
        <f>IF($J83="","",VLOOKUP(J83,data!$A$2:$F$155,5,FALSE))</f>
        <v/>
      </c>
      <c r="O83" s="26"/>
      <c r="P83" s="31"/>
      <c r="Q83" s="32"/>
      <c r="R83" s="33"/>
      <c r="S83" s="34"/>
      <c r="T83" s="25"/>
    </row>
    <row r="84" spans="1:20" ht="15" x14ac:dyDescent="0.2">
      <c r="A84" s="41"/>
      <c r="B84" s="28"/>
      <c r="C84" s="39"/>
      <c r="D84" s="29"/>
      <c r="E84" s="30"/>
      <c r="F84" s="29"/>
      <c r="G84" s="36"/>
      <c r="H84" s="37"/>
      <c r="I84" s="35"/>
      <c r="J84" s="38"/>
      <c r="K84" s="40" t="str">
        <f>IF($J84="","",VLOOKUP(J84,data!$A$2:$F$116,2,FALSE))</f>
        <v/>
      </c>
      <c r="L84" s="40" t="str">
        <f>IF($J84="","",VLOOKUP(K84,data!$B$2:$G$116,2,FALSE))</f>
        <v/>
      </c>
      <c r="M84" s="40" t="str">
        <f>IF($J84="","",VLOOKUP(J84,data!$A$2:$F$155,4,FALSE))</f>
        <v/>
      </c>
      <c r="N84" s="40" t="str">
        <f>IF($J84="","",VLOOKUP(J84,data!$A$2:$F$155,5,FALSE))</f>
        <v/>
      </c>
      <c r="O84" s="26"/>
      <c r="P84" s="31"/>
      <c r="Q84" s="32"/>
      <c r="R84" s="33"/>
      <c r="S84" s="34"/>
      <c r="T84" s="25"/>
    </row>
    <row r="85" spans="1:20" ht="15" x14ac:dyDescent="0.2">
      <c r="A85" s="41"/>
      <c r="B85" s="28"/>
      <c r="C85" s="39"/>
      <c r="D85" s="29"/>
      <c r="E85" s="30"/>
      <c r="F85" s="29"/>
      <c r="G85" s="36"/>
      <c r="H85" s="37"/>
      <c r="I85" s="35"/>
      <c r="J85" s="38"/>
      <c r="K85" s="40" t="str">
        <f>IF($J85="","",VLOOKUP(J85,data!$A$2:$F$116,2,FALSE))</f>
        <v/>
      </c>
      <c r="L85" s="40" t="str">
        <f>IF($J85="","",VLOOKUP(K85,data!$B$2:$G$116,2,FALSE))</f>
        <v/>
      </c>
      <c r="M85" s="40" t="str">
        <f>IF($J85="","",VLOOKUP(J85,data!$A$2:$F$155,4,FALSE))</f>
        <v/>
      </c>
      <c r="N85" s="40" t="str">
        <f>IF($J85="","",VLOOKUP(J85,data!$A$2:$F$155,5,FALSE))</f>
        <v/>
      </c>
      <c r="O85" s="26"/>
      <c r="P85" s="31"/>
      <c r="Q85" s="32"/>
      <c r="R85" s="33"/>
      <c r="S85" s="34"/>
      <c r="T85" s="25"/>
    </row>
    <row r="86" spans="1:20" ht="15" x14ac:dyDescent="0.2">
      <c r="A86" s="41"/>
      <c r="B86" s="28"/>
      <c r="C86" s="39"/>
      <c r="D86" s="29"/>
      <c r="E86" s="30"/>
      <c r="F86" s="29"/>
      <c r="G86" s="36"/>
      <c r="H86" s="37"/>
      <c r="I86" s="35"/>
      <c r="J86" s="38"/>
      <c r="K86" s="40" t="str">
        <f>IF($J86="","",VLOOKUP(J86,data!$A$2:$F$116,2,FALSE))</f>
        <v/>
      </c>
      <c r="L86" s="40" t="str">
        <f>IF($J86="","",VLOOKUP(K86,data!$B$2:$G$116,2,FALSE))</f>
        <v/>
      </c>
      <c r="M86" s="40" t="str">
        <f>IF($J86="","",VLOOKUP(J86,data!$A$2:$F$155,4,FALSE))</f>
        <v/>
      </c>
      <c r="N86" s="40" t="str">
        <f>IF($J86="","",VLOOKUP(J86,data!$A$2:$F$155,5,FALSE))</f>
        <v/>
      </c>
      <c r="O86" s="26"/>
      <c r="P86" s="31"/>
      <c r="Q86" s="32"/>
      <c r="R86" s="33"/>
      <c r="S86" s="34"/>
      <c r="T86" s="25"/>
    </row>
    <row r="87" spans="1:20" ht="15" x14ac:dyDescent="0.2">
      <c r="O87" s="26"/>
      <c r="P87" s="31"/>
      <c r="Q87" s="32"/>
      <c r="R87" s="33"/>
      <c r="S87" s="34"/>
      <c r="T87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T84"/>
  <sheetViews>
    <sheetView workbookViewId="0">
      <selection activeCell="P26" sqref="P26:R26"/>
    </sheetView>
  </sheetViews>
  <sheetFormatPr baseColWidth="10" defaultRowHeight="12.75" x14ac:dyDescent="0.2"/>
  <sheetData>
    <row r="1" spans="1:20" ht="23.25" x14ac:dyDescent="0.35">
      <c r="A1" s="42" t="s">
        <v>384</v>
      </c>
      <c r="B1" s="43"/>
      <c r="C1" s="44"/>
      <c r="G1" s="45" t="s">
        <v>373</v>
      </c>
      <c r="K1" s="45" t="s">
        <v>374</v>
      </c>
      <c r="N1" s="45" t="s">
        <v>375</v>
      </c>
    </row>
    <row r="2" spans="1:20" x14ac:dyDescent="0.2">
      <c r="A2" t="s">
        <v>376</v>
      </c>
      <c r="B2" s="43"/>
      <c r="C2" s="44"/>
      <c r="G2" t="s">
        <v>377</v>
      </c>
      <c r="K2" t="s">
        <v>394</v>
      </c>
      <c r="N2" s="46" t="s">
        <v>385</v>
      </c>
    </row>
    <row r="3" spans="1:20" x14ac:dyDescent="0.2">
      <c r="A3" t="s">
        <v>378</v>
      </c>
      <c r="B3" s="43"/>
      <c r="C3" s="44"/>
      <c r="G3" t="s">
        <v>379</v>
      </c>
      <c r="K3" t="s">
        <v>380</v>
      </c>
      <c r="N3" t="s">
        <v>381</v>
      </c>
    </row>
    <row r="4" spans="1:20" x14ac:dyDescent="0.2">
      <c r="A4" t="s">
        <v>382</v>
      </c>
      <c r="B4" s="43"/>
      <c r="C4" s="44"/>
      <c r="N4" t="s">
        <v>383</v>
      </c>
    </row>
    <row r="5" spans="1:20" x14ac:dyDescent="0.2">
      <c r="N5" t="s">
        <v>386</v>
      </c>
    </row>
    <row r="6" spans="1:20" ht="136.5" x14ac:dyDescent="0.2">
      <c r="A6" s="13"/>
      <c r="B6" s="13"/>
      <c r="C6" s="98" t="s">
        <v>10</v>
      </c>
      <c r="D6" s="99"/>
      <c r="E6" s="99"/>
      <c r="F6" s="99"/>
      <c r="G6" s="99"/>
      <c r="H6" s="100"/>
      <c r="I6" s="15"/>
      <c r="J6" s="16"/>
      <c r="K6" s="101" t="s">
        <v>8</v>
      </c>
      <c r="L6" s="102"/>
      <c r="M6" s="103"/>
      <c r="N6" s="2"/>
      <c r="O6" s="2"/>
      <c r="P6" s="2"/>
      <c r="Q6" s="2"/>
      <c r="R6" s="2"/>
      <c r="S6" s="22"/>
      <c r="T6" s="24"/>
    </row>
    <row r="7" spans="1:20" ht="30" x14ac:dyDescent="0.2">
      <c r="A7" s="21" t="s">
        <v>271</v>
      </c>
      <c r="B7" s="13"/>
      <c r="C7" s="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2"/>
      <c r="T7" s="24"/>
    </row>
    <row r="8" spans="1:20" ht="76.5" x14ac:dyDescent="0.2">
      <c r="A8" s="14" t="s">
        <v>256</v>
      </c>
      <c r="B8" s="14" t="s">
        <v>257</v>
      </c>
      <c r="C8" s="7" t="s">
        <v>4</v>
      </c>
      <c r="D8" s="6" t="s">
        <v>12</v>
      </c>
      <c r="E8" s="6" t="s">
        <v>11</v>
      </c>
      <c r="F8" s="6" t="s">
        <v>9</v>
      </c>
      <c r="G8" s="6" t="s">
        <v>118</v>
      </c>
      <c r="H8" s="7" t="s">
        <v>119</v>
      </c>
      <c r="I8" s="6" t="s">
        <v>120</v>
      </c>
      <c r="J8" s="6" t="s">
        <v>3</v>
      </c>
      <c r="K8" s="6" t="s">
        <v>1</v>
      </c>
      <c r="L8" s="6" t="s">
        <v>2</v>
      </c>
      <c r="M8" s="6" t="s">
        <v>32</v>
      </c>
      <c r="N8" s="6" t="s">
        <v>31</v>
      </c>
      <c r="O8" s="6" t="s">
        <v>310</v>
      </c>
      <c r="P8" s="6" t="s">
        <v>7</v>
      </c>
      <c r="Q8" s="6" t="s">
        <v>0</v>
      </c>
      <c r="R8" s="6" t="s">
        <v>5</v>
      </c>
      <c r="S8" s="23" t="s">
        <v>6</v>
      </c>
      <c r="T8" s="23" t="s">
        <v>121</v>
      </c>
    </row>
    <row r="9" spans="1:20" ht="42.75" x14ac:dyDescent="0.2">
      <c r="A9" s="27" t="s">
        <v>505</v>
      </c>
      <c r="B9" s="28" t="s">
        <v>506</v>
      </c>
      <c r="C9" s="39">
        <v>43497</v>
      </c>
      <c r="D9" s="29">
        <v>57</v>
      </c>
      <c r="E9" s="30">
        <v>2624</v>
      </c>
      <c r="F9" s="29">
        <v>6.6</v>
      </c>
      <c r="G9" s="36" t="s">
        <v>397</v>
      </c>
      <c r="H9" s="37"/>
      <c r="I9" s="35"/>
      <c r="J9" s="38" t="s">
        <v>79</v>
      </c>
      <c r="K9" s="40" t="str">
        <f>IF($J9="","",VLOOKUP(J9,data!$A$2:$F$116,2,FALSE))</f>
        <v>52 Rue Jean Zay</v>
      </c>
      <c r="L9" s="40" t="str">
        <f>IF($J9="","",VLOOKUP(K9,data!$B$2:$G$116,2,FALSE))</f>
        <v>69800 SAINT PRIEST</v>
      </c>
      <c r="M9" s="40" t="str">
        <f>IF($J9="","",VLOOKUP(J9,data!$A$2:$F$155,4,FALSE))</f>
        <v xml:space="preserve">/ </v>
      </c>
      <c r="N9" s="40" t="s">
        <v>514</v>
      </c>
      <c r="O9" s="26"/>
      <c r="P9" s="31">
        <v>1743157</v>
      </c>
      <c r="Q9" s="32" t="s">
        <v>416</v>
      </c>
      <c r="R9" s="33" t="s">
        <v>515</v>
      </c>
      <c r="S9" s="34" t="s">
        <v>516</v>
      </c>
      <c r="T9" s="25">
        <v>43500</v>
      </c>
    </row>
    <row r="10" spans="1:20" ht="270.75" x14ac:dyDescent="0.2">
      <c r="A10" s="27" t="s">
        <v>507</v>
      </c>
      <c r="B10" s="28" t="s">
        <v>508</v>
      </c>
      <c r="C10" s="39">
        <v>43500</v>
      </c>
      <c r="D10" s="29">
        <v>66</v>
      </c>
      <c r="E10" s="30">
        <v>3406</v>
      </c>
      <c r="F10" s="29">
        <v>4.5999999999999996</v>
      </c>
      <c r="G10" s="36" t="s">
        <v>397</v>
      </c>
      <c r="H10" s="37"/>
      <c r="I10" s="35" t="s">
        <v>509</v>
      </c>
      <c r="J10" s="38" t="s">
        <v>513</v>
      </c>
      <c r="K10" s="40" t="str">
        <f>IF($J10="","",VLOOKUP(J10,data!$A$2:$F$116,2,FALSE))</f>
        <v>PARC LOGISTIQUE PONT NORMANDIE
PORT 4939 - Bâtiment C</v>
      </c>
      <c r="L10" s="40" t="str">
        <f>IF($J10="","",VLOOKUP(K10,data!$B$2:$G$116,2,FALSE))</f>
        <v>76430
OUDALLE</v>
      </c>
      <c r="M10" s="40" t="str">
        <f>IF($J10="","",VLOOKUP(J10,data!$A$2:$F$155,4,FALSE))</f>
        <v>livraison.logibam@gbh.fr
ou
piecesauto.logibam@gbh.fr
Tel si besoin : 02-79-01-02-69</v>
      </c>
      <c r="N10" s="40" t="str">
        <f>IF($J10="","",VLOOKUP(J10,data!$A$2:$F$155,5,FALSE))</f>
        <v>La prise de rdv est obligatoire au-delà de 5 palettes : 
02 79 01 17 69  livraison.logibam@gbh.fr
Du lundi au jeudi 07h-11h30 et 13h-15h30
Le vendredi 7h-11h30</v>
      </c>
      <c r="O10" s="26"/>
      <c r="P10" s="31">
        <v>1742948</v>
      </c>
      <c r="Q10" s="32" t="s">
        <v>517</v>
      </c>
      <c r="R10" s="33" t="s">
        <v>516</v>
      </c>
      <c r="S10" s="34" t="s">
        <v>518</v>
      </c>
      <c r="T10" s="25">
        <v>43501</v>
      </c>
    </row>
    <row r="11" spans="1:20" ht="213.75" x14ac:dyDescent="0.2">
      <c r="A11" s="27" t="s">
        <v>519</v>
      </c>
      <c r="B11" s="28" t="s">
        <v>520</v>
      </c>
      <c r="C11" s="39">
        <v>43501</v>
      </c>
      <c r="D11" s="29">
        <v>56</v>
      </c>
      <c r="E11" s="30">
        <v>2119</v>
      </c>
      <c r="F11" s="29">
        <v>2.6</v>
      </c>
      <c r="G11" s="36" t="s">
        <v>397</v>
      </c>
      <c r="H11" s="37"/>
      <c r="I11" s="35"/>
      <c r="J11" s="38" t="s">
        <v>263</v>
      </c>
      <c r="K11" s="40" t="str">
        <f>IF($J11="","",VLOOKUP(J11,data!$A$2:$F$116,2,FALSE))</f>
        <v>5 RUE DE CATALOGNE</v>
      </c>
      <c r="L11" s="40" t="str">
        <f>IF($J11="","",VLOOKUP(K11,data!$B$2:$G$116,2,FALSE))</f>
        <v>69150 DECINES</v>
      </c>
      <c r="M11" s="40" t="str">
        <f>IF($J11="","",VLOOKUP(J11,data!$A$2:$F$155,4,FALSE))</f>
        <v>Séverine
04 72 04 87 14</v>
      </c>
      <c r="N11" s="40" t="str">
        <f>IF($J11="","",VLOOKUP(J11,data!$A$2:$F$155,5,FALSE))</f>
        <v>Livraison sans RDV sur les créneaux suivant du Lundi au Jeudi de 7h30 à 11h et de 13h à 17h
Le Vendredi de 7h30 à 11h et de 13h à 16h</v>
      </c>
      <c r="O11" s="26" t="s">
        <v>523</v>
      </c>
      <c r="P11" s="31">
        <v>1754019</v>
      </c>
      <c r="Q11" s="32" t="s">
        <v>416</v>
      </c>
      <c r="R11" s="33" t="s">
        <v>516</v>
      </c>
      <c r="S11" s="34" t="s">
        <v>524</v>
      </c>
      <c r="T11" s="25">
        <v>43501</v>
      </c>
    </row>
    <row r="12" spans="1:20" ht="128.25" x14ac:dyDescent="0.2">
      <c r="A12" s="27" t="s">
        <v>521</v>
      </c>
      <c r="B12" s="28" t="s">
        <v>522</v>
      </c>
      <c r="C12" s="39">
        <v>43501</v>
      </c>
      <c r="D12" s="29">
        <v>21</v>
      </c>
      <c r="E12" s="30">
        <v>5732</v>
      </c>
      <c r="F12" s="29">
        <v>5.6</v>
      </c>
      <c r="G12" s="36" t="s">
        <v>397</v>
      </c>
      <c r="H12" s="37"/>
      <c r="I12" s="35"/>
      <c r="J12" s="38" t="s">
        <v>211</v>
      </c>
      <c r="K12" s="40" t="str">
        <f>IF($J12="","",VLOOKUP(J12,data!$A$2:$F$116,2,FALSE))</f>
        <v>ZI DU BREZET
RUE PIERRE BOULANGER, 20-22</v>
      </c>
      <c r="L12" s="40" t="str">
        <f>IF($J12="","",VLOOKUP(K12,data!$B$2:$G$116,2,FALSE))</f>
        <v>63000 CLERMONT FERRAND</v>
      </c>
      <c r="M12" s="40" t="str">
        <f>IF($J12="","",VLOOKUP(J12,data!$A$2:$F$155,4,FALSE))</f>
        <v>04 73 420 477
mickael.baltar@flauraud.fr</v>
      </c>
      <c r="N12" s="40" t="str">
        <f>IF($J12="","",VLOOKUP(J12,data!$A$2:$F$155,5,FALSE))</f>
        <v>Livraison sur RDV à prendre avec la reception du client au 04.73.42.04.77</v>
      </c>
      <c r="O12" s="26"/>
      <c r="P12" s="31">
        <v>1754040</v>
      </c>
      <c r="Q12" s="32" t="s">
        <v>407</v>
      </c>
      <c r="R12" s="33" t="s">
        <v>524</v>
      </c>
      <c r="S12" s="34" t="s">
        <v>518</v>
      </c>
      <c r="T12" s="25">
        <v>43502</v>
      </c>
    </row>
    <row r="13" spans="1:20" ht="228" x14ac:dyDescent="0.2">
      <c r="A13" s="71" t="s">
        <v>525</v>
      </c>
      <c r="B13" s="60" t="s">
        <v>526</v>
      </c>
      <c r="C13" s="39">
        <v>43507</v>
      </c>
      <c r="D13" s="61">
        <v>59</v>
      </c>
      <c r="E13" s="62">
        <v>4399</v>
      </c>
      <c r="F13" s="61">
        <v>5.2</v>
      </c>
      <c r="G13" s="63" t="s">
        <v>397</v>
      </c>
      <c r="H13" s="64"/>
      <c r="I13" s="65"/>
      <c r="J13" s="66" t="s">
        <v>17</v>
      </c>
      <c r="K13" s="40" t="str">
        <f>IF($J13="","",VLOOKUP(J13,data!$A$2:$F$116,2,FALSE))</f>
        <v>97 rue du Moulin de Cage</v>
      </c>
      <c r="L13" s="40" t="str">
        <f>IF($J13="","",VLOOKUP(K13,data!$B$2:$G$116,2,FALSE))</f>
        <v>92230 GENNEVILLIERS</v>
      </c>
      <c r="M13" s="40" t="str">
        <f>IF($J13="","",VLOOKUP(J13,data!$A$2:$F$155,4,FALSE))</f>
        <v xml:space="preserve"> /</v>
      </c>
      <c r="N13" s="40" t="s">
        <v>529</v>
      </c>
      <c r="O13" s="52"/>
      <c r="P13" s="67">
        <v>1762453</v>
      </c>
      <c r="Q13" s="68" t="s">
        <v>543</v>
      </c>
      <c r="R13" s="69" t="s">
        <v>544</v>
      </c>
      <c r="S13" s="70" t="s">
        <v>545</v>
      </c>
      <c r="T13" s="25">
        <v>43508</v>
      </c>
    </row>
    <row r="14" spans="1:20" ht="57" x14ac:dyDescent="0.2">
      <c r="A14" s="27" t="s">
        <v>527</v>
      </c>
      <c r="B14" s="28" t="s">
        <v>528</v>
      </c>
      <c r="C14" s="39">
        <v>43507</v>
      </c>
      <c r="D14" s="29">
        <v>8</v>
      </c>
      <c r="E14" s="30">
        <v>1521</v>
      </c>
      <c r="F14" s="29">
        <v>1.4</v>
      </c>
      <c r="G14" s="36" t="s">
        <v>397</v>
      </c>
      <c r="H14" s="37"/>
      <c r="I14" s="35"/>
      <c r="J14" s="38" t="s">
        <v>186</v>
      </c>
      <c r="K14" s="40" t="str">
        <f>IF($J14="","",VLOOKUP(J14,data!$A$2:$F$116,2,FALSE))</f>
        <v>42 BOULEVARD JULES JANIN</v>
      </c>
      <c r="L14" s="40" t="str">
        <f>IF($J14="","",VLOOKUP(K14,data!$B$2:$G$116,2,FALSE))</f>
        <v>42000  SAINT ETIENNE</v>
      </c>
      <c r="M14" s="40" t="str">
        <f>IF($J14="","",VLOOKUP(J14,data!$A$2:$F$155,4,FALSE))</f>
        <v>Eric Chatal
04 77 49 48 61</v>
      </c>
      <c r="N14" s="40" t="str">
        <f>IF($J14="","",VLOOKUP(J14,data!$A$2:$F$155,5,FALSE))</f>
        <v xml:space="preserve"> /</v>
      </c>
      <c r="O14" s="26"/>
      <c r="P14" s="31">
        <v>1760246</v>
      </c>
      <c r="Q14" s="32" t="s">
        <v>407</v>
      </c>
      <c r="R14" s="33" t="s">
        <v>530</v>
      </c>
      <c r="S14" s="34" t="s">
        <v>531</v>
      </c>
      <c r="T14" s="25">
        <v>43507</v>
      </c>
    </row>
    <row r="15" spans="1:20" ht="213.75" x14ac:dyDescent="0.2">
      <c r="A15" s="27" t="s">
        <v>532</v>
      </c>
      <c r="B15" s="28" t="s">
        <v>533</v>
      </c>
      <c r="C15" s="39">
        <v>43508</v>
      </c>
      <c r="D15" s="29">
        <v>57</v>
      </c>
      <c r="E15" s="30">
        <v>1793</v>
      </c>
      <c r="F15" s="29">
        <v>2.2000000000000002</v>
      </c>
      <c r="G15" s="36" t="s">
        <v>397</v>
      </c>
      <c r="H15" s="37"/>
      <c r="I15" s="35"/>
      <c r="J15" s="38" t="s">
        <v>263</v>
      </c>
      <c r="K15" s="40" t="str">
        <f>IF($J15="","",VLOOKUP(J15,data!$A$2:$F$116,2,FALSE))</f>
        <v>5 RUE DE CATALOGNE</v>
      </c>
      <c r="L15" s="40" t="str">
        <f>IF($J15="","",VLOOKUP(K15,data!$B$2:$G$116,2,FALSE))</f>
        <v>69150 DECINES</v>
      </c>
      <c r="M15" s="40" t="str">
        <f>IF($J15="","",VLOOKUP(J15,data!$A$2:$F$155,4,FALSE))</f>
        <v>Séverine
04 72 04 87 14</v>
      </c>
      <c r="N15" s="40" t="str">
        <f>IF($J15="","",VLOOKUP(J15,data!$A$2:$F$155,5,FALSE))</f>
        <v>Livraison sans RDV sur les créneaux suivant du Lundi au Jeudi de 7h30 à 11h et de 13h à 17h
Le Vendredi de 7h30 à 11h et de 13h à 16h</v>
      </c>
      <c r="O15" s="26"/>
      <c r="P15" s="31">
        <v>1765018</v>
      </c>
      <c r="Q15" s="32" t="s">
        <v>416</v>
      </c>
      <c r="R15" s="33" t="s">
        <v>531</v>
      </c>
      <c r="S15" s="34" t="s">
        <v>536</v>
      </c>
      <c r="T15" s="25">
        <v>43508</v>
      </c>
    </row>
    <row r="16" spans="1:20" ht="313.5" x14ac:dyDescent="0.2">
      <c r="A16" s="27" t="s">
        <v>534</v>
      </c>
      <c r="B16" s="28" t="s">
        <v>535</v>
      </c>
      <c r="C16" s="39">
        <v>43508</v>
      </c>
      <c r="D16" s="29">
        <v>21</v>
      </c>
      <c r="E16" s="30">
        <v>2371</v>
      </c>
      <c r="F16" s="29">
        <v>2</v>
      </c>
      <c r="G16" s="36" t="s">
        <v>397</v>
      </c>
      <c r="H16" s="37"/>
      <c r="I16" s="35"/>
      <c r="J16" s="38" t="s">
        <v>19</v>
      </c>
      <c r="K16" s="40" t="str">
        <f>IF($J16="","",VLOOKUP(J16,data!$A$2:$F$116,2,FALSE))</f>
        <v>Starexcel Precisium - 
8 / 10 Rue de la Fosse aux Leux - ZAC De la Croix Blanche</v>
      </c>
      <c r="L16" s="40" t="str">
        <f>IF($J16="","",VLOOKUP(K16,data!$B$2:$G$116,2,FALSE))</f>
        <v>91700 Ste Genevieve des Bois</v>
      </c>
      <c r="M16" s="40" t="str">
        <f>IF($J16="","",VLOOKUP(J16,data!$A$2:$F$155,4,FALSE))</f>
        <v>Philippe BLIN
01 80 37 40 70 
ou 01 60 16 51 53</v>
      </c>
      <c r="N16" s="40" t="str">
        <f>IF($J16="","",VLOOKUP(J16,data!$A$2:$F$155,5,FALSE))</f>
        <v>Reception marchandise entre 5h30 à 12h30
A partir du 11 Mai, RDV a prendre aupres de : 
M. TOUHAMI : 06 07 03 60 34
Reception SGDB reception-sgdb@allianceautomotive.fr</v>
      </c>
      <c r="O16" s="26"/>
      <c r="P16" s="31">
        <v>1765029</v>
      </c>
      <c r="Q16" s="32" t="s">
        <v>424</v>
      </c>
      <c r="R16" s="33" t="s">
        <v>531</v>
      </c>
      <c r="S16" s="34" t="s">
        <v>536</v>
      </c>
      <c r="T16" s="25">
        <v>43507</v>
      </c>
    </row>
    <row r="17" spans="1:20" ht="99.75" x14ac:dyDescent="0.2">
      <c r="A17" s="71" t="s">
        <v>537</v>
      </c>
      <c r="B17" s="60" t="s">
        <v>538</v>
      </c>
      <c r="C17" s="39">
        <v>43510</v>
      </c>
      <c r="D17" s="61">
        <v>18</v>
      </c>
      <c r="E17" s="62">
        <v>1105</v>
      </c>
      <c r="F17" s="61">
        <v>1</v>
      </c>
      <c r="G17" s="63" t="s">
        <v>397</v>
      </c>
      <c r="H17" s="64"/>
      <c r="I17" s="65"/>
      <c r="J17" s="66" t="s">
        <v>329</v>
      </c>
      <c r="K17" s="40" t="str">
        <f>IF($J17="","",VLOOKUP(J17,data!$A$2:$F$116,2,FALSE))</f>
        <v>Auto Pièces Occitanes
17 avenue de Fondeyre</v>
      </c>
      <c r="L17" s="40" t="str">
        <f>IF($J17="","",VLOOKUP(K17,data!$B$2:$G$116,2,FALSE))</f>
        <v>31201 TOULOUSE</v>
      </c>
      <c r="M17" s="40" t="str">
        <f>IF($J17="","",VLOOKUP(J17,data!$A$2:$F$155,4,FALSE))</f>
        <v>Marc ou Eric
05 61 57 03 06
f.imbault@allianceautomotive.fr</v>
      </c>
      <c r="N17" s="40" t="str">
        <f>IF($J17="","",VLOOKUP(J17,data!$A$2:$F$155,5,FALSE))</f>
        <v>Livraison sans RDV sur les créneaux 8h/11h30 et 14h/17h</v>
      </c>
      <c r="O17" s="52"/>
      <c r="P17" s="67">
        <v>1771428</v>
      </c>
      <c r="Q17" s="68" t="s">
        <v>441</v>
      </c>
      <c r="R17" s="69" t="s">
        <v>547</v>
      </c>
      <c r="S17" s="70" t="s">
        <v>548</v>
      </c>
      <c r="T17" s="25">
        <v>43510</v>
      </c>
    </row>
    <row r="18" spans="1:20" ht="228" x14ac:dyDescent="0.2">
      <c r="A18" s="71" t="s">
        <v>539</v>
      </c>
      <c r="B18" s="60" t="s">
        <v>540</v>
      </c>
      <c r="C18" s="39">
        <v>43510</v>
      </c>
      <c r="D18" s="61">
        <v>42</v>
      </c>
      <c r="E18" s="62">
        <v>7489</v>
      </c>
      <c r="F18" s="61">
        <v>8.6</v>
      </c>
      <c r="G18" s="63" t="s">
        <v>397</v>
      </c>
      <c r="H18" s="64"/>
      <c r="I18" s="65"/>
      <c r="J18" s="66" t="s">
        <v>17</v>
      </c>
      <c r="K18" s="40" t="str">
        <f>IF($J18="","",VLOOKUP(J18,data!$A$2:$F$116,2,FALSE))</f>
        <v>97 rue du Moulin de Cage</v>
      </c>
      <c r="L18" s="40" t="str">
        <f>IF($J18="","",VLOOKUP(K18,data!$B$2:$G$116,2,FALSE))</f>
        <v>92230 GENNEVILLIERS</v>
      </c>
      <c r="M18" s="40" t="str">
        <f>IF($J18="","",VLOOKUP(J18,data!$A$2:$F$155,4,FALSE))</f>
        <v xml:space="preserve"> /</v>
      </c>
      <c r="N18" s="40" t="s">
        <v>546</v>
      </c>
      <c r="O18" s="52"/>
      <c r="P18" s="67">
        <v>1774747</v>
      </c>
      <c r="Q18" s="68" t="s">
        <v>549</v>
      </c>
      <c r="R18" s="69" t="s">
        <v>547</v>
      </c>
      <c r="S18" s="70" t="s">
        <v>548</v>
      </c>
      <c r="T18" s="25">
        <v>43510</v>
      </c>
    </row>
    <row r="19" spans="1:20" ht="270" x14ac:dyDescent="0.2">
      <c r="A19" s="71" t="s">
        <v>541</v>
      </c>
      <c r="B19" s="60" t="s">
        <v>542</v>
      </c>
      <c r="C19" s="39">
        <v>43510</v>
      </c>
      <c r="D19" s="61">
        <v>54</v>
      </c>
      <c r="E19" s="62">
        <v>2147</v>
      </c>
      <c r="F19" s="61">
        <v>5.6</v>
      </c>
      <c r="G19" s="63" t="s">
        <v>397</v>
      </c>
      <c r="H19" s="64"/>
      <c r="I19" s="65"/>
      <c r="J19" s="66" t="s">
        <v>372</v>
      </c>
      <c r="K19" s="40" t="str">
        <f>IF($J19="","",VLOOKUP(J19,data!$A$2:$F$116,2,FALSE))</f>
        <v>204 BOULEVARD CHARLES DE GAULLE - BAT 22</v>
      </c>
      <c r="L19" s="40" t="str">
        <f>IF($J19="","",VLOOKUP(K19,data!$B$2:$G$116,2,FALSE))</f>
        <v xml:space="preserve"> 37540 SAINT CYR SUR LOIRE</v>
      </c>
      <c r="M19" s="40" t="str">
        <f>IF($J19="","",VLOOKUP(J19,data!$A$2:$F$155,4,FALSE))</f>
        <v xml:space="preserve"> MERCIER Lionel / DE PIRES Paulo:  0247403782</v>
      </c>
      <c r="N19" s="40" t="str">
        <f>IF($J19="","",VLOOKUP(J19,data!$A$2:$F$155,5,FALSE))</f>
        <v xml:space="preserve">Livraison 6h00 et 20h00 </v>
      </c>
      <c r="O19" s="52"/>
      <c r="P19" s="67">
        <v>1771512</v>
      </c>
      <c r="Q19" s="68" t="s">
        <v>403</v>
      </c>
      <c r="R19" s="69" t="s">
        <v>547</v>
      </c>
      <c r="S19" s="70" t="s">
        <v>548</v>
      </c>
      <c r="T19" s="25">
        <v>43510</v>
      </c>
    </row>
    <row r="20" spans="1:20" ht="213.75" x14ac:dyDescent="0.2">
      <c r="A20" s="27" t="s">
        <v>552</v>
      </c>
      <c r="B20" s="28" t="s">
        <v>553</v>
      </c>
      <c r="C20" s="39">
        <v>43511</v>
      </c>
      <c r="D20" s="29">
        <v>158</v>
      </c>
      <c r="E20" s="30">
        <v>6204</v>
      </c>
      <c r="F20" s="29">
        <v>10.199999999999999</v>
      </c>
      <c r="G20" s="36" t="s">
        <v>397</v>
      </c>
      <c r="H20" s="37"/>
      <c r="I20" s="35"/>
      <c r="J20" s="38" t="s">
        <v>263</v>
      </c>
      <c r="K20" s="40" t="str">
        <f>IF($J20="","",VLOOKUP(J20,data!$A$2:$F$116,2,FALSE))</f>
        <v>5 RUE DE CATALOGNE</v>
      </c>
      <c r="L20" s="40" t="str">
        <f>IF($J20="","",VLOOKUP(K20,data!$B$2:$G$116,2,FALSE))</f>
        <v>69150 DECINES</v>
      </c>
      <c r="M20" s="40" t="str">
        <f>IF($J20="","",VLOOKUP(J20,data!$A$2:$F$155,4,FALSE))</f>
        <v>Séverine
04 72 04 87 14</v>
      </c>
      <c r="N20" s="40" t="str">
        <f>IF($J20="","",VLOOKUP(J20,data!$A$2:$F$155,5,FALSE))</f>
        <v>Livraison sans RDV sur les créneaux suivant du Lundi au Jeudi de 7h30 à 11h et de 13h à 17h
Le Vendredi de 7h30 à 11h et de 13h à 16h</v>
      </c>
      <c r="O20" s="26"/>
      <c r="P20" s="31">
        <v>1775530</v>
      </c>
      <c r="Q20" s="32" t="s">
        <v>416</v>
      </c>
      <c r="R20" s="33" t="s">
        <v>548</v>
      </c>
      <c r="S20" s="34" t="s">
        <v>550</v>
      </c>
      <c r="T20" s="25">
        <v>43511</v>
      </c>
    </row>
    <row r="21" spans="1:20" ht="213.75" x14ac:dyDescent="0.2">
      <c r="A21" s="27" t="s">
        <v>554</v>
      </c>
      <c r="B21" s="28" t="s">
        <v>555</v>
      </c>
      <c r="C21" s="39">
        <v>43511</v>
      </c>
      <c r="D21" s="29">
        <v>81</v>
      </c>
      <c r="E21" s="30">
        <v>11119</v>
      </c>
      <c r="F21" s="29">
        <v>8.6</v>
      </c>
      <c r="G21" s="36" t="s">
        <v>397</v>
      </c>
      <c r="H21" s="37"/>
      <c r="I21" s="35"/>
      <c r="J21" s="38" t="s">
        <v>263</v>
      </c>
      <c r="K21" s="40" t="str">
        <f>IF($J21="","",VLOOKUP(J21,data!$A$2:$F$116,2,FALSE))</f>
        <v>5 RUE DE CATALOGNE</v>
      </c>
      <c r="L21" s="40" t="str">
        <f>IF($J21="","",VLOOKUP(K21,data!$B$2:$G$116,2,FALSE))</f>
        <v>69150 DECINES</v>
      </c>
      <c r="M21" s="40" t="str">
        <f>IF($J21="","",VLOOKUP(J21,data!$A$2:$F$155,4,FALSE))</f>
        <v>Séverine
04 72 04 87 14</v>
      </c>
      <c r="N21" s="40" t="str">
        <f>IF($J21="","",VLOOKUP(J21,data!$A$2:$F$155,5,FALSE))</f>
        <v>Livraison sans RDV sur les créneaux suivant du Lundi au Jeudi de 7h30 à 11h et de 13h à 17h
Le Vendredi de 7h30 à 11h et de 13h à 16h</v>
      </c>
      <c r="O21" s="26"/>
      <c r="P21" s="31">
        <v>1778919</v>
      </c>
      <c r="Q21" s="32" t="s">
        <v>416</v>
      </c>
      <c r="R21" s="33" t="s">
        <v>548</v>
      </c>
      <c r="S21" s="34" t="s">
        <v>550</v>
      </c>
      <c r="T21" s="25">
        <v>43511</v>
      </c>
    </row>
    <row r="22" spans="1:20" ht="76.5" x14ac:dyDescent="0.2">
      <c r="A22" s="27" t="s">
        <v>551</v>
      </c>
      <c r="B22" s="28" t="s">
        <v>560</v>
      </c>
      <c r="C22" s="39">
        <v>43511</v>
      </c>
      <c r="D22" s="29">
        <v>13</v>
      </c>
      <c r="E22" s="30">
        <v>278</v>
      </c>
      <c r="F22" s="29">
        <v>0.4</v>
      </c>
      <c r="G22" s="36" t="s">
        <v>397</v>
      </c>
      <c r="H22" s="37"/>
      <c r="I22" s="35"/>
      <c r="J22" s="47" t="s">
        <v>352</v>
      </c>
      <c r="K22" s="47" t="s">
        <v>556</v>
      </c>
      <c r="L22" s="47" t="s">
        <v>331</v>
      </c>
      <c r="M22" s="47" t="s">
        <v>108</v>
      </c>
      <c r="N22" s="47" t="s">
        <v>109</v>
      </c>
      <c r="O22" s="26"/>
      <c r="P22" s="31">
        <v>1778728</v>
      </c>
      <c r="Q22" s="32" t="s">
        <v>562</v>
      </c>
      <c r="R22" s="33" t="s">
        <v>548</v>
      </c>
      <c r="S22" s="34" t="s">
        <v>550</v>
      </c>
      <c r="T22" s="25">
        <v>43510</v>
      </c>
    </row>
    <row r="23" spans="1:20" ht="76.5" x14ac:dyDescent="0.2">
      <c r="A23" s="27" t="s">
        <v>557</v>
      </c>
      <c r="B23" s="28" t="s">
        <v>558</v>
      </c>
      <c r="C23" s="72" t="s">
        <v>561</v>
      </c>
      <c r="D23" s="29">
        <v>22</v>
      </c>
      <c r="E23" s="30">
        <v>2367</v>
      </c>
      <c r="F23" s="29">
        <v>1.6</v>
      </c>
      <c r="G23" s="36" t="s">
        <v>413</v>
      </c>
      <c r="H23" s="37"/>
      <c r="I23" s="35" t="s">
        <v>559</v>
      </c>
      <c r="J23" s="47" t="s">
        <v>94</v>
      </c>
      <c r="K23" s="47" t="s">
        <v>95</v>
      </c>
      <c r="L23" s="47" t="s">
        <v>96</v>
      </c>
      <c r="M23" s="47" t="s">
        <v>113</v>
      </c>
      <c r="N23" s="47" t="s">
        <v>114</v>
      </c>
      <c r="O23" s="26"/>
      <c r="P23" s="31">
        <v>1779091</v>
      </c>
      <c r="Q23" s="32" t="s">
        <v>565</v>
      </c>
      <c r="R23" s="33" t="s">
        <v>550</v>
      </c>
      <c r="S23" s="34" t="s">
        <v>566</v>
      </c>
      <c r="T23" s="25">
        <v>43514</v>
      </c>
    </row>
    <row r="24" spans="1:20" ht="270.75" x14ac:dyDescent="0.2">
      <c r="A24" s="27" t="s">
        <v>563</v>
      </c>
      <c r="B24" s="28" t="s">
        <v>564</v>
      </c>
      <c r="C24" s="39">
        <v>43515</v>
      </c>
      <c r="D24" s="29">
        <v>19</v>
      </c>
      <c r="E24" s="30">
        <v>1261</v>
      </c>
      <c r="F24" s="29">
        <v>1.2</v>
      </c>
      <c r="G24" s="36" t="s">
        <v>413</v>
      </c>
      <c r="H24" s="37"/>
      <c r="I24" s="35" t="s">
        <v>568</v>
      </c>
      <c r="J24" s="38" t="s">
        <v>513</v>
      </c>
      <c r="K24" s="40" t="str">
        <f>IF($J24="","",VLOOKUP(J24,data!$A$2:$F$116,2,FALSE))</f>
        <v>PARC LOGISTIQUE PONT NORMANDIE
PORT 4939 - Bâtiment C</v>
      </c>
      <c r="L24" s="40" t="str">
        <f>IF($J24="","",VLOOKUP(K24,data!$B$2:$G$116,2,FALSE))</f>
        <v>76430
OUDALLE</v>
      </c>
      <c r="M24" s="40" t="str">
        <f>IF($J24="","",VLOOKUP(J24,data!$A$2:$F$155,4,FALSE))</f>
        <v>livraison.logibam@gbh.fr
ou
piecesauto.logibam@gbh.fr
Tel si besoin : 02-79-01-02-69</v>
      </c>
      <c r="N24" s="40" t="str">
        <f>IF($J24="","",VLOOKUP(J24,data!$A$2:$F$155,5,FALSE))</f>
        <v>La prise de rdv est obligatoire au-delà de 5 palettes : 
02 79 01 17 69  livraison.logibam@gbh.fr
Du lundi au jeudi 07h-11h30 et 13h-15h30
Le vendredi 7h-11h30</v>
      </c>
      <c r="O24" s="26"/>
      <c r="P24" s="31">
        <v>1782397</v>
      </c>
      <c r="Q24" s="32" t="s">
        <v>517</v>
      </c>
      <c r="R24" s="33" t="s">
        <v>566</v>
      </c>
      <c r="S24" s="34" t="s">
        <v>567</v>
      </c>
      <c r="T24" s="25">
        <v>43515</v>
      </c>
    </row>
    <row r="25" spans="1:20" ht="313.5" x14ac:dyDescent="0.2">
      <c r="A25" s="27" t="s">
        <v>569</v>
      </c>
      <c r="B25" s="28" t="s">
        <v>570</v>
      </c>
      <c r="C25" s="39">
        <v>43516</v>
      </c>
      <c r="D25" s="29">
        <v>17</v>
      </c>
      <c r="E25" s="30">
        <v>1293</v>
      </c>
      <c r="F25" s="29">
        <v>1.6</v>
      </c>
      <c r="G25" s="36" t="s">
        <v>397</v>
      </c>
      <c r="H25" s="37"/>
      <c r="I25" s="35"/>
      <c r="J25" s="38" t="s">
        <v>19</v>
      </c>
      <c r="K25" s="40" t="str">
        <f>IF($J25="","",VLOOKUP(J25,data!$A$2:$F$116,2,FALSE))</f>
        <v>Starexcel Precisium - 
8 / 10 Rue de la Fosse aux Leux - ZAC De la Croix Blanche</v>
      </c>
      <c r="L25" s="40" t="str">
        <f>IF($J25="","",VLOOKUP(K25,data!$B$2:$G$116,2,FALSE))</f>
        <v>91700 Ste Genevieve des Bois</v>
      </c>
      <c r="M25" s="40" t="str">
        <f>IF($J25="","",VLOOKUP(J25,data!$A$2:$F$155,4,FALSE))</f>
        <v>Philippe BLIN
01 80 37 40 70 
ou 01 60 16 51 53</v>
      </c>
      <c r="N25" s="40" t="str">
        <f>IF($J25="","",VLOOKUP(J25,data!$A$2:$F$155,5,FALSE))</f>
        <v>Reception marchandise entre 5h30 à 12h30
A partir du 11 Mai, RDV a prendre aupres de : 
M. TOUHAMI : 06 07 03 60 34
Reception SGDB reception-sgdb@allianceautomotive.fr</v>
      </c>
      <c r="O25" s="26"/>
      <c r="P25" s="31">
        <v>1785592</v>
      </c>
      <c r="Q25" s="32" t="s">
        <v>441</v>
      </c>
      <c r="R25" s="33" t="s">
        <v>571</v>
      </c>
      <c r="S25" s="34" t="s">
        <v>572</v>
      </c>
      <c r="T25" s="25">
        <v>43516</v>
      </c>
    </row>
    <row r="26" spans="1:20" ht="45" x14ac:dyDescent="0.2">
      <c r="A26" s="27" t="s">
        <v>573</v>
      </c>
      <c r="B26" s="28" t="s">
        <v>574</v>
      </c>
      <c r="C26" s="39">
        <v>43517</v>
      </c>
      <c r="D26" s="29">
        <v>23</v>
      </c>
      <c r="E26" s="30">
        <v>1971</v>
      </c>
      <c r="F26" s="29">
        <v>1.8</v>
      </c>
      <c r="G26" s="36" t="s">
        <v>397</v>
      </c>
      <c r="H26" s="37"/>
      <c r="I26" s="35"/>
      <c r="J26" s="38" t="s">
        <v>258</v>
      </c>
      <c r="K26" s="40" t="e">
        <f>IF($J26="","",VLOOKUP(J26,data!$A$2:$F$116,2,FALSE))</f>
        <v>#N/A</v>
      </c>
      <c r="L26" s="40" t="e">
        <f>IF($J26="","",VLOOKUP(K26,data!$B$2:$G$116,2,FALSE))</f>
        <v>#N/A</v>
      </c>
      <c r="M26" s="40" t="e">
        <f>IF($J26="","",VLOOKUP(J26,data!$A$2:$F$155,4,FALSE))</f>
        <v>#N/A</v>
      </c>
      <c r="N26" s="40" t="e">
        <f>IF($J26="","",VLOOKUP(J26,data!$A$2:$F$155,5,FALSE))</f>
        <v>#N/A</v>
      </c>
      <c r="O26" s="26"/>
      <c r="P26" s="31">
        <v>1789065</v>
      </c>
      <c r="Q26" s="32" t="s">
        <v>441</v>
      </c>
      <c r="R26" s="33" t="s">
        <v>567</v>
      </c>
      <c r="S26" s="34" t="s">
        <v>572</v>
      </c>
      <c r="T26" s="25">
        <v>43517</v>
      </c>
    </row>
    <row r="27" spans="1:20" ht="90" x14ac:dyDescent="0.2">
      <c r="A27" s="27" t="s">
        <v>575</v>
      </c>
      <c r="B27" s="28" t="s">
        <v>576</v>
      </c>
      <c r="C27" s="39">
        <v>43518</v>
      </c>
      <c r="D27" s="29">
        <v>48</v>
      </c>
      <c r="E27" s="30">
        <v>3332</v>
      </c>
      <c r="F27" s="29">
        <v>3.8</v>
      </c>
      <c r="G27" s="36" t="s">
        <v>397</v>
      </c>
      <c r="H27" s="37"/>
      <c r="I27" s="35"/>
      <c r="J27" s="38" t="s">
        <v>316</v>
      </c>
      <c r="K27" s="40" t="e">
        <f>IF($J27="","",VLOOKUP(J27,data!$A$2:$F$116,2,FALSE))</f>
        <v>#N/A</v>
      </c>
      <c r="L27" s="40" t="e">
        <f>IF($J27="","",VLOOKUP(K27,data!$B$2:$G$116,2,FALSE))</f>
        <v>#N/A</v>
      </c>
      <c r="M27" s="40" t="e">
        <f>IF($J27="","",VLOOKUP(J27,data!$A$2:$F$155,4,FALSE))</f>
        <v>#N/A</v>
      </c>
      <c r="N27" s="40" t="e">
        <f>IF($J27="","",VLOOKUP(J27,data!$A$2:$F$155,5,FALSE))</f>
        <v>#N/A</v>
      </c>
      <c r="O27" s="26"/>
      <c r="P27" s="31">
        <v>1794489</v>
      </c>
      <c r="Q27" s="32" t="s">
        <v>425</v>
      </c>
      <c r="R27" s="33" t="s">
        <v>572</v>
      </c>
      <c r="S27" s="34" t="s">
        <v>580</v>
      </c>
      <c r="T27" s="25">
        <v>43518</v>
      </c>
    </row>
    <row r="28" spans="1:20" ht="99.75" x14ac:dyDescent="0.2">
      <c r="A28" s="27" t="s">
        <v>577</v>
      </c>
      <c r="B28" s="28" t="s">
        <v>578</v>
      </c>
      <c r="C28" s="39">
        <v>43518</v>
      </c>
      <c r="D28" s="29">
        <v>27</v>
      </c>
      <c r="E28" s="30">
        <v>3550</v>
      </c>
      <c r="F28" s="29">
        <v>2.6</v>
      </c>
      <c r="G28" s="36" t="s">
        <v>413</v>
      </c>
      <c r="H28" s="37"/>
      <c r="I28" s="35" t="s">
        <v>579</v>
      </c>
      <c r="J28" s="38" t="s">
        <v>63</v>
      </c>
      <c r="K28" s="40" t="str">
        <f>IF($J28="","",VLOOKUP(J28,data!$A$2:$F$116,2,FALSE))</f>
        <v>25 Rue du maine 
Tour n°2</v>
      </c>
      <c r="L28" s="40" t="str">
        <f>IF($J28="","",VLOOKUP(K28,data!$B$2:$G$116,2,FALSE))</f>
        <v>38070 SAINT QUENTIN FALLAVIER</v>
      </c>
      <c r="M28" s="40" t="str">
        <f>IF($J28="","",VLOOKUP(J28,data!$A$2:$F$155,4,FALSE))</f>
        <v>Chantal MOUSSIER
04 74 82 34 00</v>
      </c>
      <c r="N28" s="40" t="str">
        <f>IF($J28="","",VLOOKUP(J28,data!$A$2:$F$155,5,FALSE))</f>
        <v>Livraison sans RDV sur créneau 8h/12h et 13h30/17h15</v>
      </c>
      <c r="O28" s="26"/>
      <c r="P28" s="31">
        <v>1792823</v>
      </c>
      <c r="Q28" s="32" t="s">
        <v>416</v>
      </c>
      <c r="R28" s="33" t="s">
        <v>572</v>
      </c>
      <c r="S28" s="34" t="s">
        <v>580</v>
      </c>
      <c r="T28" s="25">
        <v>43518</v>
      </c>
    </row>
    <row r="29" spans="1:20" ht="313.5" x14ac:dyDescent="0.2">
      <c r="A29" s="27" t="s">
        <v>581</v>
      </c>
      <c r="B29" s="28" t="s">
        <v>582</v>
      </c>
      <c r="C29" s="39">
        <v>43522</v>
      </c>
      <c r="D29" s="29">
        <v>81</v>
      </c>
      <c r="E29" s="30">
        <v>4991</v>
      </c>
      <c r="F29" s="29">
        <v>6.2</v>
      </c>
      <c r="G29" s="36" t="s">
        <v>397</v>
      </c>
      <c r="H29" s="37"/>
      <c r="I29" s="35"/>
      <c r="J29" s="38" t="s">
        <v>19</v>
      </c>
      <c r="K29" s="40" t="str">
        <f>IF($J29="","",VLOOKUP(J29,data!$A$2:$F$116,2,FALSE))</f>
        <v>Starexcel Precisium - 
8 / 10 Rue de la Fosse aux Leux - ZAC De la Croix Blanche</v>
      </c>
      <c r="L29" s="40" t="str">
        <f>IF($J29="","",VLOOKUP(K29,data!$B$2:$G$116,2,FALSE))</f>
        <v>91700 Ste Genevieve des Bois</v>
      </c>
      <c r="M29" s="40" t="str">
        <f>IF($J29="","",VLOOKUP(J29,data!$A$2:$F$155,4,FALSE))</f>
        <v>Philippe BLIN
01 80 37 40 70 
ou 01 60 16 51 53</v>
      </c>
      <c r="N29" s="40" t="str">
        <f>IF($J29="","",VLOOKUP(J29,data!$A$2:$F$155,5,FALSE))</f>
        <v>Reception marchandise entre 5h30 à 12h30
A partir du 11 Mai, RDV a prendre aupres de : 
M. TOUHAMI : 06 07 03 60 34
Reception SGDB reception-sgdb@allianceautomotive.fr</v>
      </c>
      <c r="O29" s="26"/>
      <c r="P29" s="31">
        <v>1801030</v>
      </c>
      <c r="Q29" s="32" t="s">
        <v>549</v>
      </c>
      <c r="R29" s="33" t="s">
        <v>583</v>
      </c>
      <c r="S29" s="34" t="s">
        <v>584</v>
      </c>
      <c r="T29" s="25">
        <v>43522</v>
      </c>
    </row>
    <row r="30" spans="1:20" ht="99.75" x14ac:dyDescent="0.2">
      <c r="A30" s="71" t="s">
        <v>585</v>
      </c>
      <c r="B30" s="28" t="s">
        <v>586</v>
      </c>
      <c r="C30" s="39">
        <v>43524</v>
      </c>
      <c r="D30" s="29">
        <v>140</v>
      </c>
      <c r="E30" s="30">
        <v>1694</v>
      </c>
      <c r="F30" s="29">
        <v>2.4</v>
      </c>
      <c r="G30" s="36" t="s">
        <v>413</v>
      </c>
      <c r="H30" s="37"/>
      <c r="I30" s="35" t="s">
        <v>587</v>
      </c>
      <c r="J30" s="38" t="s">
        <v>63</v>
      </c>
      <c r="K30" s="40" t="str">
        <f>IF($J30="","",VLOOKUP(J30,data!$A$2:$F$116,2,FALSE))</f>
        <v>25 Rue du maine 
Tour n°2</v>
      </c>
      <c r="L30" s="40" t="str">
        <f>IF($J30="","",VLOOKUP(K30,data!$B$2:$G$116,2,FALSE))</f>
        <v>38070 SAINT QUENTIN FALLAVIER</v>
      </c>
      <c r="M30" s="40" t="str">
        <f>IF($J30="","",VLOOKUP(J30,data!$A$2:$F$155,4,FALSE))</f>
        <v>Chantal MOUSSIER
04 74 82 34 00</v>
      </c>
      <c r="N30" s="40" t="str">
        <f>IF($J30="","",VLOOKUP(J30,data!$A$2:$F$155,5,FALSE))</f>
        <v>Livraison sans RDV sur créneau 8h/12h et 13h30/17h15</v>
      </c>
      <c r="O30" s="26"/>
      <c r="P30" s="31">
        <v>1807874</v>
      </c>
      <c r="Q30" s="32" t="s">
        <v>441</v>
      </c>
      <c r="R30" s="33" t="s">
        <v>594</v>
      </c>
      <c r="S30" s="34" t="s">
        <v>595</v>
      </c>
      <c r="T30" s="25">
        <v>43524</v>
      </c>
    </row>
    <row r="31" spans="1:20" ht="99.75" x14ac:dyDescent="0.2">
      <c r="A31" s="27" t="s">
        <v>588</v>
      </c>
      <c r="B31" s="28" t="s">
        <v>589</v>
      </c>
      <c r="C31" s="39">
        <v>43524</v>
      </c>
      <c r="D31" s="29">
        <v>32</v>
      </c>
      <c r="E31" s="30">
        <v>1782</v>
      </c>
      <c r="F31" s="29">
        <v>1.6</v>
      </c>
      <c r="G31" s="36" t="s">
        <v>397</v>
      </c>
      <c r="H31" s="37"/>
      <c r="I31" s="35"/>
      <c r="J31" s="38" t="s">
        <v>329</v>
      </c>
      <c r="K31" s="40" t="str">
        <f>IF($J31="","",VLOOKUP(J31,data!$A$2:$F$116,2,FALSE))</f>
        <v>Auto Pièces Occitanes
17 avenue de Fondeyre</v>
      </c>
      <c r="L31" s="40" t="str">
        <f>IF($J31="","",VLOOKUP(K31,data!$B$2:$G$116,2,FALSE))</f>
        <v>31201 TOULOUSE</v>
      </c>
      <c r="M31" s="40" t="str">
        <f>IF($J31="","",VLOOKUP(J31,data!$A$2:$F$155,4,FALSE))</f>
        <v>Marc ou Eric
05 61 57 03 06
f.imbault@allianceautomotive.fr</v>
      </c>
      <c r="N31" s="40" t="str">
        <f>IF($J31="","",VLOOKUP(J31,data!$A$2:$F$155,5,FALSE))</f>
        <v>Livraison sans RDV sur les créneaux 8h/11h30 et 14h/17h</v>
      </c>
      <c r="O31" s="26"/>
      <c r="P31" s="31">
        <v>1771428</v>
      </c>
      <c r="Q31" s="32" t="s">
        <v>596</v>
      </c>
      <c r="R31" s="33" t="s">
        <v>594</v>
      </c>
      <c r="S31" s="34" t="s">
        <v>595</v>
      </c>
      <c r="T31" s="25">
        <v>43524</v>
      </c>
    </row>
    <row r="32" spans="1:20" ht="114" x14ac:dyDescent="0.2">
      <c r="A32" s="27" t="s">
        <v>590</v>
      </c>
      <c r="B32" s="28" t="s">
        <v>591</v>
      </c>
      <c r="C32" s="39">
        <v>43524</v>
      </c>
      <c r="D32" s="29">
        <v>50</v>
      </c>
      <c r="E32" s="30">
        <v>4311</v>
      </c>
      <c r="F32" s="29">
        <v>6</v>
      </c>
      <c r="G32" s="36" t="s">
        <v>397</v>
      </c>
      <c r="H32" s="37"/>
      <c r="I32" s="35"/>
      <c r="J32" s="38" t="s">
        <v>26</v>
      </c>
      <c r="K32" s="40" t="str">
        <f>IF($J32="","",VLOOKUP(J32,data!$A$2:$F$116,2,FALSE))</f>
        <v>2/4 rue Denis Papin
CS50022</v>
      </c>
      <c r="L32" s="40" t="str">
        <f>IF($J32="","",VLOOKUP(K32,data!$B$2:$G$116,2,FALSE))</f>
        <v>92230 GENNEVILLIERS</v>
      </c>
      <c r="M32" s="40" t="str">
        <f>IF($J32="","",VLOOKUP(J32,data!$A$2:$F$155,4,FALSE))</f>
        <v xml:space="preserve">Khady SARR - 01 40 85 74 08
Danny SEAO - 01 40 85 96 43 </v>
      </c>
      <c r="N32" s="40" t="str">
        <f>IF($J32="","",VLOOKUP(J32,data!$A$2:$F$155,5,FALSE))</f>
        <v>Livraison libre entre 8h et 15h30</v>
      </c>
      <c r="O32" s="26"/>
      <c r="P32" s="31">
        <v>1807763</v>
      </c>
      <c r="Q32" s="32" t="s">
        <v>597</v>
      </c>
      <c r="R32" s="33" t="s">
        <v>594</v>
      </c>
      <c r="S32" s="34" t="s">
        <v>595</v>
      </c>
      <c r="T32" s="25">
        <v>43524</v>
      </c>
    </row>
    <row r="33" spans="1:20" ht="165" x14ac:dyDescent="0.2">
      <c r="A33" s="27" t="s">
        <v>592</v>
      </c>
      <c r="B33" s="28" t="s">
        <v>593</v>
      </c>
      <c r="C33" s="39">
        <v>43524</v>
      </c>
      <c r="D33" s="29">
        <v>40</v>
      </c>
      <c r="E33" s="30">
        <v>2635</v>
      </c>
      <c r="F33" s="29">
        <v>4</v>
      </c>
      <c r="G33" s="36" t="s">
        <v>397</v>
      </c>
      <c r="H33" s="37"/>
      <c r="I33" s="35"/>
      <c r="J33" s="38" t="s">
        <v>372</v>
      </c>
      <c r="K33" s="40" t="str">
        <f>IF($J33="","",VLOOKUP(J33,data!$A$2:$F$116,2,FALSE))</f>
        <v>204 BOULEVARD CHARLES DE GAULLE - BAT 22</v>
      </c>
      <c r="L33" s="40" t="str">
        <f>IF($J33="","",VLOOKUP(K33,data!$B$2:$G$116,2,FALSE))</f>
        <v xml:space="preserve"> 37540 SAINT CYR SUR LOIRE</v>
      </c>
      <c r="M33" s="40" t="str">
        <f>IF($J33="","",VLOOKUP(J33,data!$A$2:$F$155,4,FALSE))</f>
        <v xml:space="preserve"> MERCIER Lionel / DE PIRES Paulo:  0247403782</v>
      </c>
      <c r="N33" s="40" t="str">
        <f>IF($J33="","",VLOOKUP(J33,data!$A$2:$F$155,5,FALSE))</f>
        <v xml:space="preserve">Livraison 6h00 et 20h00 </v>
      </c>
      <c r="O33" s="26"/>
      <c r="P33" s="31">
        <v>1807784</v>
      </c>
      <c r="Q33" s="32" t="s">
        <v>403</v>
      </c>
      <c r="R33" s="33" t="s">
        <v>594</v>
      </c>
      <c r="S33" s="34" t="s">
        <v>595</v>
      </c>
      <c r="T33" s="25">
        <v>43524</v>
      </c>
    </row>
    <row r="36" spans="1:20" ht="15" x14ac:dyDescent="0.2">
      <c r="A36" s="41"/>
      <c r="B36" s="28"/>
      <c r="C36" s="39"/>
      <c r="D36" s="29"/>
      <c r="E36" s="30"/>
      <c r="F36" s="29"/>
      <c r="G36" s="36"/>
      <c r="H36" s="37"/>
      <c r="I36" s="35"/>
      <c r="J36" s="38"/>
      <c r="K36" s="40" t="str">
        <f>IF($J36="","",VLOOKUP(J36,data!$A$2:$F$116,2,FALSE))</f>
        <v/>
      </c>
      <c r="L36" s="40" t="str">
        <f>IF($J36="","",VLOOKUP(K36,data!$B$2:$G$116,2,FALSE))</f>
        <v/>
      </c>
      <c r="M36" s="40" t="str">
        <f>IF($J36="","",VLOOKUP(J36,data!$A$2:$F$155,4,FALSE))</f>
        <v/>
      </c>
      <c r="N36" s="40" t="str">
        <f>IF($J36="","",VLOOKUP(J36,data!$A$2:$F$155,5,FALSE))</f>
        <v/>
      </c>
      <c r="O36" s="26"/>
      <c r="P36" s="31"/>
      <c r="Q36" s="32"/>
      <c r="R36" s="33"/>
      <c r="S36" s="34"/>
      <c r="T36" s="25"/>
    </row>
    <row r="37" spans="1:20" ht="15" x14ac:dyDescent="0.2">
      <c r="A37" s="41"/>
      <c r="B37" s="28"/>
      <c r="C37" s="39"/>
      <c r="D37" s="29"/>
      <c r="E37" s="30"/>
      <c r="F37" s="29"/>
      <c r="G37" s="36"/>
      <c r="H37" s="37"/>
      <c r="I37" s="35"/>
      <c r="J37" s="38"/>
      <c r="K37" s="40" t="str">
        <f>IF($J37="","",VLOOKUP(J37,data!$A$2:$F$116,2,FALSE))</f>
        <v/>
      </c>
      <c r="L37" s="40" t="str">
        <f>IF($J37="","",VLOOKUP(K37,data!$B$2:$G$116,2,FALSE))</f>
        <v/>
      </c>
      <c r="M37" s="40" t="str">
        <f>IF($J37="","",VLOOKUP(J37,data!$A$2:$F$155,4,FALSE))</f>
        <v/>
      </c>
      <c r="N37" s="40" t="str">
        <f>IF($J37="","",VLOOKUP(J37,data!$A$2:$F$155,5,FALSE))</f>
        <v/>
      </c>
      <c r="O37" s="26"/>
      <c r="P37" s="31"/>
      <c r="Q37" s="32"/>
      <c r="R37" s="33"/>
      <c r="S37" s="34"/>
      <c r="T37" s="25"/>
    </row>
    <row r="38" spans="1:20" ht="15" x14ac:dyDescent="0.2">
      <c r="A38" s="41"/>
      <c r="B38" s="28"/>
      <c r="C38" s="39"/>
      <c r="D38" s="29"/>
      <c r="E38" s="30"/>
      <c r="F38" s="29"/>
      <c r="G38" s="36"/>
      <c r="H38" s="37"/>
      <c r="I38" s="35"/>
      <c r="J38" s="38"/>
      <c r="K38" s="40" t="str">
        <f>IF($J38="","",VLOOKUP(J38,data!$A$2:$F$116,2,FALSE))</f>
        <v/>
      </c>
      <c r="L38" s="40" t="str">
        <f>IF($J38="","",VLOOKUP(K38,data!$B$2:$G$116,2,FALSE))</f>
        <v/>
      </c>
      <c r="M38" s="40" t="str">
        <f>IF($J38="","",VLOOKUP(J38,data!$A$2:$F$155,4,FALSE))</f>
        <v/>
      </c>
      <c r="N38" s="40" t="str">
        <f>IF($J38="","",VLOOKUP(J38,data!$A$2:$F$155,5,FALSE))</f>
        <v/>
      </c>
      <c r="O38" s="26"/>
      <c r="P38" s="31"/>
      <c r="Q38" s="32"/>
      <c r="R38" s="33"/>
      <c r="S38" s="34"/>
      <c r="T38" s="25"/>
    </row>
    <row r="39" spans="1:20" ht="15" x14ac:dyDescent="0.2">
      <c r="A39" s="41"/>
      <c r="B39" s="28"/>
      <c r="C39" s="39"/>
      <c r="D39" s="29"/>
      <c r="E39" s="30"/>
      <c r="F39" s="29"/>
      <c r="G39" s="36"/>
      <c r="H39" s="37"/>
      <c r="I39" s="35"/>
      <c r="J39" s="38"/>
      <c r="K39" s="40" t="str">
        <f>IF($J39="","",VLOOKUP(J39,data!$A$2:$F$116,2,FALSE))</f>
        <v/>
      </c>
      <c r="L39" s="40" t="str">
        <f>IF($J39="","",VLOOKUP(K39,data!$B$2:$G$116,2,FALSE))</f>
        <v/>
      </c>
      <c r="M39" s="40" t="str">
        <f>IF($J39="","",VLOOKUP(J39,data!$A$2:$F$155,4,FALSE))</f>
        <v/>
      </c>
      <c r="N39" s="40" t="str">
        <f>IF($J39="","",VLOOKUP(J39,data!$A$2:$F$155,5,FALSE))</f>
        <v/>
      </c>
      <c r="O39" s="26"/>
      <c r="P39" s="31"/>
      <c r="Q39" s="32"/>
      <c r="R39" s="33"/>
      <c r="S39" s="34"/>
      <c r="T39" s="25"/>
    </row>
    <row r="40" spans="1:20" ht="15" x14ac:dyDescent="0.2">
      <c r="A40" s="41"/>
      <c r="B40" s="28"/>
      <c r="C40" s="39"/>
      <c r="D40" s="29"/>
      <c r="E40" s="30"/>
      <c r="F40" s="29"/>
      <c r="G40" s="36"/>
      <c r="H40" s="37"/>
      <c r="I40" s="35"/>
      <c r="J40" s="38"/>
      <c r="K40" s="40" t="str">
        <f>IF($J40="","",VLOOKUP(J40,data!$A$2:$F$116,2,FALSE))</f>
        <v/>
      </c>
      <c r="L40" s="40" t="str">
        <f>IF($J40="","",VLOOKUP(K40,data!$B$2:$G$116,2,FALSE))</f>
        <v/>
      </c>
      <c r="M40" s="40" t="str">
        <f>IF($J40="","",VLOOKUP(J40,data!$A$2:$F$155,4,FALSE))</f>
        <v/>
      </c>
      <c r="N40" s="40" t="str">
        <f>IF($J40="","",VLOOKUP(J40,data!$A$2:$F$155,5,FALSE))</f>
        <v/>
      </c>
      <c r="O40" s="26"/>
      <c r="P40" s="31"/>
      <c r="Q40" s="32"/>
      <c r="R40" s="33"/>
      <c r="S40" s="34"/>
      <c r="T40" s="25"/>
    </row>
    <row r="41" spans="1:20" ht="15" x14ac:dyDescent="0.2">
      <c r="A41" s="41"/>
      <c r="B41" s="28"/>
      <c r="C41" s="39"/>
      <c r="D41" s="29"/>
      <c r="E41" s="30"/>
      <c r="F41" s="29"/>
      <c r="G41" s="36"/>
      <c r="H41" s="37"/>
      <c r="I41" s="35"/>
      <c r="J41" s="38"/>
      <c r="K41" s="40" t="str">
        <f>IF($J41="","",VLOOKUP(J41,data!$A$2:$F$116,2,FALSE))</f>
        <v/>
      </c>
      <c r="L41" s="40" t="str">
        <f>IF($J41="","",VLOOKUP(K41,data!$B$2:$G$116,2,FALSE))</f>
        <v/>
      </c>
      <c r="M41" s="40" t="str">
        <f>IF($J41="","",VLOOKUP(J41,data!$A$2:$F$155,4,FALSE))</f>
        <v/>
      </c>
      <c r="N41" s="40" t="str">
        <f>IF($J41="","",VLOOKUP(J41,data!$A$2:$F$155,5,FALSE))</f>
        <v/>
      </c>
      <c r="O41" s="26"/>
      <c r="P41" s="31"/>
      <c r="Q41" s="32"/>
      <c r="R41" s="33"/>
      <c r="S41" s="34"/>
      <c r="T41" s="25"/>
    </row>
    <row r="42" spans="1:20" ht="15" x14ac:dyDescent="0.2">
      <c r="A42" s="41"/>
      <c r="B42" s="28"/>
      <c r="C42" s="39"/>
      <c r="D42" s="29"/>
      <c r="E42" s="30"/>
      <c r="F42" s="29"/>
      <c r="G42" s="36"/>
      <c r="H42" s="37"/>
      <c r="I42" s="35"/>
      <c r="J42" s="38"/>
      <c r="K42" s="40" t="str">
        <f>IF($J42="","",VLOOKUP(J42,data!$A$2:$F$116,2,FALSE))</f>
        <v/>
      </c>
      <c r="L42" s="40" t="str">
        <f>IF($J42="","",VLOOKUP(K42,data!$B$2:$G$116,2,FALSE))</f>
        <v/>
      </c>
      <c r="M42" s="40" t="str">
        <f>IF($J42="","",VLOOKUP(J42,data!$A$2:$F$155,4,FALSE))</f>
        <v/>
      </c>
      <c r="N42" s="40" t="str">
        <f>IF($J42="","",VLOOKUP(J42,data!$A$2:$F$155,5,FALSE))</f>
        <v/>
      </c>
      <c r="O42" s="26"/>
      <c r="P42" s="31"/>
      <c r="Q42" s="32"/>
      <c r="R42" s="33"/>
      <c r="S42" s="34"/>
      <c r="T42" s="25"/>
    </row>
    <row r="43" spans="1:20" ht="15" x14ac:dyDescent="0.2">
      <c r="A43" s="41"/>
      <c r="B43" s="28"/>
      <c r="C43" s="39"/>
      <c r="D43" s="29"/>
      <c r="E43" s="30"/>
      <c r="F43" s="29"/>
      <c r="G43" s="36"/>
      <c r="H43" s="37"/>
      <c r="I43" s="35"/>
      <c r="J43" s="38"/>
      <c r="K43" s="40" t="str">
        <f>IF($J43="","",VLOOKUP(J43,data!$A$2:$F$116,2,FALSE))</f>
        <v/>
      </c>
      <c r="L43" s="40" t="str">
        <f>IF($J43="","",VLOOKUP(K43,data!$B$2:$G$116,2,FALSE))</f>
        <v/>
      </c>
      <c r="M43" s="40" t="str">
        <f>IF($J43="","",VLOOKUP(J43,data!$A$2:$F$155,4,FALSE))</f>
        <v/>
      </c>
      <c r="N43" s="40" t="str">
        <f>IF($J43="","",VLOOKUP(J43,data!$A$2:$F$155,5,FALSE))</f>
        <v/>
      </c>
      <c r="O43" s="26"/>
      <c r="P43" s="31"/>
      <c r="Q43" s="32"/>
      <c r="R43" s="33"/>
      <c r="S43" s="34"/>
      <c r="T43" s="25"/>
    </row>
    <row r="44" spans="1:20" ht="15" x14ac:dyDescent="0.2">
      <c r="A44" s="41"/>
      <c r="B44" s="28"/>
      <c r="C44" s="39"/>
      <c r="D44" s="29"/>
      <c r="E44" s="30"/>
      <c r="F44" s="29"/>
      <c r="G44" s="36"/>
      <c r="H44" s="37"/>
      <c r="I44" s="35"/>
      <c r="J44" s="38"/>
      <c r="K44" s="40" t="str">
        <f>IF($J44="","",VLOOKUP(J44,data!$A$2:$F$116,2,FALSE))</f>
        <v/>
      </c>
      <c r="L44" s="40" t="str">
        <f>IF($J44="","",VLOOKUP(K44,data!$B$2:$G$116,2,FALSE))</f>
        <v/>
      </c>
      <c r="M44" s="40" t="str">
        <f>IF($J44="","",VLOOKUP(J44,data!$A$2:$F$155,4,FALSE))</f>
        <v/>
      </c>
      <c r="N44" s="40" t="str">
        <f>IF($J44="","",VLOOKUP(J44,data!$A$2:$F$155,5,FALSE))</f>
        <v/>
      </c>
      <c r="O44" s="26"/>
      <c r="P44" s="31"/>
      <c r="Q44" s="32"/>
      <c r="R44" s="33"/>
      <c r="S44" s="34"/>
      <c r="T44" s="25"/>
    </row>
    <row r="45" spans="1:20" ht="15" x14ac:dyDescent="0.2">
      <c r="A45" s="41"/>
      <c r="B45" s="28"/>
      <c r="C45" s="39"/>
      <c r="D45" s="29"/>
      <c r="E45" s="30"/>
      <c r="F45" s="29"/>
      <c r="G45" s="36"/>
      <c r="H45" s="37"/>
      <c r="I45" s="35"/>
      <c r="J45" s="38"/>
      <c r="K45" s="40" t="str">
        <f>IF($J45="","",VLOOKUP(J45,data!$A$2:$F$116,2,FALSE))</f>
        <v/>
      </c>
      <c r="L45" s="40" t="str">
        <f>IF($J45="","",VLOOKUP(K45,data!$B$2:$G$116,2,FALSE))</f>
        <v/>
      </c>
      <c r="M45" s="40" t="str">
        <f>IF($J45="","",VLOOKUP(J45,data!$A$2:$F$155,4,FALSE))</f>
        <v/>
      </c>
      <c r="N45" s="40" t="str">
        <f>IF($J45="","",VLOOKUP(J45,data!$A$2:$F$155,5,FALSE))</f>
        <v/>
      </c>
      <c r="O45" s="26"/>
      <c r="P45" s="31"/>
      <c r="Q45" s="32"/>
      <c r="R45" s="33"/>
      <c r="S45" s="34"/>
      <c r="T45" s="25"/>
    </row>
    <row r="46" spans="1:20" ht="15" x14ac:dyDescent="0.2">
      <c r="A46" s="41"/>
      <c r="B46" s="28"/>
      <c r="C46" s="39"/>
      <c r="D46" s="29"/>
      <c r="E46" s="30"/>
      <c r="F46" s="29"/>
      <c r="G46" s="36"/>
      <c r="H46" s="37"/>
      <c r="I46" s="35"/>
      <c r="J46" s="38"/>
      <c r="K46" s="40" t="str">
        <f>IF($J46="","",VLOOKUP(J46,data!$A$2:$F$116,2,FALSE))</f>
        <v/>
      </c>
      <c r="L46" s="40" t="str">
        <f>IF($J46="","",VLOOKUP(K46,data!$B$2:$G$116,2,FALSE))</f>
        <v/>
      </c>
      <c r="M46" s="40" t="str">
        <f>IF($J46="","",VLOOKUP(J46,data!$A$2:$F$155,4,FALSE))</f>
        <v/>
      </c>
      <c r="N46" s="40" t="str">
        <f>IF($J46="","",VLOOKUP(J46,data!$A$2:$F$155,5,FALSE))</f>
        <v/>
      </c>
      <c r="O46" s="26"/>
      <c r="P46" s="31"/>
      <c r="Q46" s="32"/>
      <c r="R46" s="33"/>
      <c r="S46" s="34"/>
      <c r="T46" s="25"/>
    </row>
    <row r="47" spans="1:20" ht="15" x14ac:dyDescent="0.2">
      <c r="A47" s="41"/>
      <c r="B47" s="28"/>
      <c r="C47" s="39"/>
      <c r="D47" s="29"/>
      <c r="E47" s="30"/>
      <c r="F47" s="29"/>
      <c r="G47" s="36"/>
      <c r="H47" s="37"/>
      <c r="I47" s="35"/>
      <c r="J47" s="38"/>
      <c r="K47" s="40" t="str">
        <f>IF($J47="","",VLOOKUP(J47,data!$A$2:$F$116,2,FALSE))</f>
        <v/>
      </c>
      <c r="L47" s="40" t="str">
        <f>IF($J47="","",VLOOKUP(K47,data!$B$2:$G$116,2,FALSE))</f>
        <v/>
      </c>
      <c r="M47" s="40" t="str">
        <f>IF($J47="","",VLOOKUP(J47,data!$A$2:$F$155,4,FALSE))</f>
        <v/>
      </c>
      <c r="N47" s="40" t="str">
        <f>IF($J47="","",VLOOKUP(J47,data!$A$2:$F$155,5,FALSE))</f>
        <v/>
      </c>
      <c r="O47" s="26"/>
      <c r="P47" s="31"/>
      <c r="Q47" s="32"/>
      <c r="R47" s="33"/>
      <c r="S47" s="34"/>
      <c r="T47" s="25"/>
    </row>
    <row r="48" spans="1:20" ht="15" x14ac:dyDescent="0.2">
      <c r="A48" s="41"/>
      <c r="B48" s="28"/>
      <c r="C48" s="39"/>
      <c r="D48" s="29"/>
      <c r="E48" s="30"/>
      <c r="F48" s="29"/>
      <c r="G48" s="36"/>
      <c r="H48" s="37"/>
      <c r="I48" s="35"/>
      <c r="J48" s="38"/>
      <c r="K48" s="40" t="str">
        <f>IF($J48="","",VLOOKUP(J48,data!$A$2:$F$116,2,FALSE))</f>
        <v/>
      </c>
      <c r="L48" s="40" t="str">
        <f>IF($J48="","",VLOOKUP(K48,data!$B$2:$G$116,2,FALSE))</f>
        <v/>
      </c>
      <c r="M48" s="40" t="str">
        <f>IF($J48="","",VLOOKUP(J48,data!$A$2:$F$155,4,FALSE))</f>
        <v/>
      </c>
      <c r="N48" s="40" t="str">
        <f>IF($J48="","",VLOOKUP(J48,data!$A$2:$F$155,5,FALSE))</f>
        <v/>
      </c>
      <c r="O48" s="26"/>
      <c r="P48" s="31"/>
      <c r="Q48" s="32"/>
      <c r="R48" s="33"/>
      <c r="S48" s="34"/>
      <c r="T48" s="25"/>
    </row>
    <row r="49" spans="1:20" ht="15" x14ac:dyDescent="0.2">
      <c r="A49" s="41"/>
      <c r="B49" s="28"/>
      <c r="C49" s="39"/>
      <c r="D49" s="29"/>
      <c r="E49" s="30"/>
      <c r="F49" s="29"/>
      <c r="G49" s="36"/>
      <c r="H49" s="37"/>
      <c r="I49" s="35"/>
      <c r="J49" s="38"/>
      <c r="K49" s="40" t="str">
        <f>IF($J49="","",VLOOKUP(J49,data!$A$2:$F$116,2,FALSE))</f>
        <v/>
      </c>
      <c r="L49" s="40" t="str">
        <f>IF($J49="","",VLOOKUP(K49,data!$B$2:$G$116,2,FALSE))</f>
        <v/>
      </c>
      <c r="M49" s="40" t="str">
        <f>IF($J49="","",VLOOKUP(J49,data!$A$2:$F$155,4,FALSE))</f>
        <v/>
      </c>
      <c r="N49" s="40" t="str">
        <f>IF($J49="","",VLOOKUP(J49,data!$A$2:$F$155,5,FALSE))</f>
        <v/>
      </c>
      <c r="O49" s="26"/>
      <c r="P49" s="31"/>
      <c r="Q49" s="32"/>
      <c r="R49" s="33"/>
      <c r="S49" s="34"/>
      <c r="T49" s="25"/>
    </row>
    <row r="50" spans="1:20" ht="15" x14ac:dyDescent="0.2">
      <c r="A50" s="41"/>
      <c r="B50" s="28"/>
      <c r="C50" s="39"/>
      <c r="D50" s="29"/>
      <c r="E50" s="30"/>
      <c r="F50" s="29"/>
      <c r="G50" s="36"/>
      <c r="H50" s="37"/>
      <c r="I50" s="35"/>
      <c r="J50" s="38"/>
      <c r="K50" s="40" t="str">
        <f>IF($J50="","",VLOOKUP(J50,data!$A$2:$F$116,2,FALSE))</f>
        <v/>
      </c>
      <c r="L50" s="40" t="str">
        <f>IF($J50="","",VLOOKUP(K50,data!$B$2:$G$116,2,FALSE))</f>
        <v/>
      </c>
      <c r="M50" s="40" t="str">
        <f>IF($J50="","",VLOOKUP(J50,data!$A$2:$F$155,4,FALSE))</f>
        <v/>
      </c>
      <c r="N50" s="40" t="str">
        <f>IF($J50="","",VLOOKUP(J50,data!$A$2:$F$155,5,FALSE))</f>
        <v/>
      </c>
      <c r="O50" s="26"/>
      <c r="P50" s="31"/>
      <c r="Q50" s="32"/>
      <c r="R50" s="33"/>
      <c r="S50" s="34"/>
      <c r="T50" s="25"/>
    </row>
    <row r="51" spans="1:20" ht="15" x14ac:dyDescent="0.2">
      <c r="A51" s="41"/>
      <c r="B51" s="28"/>
      <c r="C51" s="39"/>
      <c r="D51" s="29"/>
      <c r="E51" s="30"/>
      <c r="F51" s="29"/>
      <c r="G51" s="36"/>
      <c r="H51" s="37"/>
      <c r="I51" s="35"/>
      <c r="J51" s="38"/>
      <c r="K51" s="40" t="str">
        <f>IF($J51="","",VLOOKUP(J51,data!$A$2:$F$116,2,FALSE))</f>
        <v/>
      </c>
      <c r="L51" s="40" t="str">
        <f>IF($J51="","",VLOOKUP(K51,data!$B$2:$G$116,2,FALSE))</f>
        <v/>
      </c>
      <c r="M51" s="40" t="str">
        <f>IF($J51="","",VLOOKUP(J51,data!$A$2:$F$155,4,FALSE))</f>
        <v/>
      </c>
      <c r="N51" s="40" t="str">
        <f>IF($J51="","",VLOOKUP(J51,data!$A$2:$F$155,5,FALSE))</f>
        <v/>
      </c>
      <c r="O51" s="26"/>
      <c r="P51" s="31"/>
      <c r="Q51" s="32"/>
      <c r="R51" s="33"/>
      <c r="S51" s="34"/>
      <c r="T51" s="25"/>
    </row>
    <row r="52" spans="1:20" ht="15" x14ac:dyDescent="0.2">
      <c r="A52" s="41"/>
      <c r="B52" s="28"/>
      <c r="C52" s="39"/>
      <c r="D52" s="29"/>
      <c r="E52" s="30"/>
      <c r="F52" s="29"/>
      <c r="G52" s="36"/>
      <c r="H52" s="37"/>
      <c r="I52" s="35"/>
      <c r="J52" s="38"/>
      <c r="K52" s="40" t="str">
        <f>IF($J52="","",VLOOKUP(J52,data!$A$2:$F$116,2,FALSE))</f>
        <v/>
      </c>
      <c r="L52" s="40" t="str">
        <f>IF($J52="","",VLOOKUP(K52,data!$B$2:$G$116,2,FALSE))</f>
        <v/>
      </c>
      <c r="M52" s="40" t="str">
        <f>IF($J52="","",VLOOKUP(J52,data!$A$2:$F$155,4,FALSE))</f>
        <v/>
      </c>
      <c r="N52" s="40" t="str">
        <f>IF($J52="","",VLOOKUP(J52,data!$A$2:$F$155,5,FALSE))</f>
        <v/>
      </c>
      <c r="O52" s="26"/>
      <c r="P52" s="31"/>
      <c r="Q52" s="32"/>
      <c r="R52" s="33"/>
      <c r="S52" s="34"/>
      <c r="T52" s="25"/>
    </row>
    <row r="53" spans="1:20" ht="15" x14ac:dyDescent="0.2">
      <c r="A53" s="41"/>
      <c r="B53" s="28"/>
      <c r="C53" s="39"/>
      <c r="D53" s="29"/>
      <c r="E53" s="30"/>
      <c r="F53" s="29"/>
      <c r="G53" s="36"/>
      <c r="H53" s="37"/>
      <c r="I53" s="35"/>
      <c r="J53" s="38"/>
      <c r="K53" s="40" t="str">
        <f>IF($J53="","",VLOOKUP(J53,data!$A$2:$F$116,2,FALSE))</f>
        <v/>
      </c>
      <c r="L53" s="40" t="str">
        <f>IF($J53="","",VLOOKUP(K53,data!$B$2:$G$116,2,FALSE))</f>
        <v/>
      </c>
      <c r="M53" s="40" t="str">
        <f>IF($J53="","",VLOOKUP(J53,data!$A$2:$F$155,4,FALSE))</f>
        <v/>
      </c>
      <c r="N53" s="40" t="str">
        <f>IF($J53="","",VLOOKUP(J53,data!$A$2:$F$155,5,FALSE))</f>
        <v/>
      </c>
      <c r="O53" s="26"/>
      <c r="P53" s="31"/>
      <c r="Q53" s="32"/>
      <c r="R53" s="33"/>
      <c r="S53" s="34"/>
      <c r="T53" s="25"/>
    </row>
    <row r="54" spans="1:20" ht="15" x14ac:dyDescent="0.2">
      <c r="A54" s="41"/>
      <c r="B54" s="28"/>
      <c r="C54" s="39"/>
      <c r="D54" s="29"/>
      <c r="E54" s="30"/>
      <c r="F54" s="29"/>
      <c r="G54" s="36"/>
      <c r="H54" s="37"/>
      <c r="I54" s="35"/>
      <c r="J54" s="38"/>
      <c r="K54" s="40" t="str">
        <f>IF($J54="","",VLOOKUP(J54,data!$A$2:$F$116,2,FALSE))</f>
        <v/>
      </c>
      <c r="L54" s="40" t="str">
        <f>IF($J54="","",VLOOKUP(K54,data!$B$2:$G$116,2,FALSE))</f>
        <v/>
      </c>
      <c r="M54" s="40" t="str">
        <f>IF($J54="","",VLOOKUP(J54,data!$A$2:$F$155,4,FALSE))</f>
        <v/>
      </c>
      <c r="N54" s="40" t="str">
        <f>IF($J54="","",VLOOKUP(J54,data!$A$2:$F$155,5,FALSE))</f>
        <v/>
      </c>
      <c r="O54" s="26"/>
      <c r="P54" s="31"/>
      <c r="Q54" s="32"/>
      <c r="R54" s="33"/>
      <c r="S54" s="34"/>
      <c r="T54" s="25"/>
    </row>
    <row r="55" spans="1:20" ht="15" x14ac:dyDescent="0.2">
      <c r="A55" s="41"/>
      <c r="B55" s="28"/>
      <c r="C55" s="39"/>
      <c r="D55" s="29"/>
      <c r="E55" s="30"/>
      <c r="F55" s="29"/>
      <c r="G55" s="36"/>
      <c r="H55" s="37"/>
      <c r="I55" s="35"/>
      <c r="J55" s="38"/>
      <c r="K55" s="40" t="str">
        <f>IF($J55="","",VLOOKUP(J55,data!$A$2:$F$116,2,FALSE))</f>
        <v/>
      </c>
      <c r="L55" s="40" t="str">
        <f>IF($J55="","",VLOOKUP(K55,data!$B$2:$G$116,2,FALSE))</f>
        <v/>
      </c>
      <c r="M55" s="40" t="str">
        <f>IF($J55="","",VLOOKUP(J55,data!$A$2:$F$155,4,FALSE))</f>
        <v/>
      </c>
      <c r="N55" s="40" t="str">
        <f>IF($J55="","",VLOOKUP(J55,data!$A$2:$F$155,5,FALSE))</f>
        <v/>
      </c>
      <c r="O55" s="26"/>
      <c r="P55" s="31"/>
      <c r="Q55" s="32"/>
      <c r="R55" s="33"/>
      <c r="S55" s="34"/>
      <c r="T55" s="25"/>
    </row>
    <row r="56" spans="1:20" ht="15" x14ac:dyDescent="0.2">
      <c r="A56" s="41"/>
      <c r="B56" s="28"/>
      <c r="C56" s="39"/>
      <c r="D56" s="29"/>
      <c r="E56" s="30"/>
      <c r="F56" s="29"/>
      <c r="G56" s="36"/>
      <c r="H56" s="37"/>
      <c r="I56" s="35"/>
      <c r="J56" s="38"/>
      <c r="K56" s="40" t="str">
        <f>IF($J56="","",VLOOKUP(J56,data!$A$2:$F$116,2,FALSE))</f>
        <v/>
      </c>
      <c r="L56" s="40" t="str">
        <f>IF($J56="","",VLOOKUP(K56,data!$B$2:$G$116,2,FALSE))</f>
        <v/>
      </c>
      <c r="M56" s="40" t="str">
        <f>IF($J56="","",VLOOKUP(J56,data!$A$2:$F$155,4,FALSE))</f>
        <v/>
      </c>
      <c r="N56" s="40" t="str">
        <f>IF($J56="","",VLOOKUP(J56,data!$A$2:$F$155,5,FALSE))</f>
        <v/>
      </c>
      <c r="O56" s="26"/>
      <c r="P56" s="31"/>
      <c r="Q56" s="32"/>
      <c r="R56" s="33"/>
      <c r="S56" s="34"/>
      <c r="T56" s="25"/>
    </row>
    <row r="57" spans="1:20" ht="15" x14ac:dyDescent="0.2">
      <c r="A57" s="41"/>
      <c r="B57" s="28"/>
      <c r="C57" s="39"/>
      <c r="D57" s="29"/>
      <c r="E57" s="30"/>
      <c r="F57" s="29"/>
      <c r="G57" s="36"/>
      <c r="H57" s="37"/>
      <c r="I57" s="35"/>
      <c r="J57" s="38"/>
      <c r="K57" s="40" t="str">
        <f>IF($J57="","",VLOOKUP(J57,data!$A$2:$F$116,2,FALSE))</f>
        <v/>
      </c>
      <c r="L57" s="40" t="str">
        <f>IF($J57="","",VLOOKUP(K57,data!$B$2:$G$116,2,FALSE))</f>
        <v/>
      </c>
      <c r="M57" s="40" t="str">
        <f>IF($J57="","",VLOOKUP(J57,data!$A$2:$F$155,4,FALSE))</f>
        <v/>
      </c>
      <c r="N57" s="40" t="str">
        <f>IF($J57="","",VLOOKUP(J57,data!$A$2:$F$155,5,FALSE))</f>
        <v/>
      </c>
      <c r="O57" s="26"/>
      <c r="P57" s="31"/>
      <c r="Q57" s="32"/>
      <c r="R57" s="33"/>
      <c r="S57" s="34"/>
      <c r="T57" s="25"/>
    </row>
    <row r="58" spans="1:20" ht="15" x14ac:dyDescent="0.2">
      <c r="A58" s="41"/>
      <c r="B58" s="28"/>
      <c r="C58" s="39"/>
      <c r="D58" s="29"/>
      <c r="E58" s="30"/>
      <c r="F58" s="29"/>
      <c r="G58" s="36"/>
      <c r="H58" s="37"/>
      <c r="I58" s="35"/>
      <c r="J58" s="38"/>
      <c r="K58" s="40" t="str">
        <f>IF($J58="","",VLOOKUP(J58,data!$A$2:$F$116,2,FALSE))</f>
        <v/>
      </c>
      <c r="L58" s="40" t="str">
        <f>IF($J58="","",VLOOKUP(K58,data!$B$2:$G$116,2,FALSE))</f>
        <v/>
      </c>
      <c r="M58" s="40" t="str">
        <f>IF($J58="","",VLOOKUP(J58,data!$A$2:$F$155,4,FALSE))</f>
        <v/>
      </c>
      <c r="N58" s="40" t="str">
        <f>IF($J58="","",VLOOKUP(J58,data!$A$2:$F$155,5,FALSE))</f>
        <v/>
      </c>
      <c r="O58" s="26"/>
      <c r="P58" s="31"/>
      <c r="Q58" s="32"/>
      <c r="R58" s="33"/>
      <c r="S58" s="34"/>
      <c r="T58" s="25"/>
    </row>
    <row r="59" spans="1:20" ht="15" x14ac:dyDescent="0.2">
      <c r="A59" s="41"/>
      <c r="B59" s="28"/>
      <c r="C59" s="39"/>
      <c r="D59" s="29"/>
      <c r="E59" s="30"/>
      <c r="F59" s="29"/>
      <c r="G59" s="36"/>
      <c r="H59" s="37"/>
      <c r="I59" s="35"/>
      <c r="J59" s="38"/>
      <c r="K59" s="40" t="str">
        <f>IF($J59="","",VLOOKUP(J59,data!$A$2:$F$116,2,FALSE))</f>
        <v/>
      </c>
      <c r="L59" s="40" t="str">
        <f>IF($J59="","",VLOOKUP(K59,data!$B$2:$G$116,2,FALSE))</f>
        <v/>
      </c>
      <c r="M59" s="40" t="str">
        <f>IF($J59="","",VLOOKUP(J59,data!$A$2:$F$155,4,FALSE))</f>
        <v/>
      </c>
      <c r="N59" s="40" t="str">
        <f>IF($J59="","",VLOOKUP(J59,data!$A$2:$F$155,5,FALSE))</f>
        <v/>
      </c>
      <c r="O59" s="26"/>
      <c r="P59" s="31"/>
      <c r="Q59" s="32"/>
      <c r="R59" s="33"/>
      <c r="S59" s="34"/>
      <c r="T59" s="25"/>
    </row>
    <row r="60" spans="1:20" ht="15" x14ac:dyDescent="0.2">
      <c r="A60" s="41"/>
      <c r="B60" s="28"/>
      <c r="C60" s="39"/>
      <c r="D60" s="29"/>
      <c r="E60" s="30"/>
      <c r="F60" s="29"/>
      <c r="G60" s="36"/>
      <c r="H60" s="37"/>
      <c r="I60" s="35"/>
      <c r="J60" s="38"/>
      <c r="K60" s="40" t="str">
        <f>IF($J60="","",VLOOKUP(J60,data!$A$2:$F$116,2,FALSE))</f>
        <v/>
      </c>
      <c r="L60" s="40" t="str">
        <f>IF($J60="","",VLOOKUP(K60,data!$B$2:$G$116,2,FALSE))</f>
        <v/>
      </c>
      <c r="M60" s="40" t="str">
        <f>IF($J60="","",VLOOKUP(J60,data!$A$2:$F$155,4,FALSE))</f>
        <v/>
      </c>
      <c r="N60" s="40" t="str">
        <f>IF($J60="","",VLOOKUP(J60,data!$A$2:$F$155,5,FALSE))</f>
        <v/>
      </c>
      <c r="O60" s="26"/>
      <c r="P60" s="31"/>
      <c r="Q60" s="32"/>
      <c r="R60" s="33"/>
      <c r="S60" s="34"/>
      <c r="T60" s="25"/>
    </row>
    <row r="61" spans="1:20" ht="15" x14ac:dyDescent="0.2">
      <c r="A61" s="41"/>
      <c r="B61" s="28"/>
      <c r="C61" s="39"/>
      <c r="D61" s="29"/>
      <c r="E61" s="30"/>
      <c r="F61" s="29"/>
      <c r="G61" s="36"/>
      <c r="H61" s="37"/>
      <c r="I61" s="35"/>
      <c r="J61" s="38"/>
      <c r="K61" s="40" t="str">
        <f>IF($J61="","",VLOOKUP(J61,data!$A$2:$F$116,2,FALSE))</f>
        <v/>
      </c>
      <c r="L61" s="40" t="str">
        <f>IF($J61="","",VLOOKUP(K61,data!$B$2:$G$116,2,FALSE))</f>
        <v/>
      </c>
      <c r="M61" s="40" t="str">
        <f>IF($J61="","",VLOOKUP(J61,data!$A$2:$F$155,4,FALSE))</f>
        <v/>
      </c>
      <c r="N61" s="40" t="str">
        <f>IF($J61="","",VLOOKUP(J61,data!$A$2:$F$155,5,FALSE))</f>
        <v/>
      </c>
      <c r="O61" s="26"/>
      <c r="P61" s="31"/>
      <c r="Q61" s="32"/>
      <c r="R61" s="33"/>
      <c r="S61" s="34"/>
      <c r="T61" s="25"/>
    </row>
    <row r="62" spans="1:20" ht="15" x14ac:dyDescent="0.2">
      <c r="A62" s="41"/>
      <c r="B62" s="28"/>
      <c r="C62" s="39"/>
      <c r="D62" s="29"/>
      <c r="E62" s="30"/>
      <c r="F62" s="29"/>
      <c r="G62" s="36"/>
      <c r="H62" s="37"/>
      <c r="I62" s="35"/>
      <c r="J62" s="38"/>
      <c r="K62" s="40" t="str">
        <f>IF($J62="","",VLOOKUP(J62,data!$A$2:$F$116,2,FALSE))</f>
        <v/>
      </c>
      <c r="L62" s="40" t="str">
        <f>IF($J62="","",VLOOKUP(K62,data!$B$2:$G$116,2,FALSE))</f>
        <v/>
      </c>
      <c r="M62" s="40" t="str">
        <f>IF($J62="","",VLOOKUP(J62,data!$A$2:$F$155,4,FALSE))</f>
        <v/>
      </c>
      <c r="N62" s="40" t="str">
        <f>IF($J62="","",VLOOKUP(J62,data!$A$2:$F$155,5,FALSE))</f>
        <v/>
      </c>
      <c r="O62" s="26"/>
      <c r="P62" s="31"/>
      <c r="Q62" s="32"/>
      <c r="R62" s="33"/>
      <c r="S62" s="34"/>
      <c r="T62" s="25"/>
    </row>
    <row r="63" spans="1:20" ht="15" x14ac:dyDescent="0.2">
      <c r="A63" s="41"/>
      <c r="B63" s="28"/>
      <c r="C63" s="39"/>
      <c r="D63" s="29"/>
      <c r="E63" s="30"/>
      <c r="F63" s="29"/>
      <c r="G63" s="36"/>
      <c r="H63" s="37"/>
      <c r="I63" s="35"/>
      <c r="J63" s="38"/>
      <c r="K63" s="40" t="str">
        <f>IF($J63="","",VLOOKUP(J63,data!$A$2:$F$116,2,FALSE))</f>
        <v/>
      </c>
      <c r="L63" s="40" t="str">
        <f>IF($J63="","",VLOOKUP(K63,data!$B$2:$G$116,2,FALSE))</f>
        <v/>
      </c>
      <c r="M63" s="40" t="str">
        <f>IF($J63="","",VLOOKUP(J63,data!$A$2:$F$155,4,FALSE))</f>
        <v/>
      </c>
      <c r="N63" s="40" t="str">
        <f>IF($J63="","",VLOOKUP(J63,data!$A$2:$F$155,5,FALSE))</f>
        <v/>
      </c>
      <c r="O63" s="26"/>
      <c r="P63" s="31"/>
      <c r="Q63" s="32"/>
      <c r="R63" s="33"/>
      <c r="S63" s="34"/>
      <c r="T63" s="25"/>
    </row>
    <row r="64" spans="1:20" ht="15" x14ac:dyDescent="0.2">
      <c r="A64" s="41"/>
      <c r="B64" s="28"/>
      <c r="C64" s="39"/>
      <c r="D64" s="29"/>
      <c r="E64" s="30"/>
      <c r="F64" s="29"/>
      <c r="G64" s="36"/>
      <c r="H64" s="37"/>
      <c r="I64" s="35"/>
      <c r="J64" s="38"/>
      <c r="K64" s="40" t="str">
        <f>IF($J64="","",VLOOKUP(J64,data!$A$2:$F$116,2,FALSE))</f>
        <v/>
      </c>
      <c r="L64" s="40" t="str">
        <f>IF($J64="","",VLOOKUP(K64,data!$B$2:$G$116,2,FALSE))</f>
        <v/>
      </c>
      <c r="M64" s="40" t="str">
        <f>IF($J64="","",VLOOKUP(J64,data!$A$2:$F$155,4,FALSE))</f>
        <v/>
      </c>
      <c r="N64" s="40" t="str">
        <f>IF($J64="","",VLOOKUP(J64,data!$A$2:$F$155,5,FALSE))</f>
        <v/>
      </c>
      <c r="O64" s="26"/>
      <c r="P64" s="31"/>
      <c r="Q64" s="32"/>
      <c r="R64" s="33"/>
      <c r="S64" s="34"/>
      <c r="T64" s="25"/>
    </row>
    <row r="65" spans="1:20" ht="15" x14ac:dyDescent="0.2">
      <c r="A65" s="41"/>
      <c r="B65" s="28"/>
      <c r="C65" s="39"/>
      <c r="D65" s="29"/>
      <c r="E65" s="30"/>
      <c r="F65" s="29"/>
      <c r="G65" s="36"/>
      <c r="H65" s="37"/>
      <c r="I65" s="35"/>
      <c r="J65" s="38"/>
      <c r="K65" s="40" t="str">
        <f>IF($J65="","",VLOOKUP(J65,data!$A$2:$F$116,2,FALSE))</f>
        <v/>
      </c>
      <c r="L65" s="40" t="str">
        <f>IF($J65="","",VLOOKUP(K65,data!$B$2:$G$116,2,FALSE))</f>
        <v/>
      </c>
      <c r="M65" s="40" t="str">
        <f>IF($J65="","",VLOOKUP(J65,data!$A$2:$F$155,4,FALSE))</f>
        <v/>
      </c>
      <c r="N65" s="40" t="str">
        <f>IF($J65="","",VLOOKUP(J65,data!$A$2:$F$155,5,FALSE))</f>
        <v/>
      </c>
      <c r="O65" s="26"/>
      <c r="P65" s="31"/>
      <c r="Q65" s="32"/>
      <c r="R65" s="33"/>
      <c r="S65" s="34"/>
      <c r="T65" s="25"/>
    </row>
    <row r="66" spans="1:20" ht="15" x14ac:dyDescent="0.2">
      <c r="A66" s="41"/>
      <c r="B66" s="28"/>
      <c r="C66" s="39"/>
      <c r="D66" s="29"/>
      <c r="E66" s="30"/>
      <c r="F66" s="29"/>
      <c r="G66" s="36"/>
      <c r="H66" s="37"/>
      <c r="I66" s="35"/>
      <c r="J66" s="38"/>
      <c r="K66" s="40" t="str">
        <f>IF($J66="","",VLOOKUP(J66,data!$A$2:$F$116,2,FALSE))</f>
        <v/>
      </c>
      <c r="L66" s="40" t="str">
        <f>IF($J66="","",VLOOKUP(K66,data!$B$2:$G$116,2,FALSE))</f>
        <v/>
      </c>
      <c r="M66" s="40" t="str">
        <f>IF($J66="","",VLOOKUP(J66,data!$A$2:$F$155,4,FALSE))</f>
        <v/>
      </c>
      <c r="N66" s="40" t="str">
        <f>IF($J66="","",VLOOKUP(J66,data!$A$2:$F$155,5,FALSE))</f>
        <v/>
      </c>
      <c r="O66" s="26"/>
      <c r="P66" s="31"/>
      <c r="Q66" s="32"/>
      <c r="R66" s="33"/>
      <c r="S66" s="34"/>
      <c r="T66" s="25"/>
    </row>
    <row r="67" spans="1:20" ht="15" x14ac:dyDescent="0.2">
      <c r="A67" s="41"/>
      <c r="B67" s="28"/>
      <c r="C67" s="39"/>
      <c r="D67" s="29"/>
      <c r="E67" s="30"/>
      <c r="F67" s="29"/>
      <c r="G67" s="36"/>
      <c r="H67" s="37"/>
      <c r="I67" s="35"/>
      <c r="J67" s="38"/>
      <c r="K67" s="40" t="str">
        <f>IF($J67="","",VLOOKUP(J67,data!$A$2:$F$116,2,FALSE))</f>
        <v/>
      </c>
      <c r="L67" s="40" t="str">
        <f>IF($J67="","",VLOOKUP(K67,data!$B$2:$G$116,2,FALSE))</f>
        <v/>
      </c>
      <c r="M67" s="40" t="str">
        <f>IF($J67="","",VLOOKUP(J67,data!$A$2:$F$155,4,FALSE))</f>
        <v/>
      </c>
      <c r="N67" s="40" t="str">
        <f>IF($J67="","",VLOOKUP(J67,data!$A$2:$F$155,5,FALSE))</f>
        <v/>
      </c>
      <c r="O67" s="26"/>
      <c r="P67" s="31"/>
      <c r="Q67" s="32"/>
      <c r="R67" s="33"/>
      <c r="S67" s="34"/>
      <c r="T67" s="25"/>
    </row>
    <row r="68" spans="1:20" ht="15" x14ac:dyDescent="0.2">
      <c r="A68" s="41"/>
      <c r="B68" s="28"/>
      <c r="C68" s="39"/>
      <c r="D68" s="29"/>
      <c r="E68" s="30"/>
      <c r="F68" s="29"/>
      <c r="G68" s="36"/>
      <c r="H68" s="37"/>
      <c r="I68" s="35"/>
      <c r="J68" s="38"/>
      <c r="K68" s="40" t="str">
        <f>IF($J68="","",VLOOKUP(J68,data!$A$2:$F$116,2,FALSE))</f>
        <v/>
      </c>
      <c r="L68" s="40" t="str">
        <f>IF($J68="","",VLOOKUP(K68,data!$B$2:$G$116,2,FALSE))</f>
        <v/>
      </c>
      <c r="M68" s="40" t="str">
        <f>IF($J68="","",VLOOKUP(J68,data!$A$2:$F$155,4,FALSE))</f>
        <v/>
      </c>
      <c r="N68" s="40" t="str">
        <f>IF($J68="","",VLOOKUP(J68,data!$A$2:$F$155,5,FALSE))</f>
        <v/>
      </c>
      <c r="O68" s="26"/>
      <c r="P68" s="31"/>
      <c r="Q68" s="32"/>
      <c r="R68" s="33"/>
      <c r="S68" s="34"/>
      <c r="T68" s="25"/>
    </row>
    <row r="69" spans="1:20" ht="15" x14ac:dyDescent="0.2">
      <c r="A69" s="41"/>
      <c r="B69" s="28"/>
      <c r="C69" s="39"/>
      <c r="D69" s="29"/>
      <c r="E69" s="30"/>
      <c r="F69" s="29"/>
      <c r="G69" s="36"/>
      <c r="H69" s="37"/>
      <c r="I69" s="35"/>
      <c r="J69" s="38"/>
      <c r="K69" s="40" t="str">
        <f>IF($J69="","",VLOOKUP(J69,data!$A$2:$F$116,2,FALSE))</f>
        <v/>
      </c>
      <c r="L69" s="40" t="str">
        <f>IF($J69="","",VLOOKUP(K69,data!$B$2:$G$116,2,FALSE))</f>
        <v/>
      </c>
      <c r="M69" s="40" t="str">
        <f>IF($J69="","",VLOOKUP(J69,data!$A$2:$F$155,4,FALSE))</f>
        <v/>
      </c>
      <c r="N69" s="40" t="str">
        <f>IF($J69="","",VLOOKUP(J69,data!$A$2:$F$155,5,FALSE))</f>
        <v/>
      </c>
      <c r="O69" s="26"/>
      <c r="P69" s="31"/>
      <c r="Q69" s="32"/>
      <c r="R69" s="33"/>
      <c r="S69" s="34"/>
      <c r="T69" s="25"/>
    </row>
    <row r="70" spans="1:20" ht="15" x14ac:dyDescent="0.2">
      <c r="A70" s="41"/>
      <c r="B70" s="28"/>
      <c r="C70" s="39"/>
      <c r="D70" s="29"/>
      <c r="E70" s="30"/>
      <c r="F70" s="29"/>
      <c r="G70" s="36"/>
      <c r="H70" s="37"/>
      <c r="I70" s="35"/>
      <c r="J70" s="38"/>
      <c r="K70" s="40" t="str">
        <f>IF($J70="","",VLOOKUP(J70,data!$A$2:$F$116,2,FALSE))</f>
        <v/>
      </c>
      <c r="L70" s="40" t="str">
        <f>IF($J70="","",VLOOKUP(K70,data!$B$2:$G$116,2,FALSE))</f>
        <v/>
      </c>
      <c r="M70" s="40" t="str">
        <f>IF($J70="","",VLOOKUP(J70,data!$A$2:$F$155,4,FALSE))</f>
        <v/>
      </c>
      <c r="N70" s="40" t="str">
        <f>IF($J70="","",VLOOKUP(J70,data!$A$2:$F$155,5,FALSE))</f>
        <v/>
      </c>
      <c r="O70" s="26"/>
      <c r="P70" s="31"/>
      <c r="Q70" s="32"/>
      <c r="R70" s="33"/>
      <c r="S70" s="34"/>
      <c r="T70" s="25"/>
    </row>
    <row r="71" spans="1:20" ht="15" x14ac:dyDescent="0.2">
      <c r="A71" s="41"/>
      <c r="B71" s="28"/>
      <c r="C71" s="39"/>
      <c r="D71" s="29"/>
      <c r="E71" s="30"/>
      <c r="F71" s="29"/>
      <c r="G71" s="36"/>
      <c r="H71" s="37"/>
      <c r="I71" s="35"/>
      <c r="J71" s="38"/>
      <c r="K71" s="40" t="str">
        <f>IF($J71="","",VLOOKUP(J71,data!$A$2:$F$116,2,FALSE))</f>
        <v/>
      </c>
      <c r="L71" s="40" t="str">
        <f>IF($J71="","",VLOOKUP(K71,data!$B$2:$G$116,2,FALSE))</f>
        <v/>
      </c>
      <c r="M71" s="40" t="str">
        <f>IF($J71="","",VLOOKUP(J71,data!$A$2:$F$155,4,FALSE))</f>
        <v/>
      </c>
      <c r="N71" s="40" t="str">
        <f>IF($J71="","",VLOOKUP(J71,data!$A$2:$F$155,5,FALSE))</f>
        <v/>
      </c>
      <c r="O71" s="26"/>
      <c r="P71" s="31"/>
      <c r="Q71" s="32"/>
      <c r="R71" s="33"/>
      <c r="S71" s="34"/>
      <c r="T71" s="25"/>
    </row>
    <row r="72" spans="1:20" ht="15" x14ac:dyDescent="0.2">
      <c r="A72" s="41"/>
      <c r="B72" s="28"/>
      <c r="C72" s="39"/>
      <c r="D72" s="29"/>
      <c r="E72" s="30"/>
      <c r="F72" s="29"/>
      <c r="G72" s="36"/>
      <c r="H72" s="37"/>
      <c r="I72" s="35"/>
      <c r="J72" s="38"/>
      <c r="K72" s="40" t="str">
        <f>IF($J72="","",VLOOKUP(J72,data!$A$2:$F$116,2,FALSE))</f>
        <v/>
      </c>
      <c r="L72" s="40" t="str">
        <f>IF($J72="","",VLOOKUP(K72,data!$B$2:$G$116,2,FALSE))</f>
        <v/>
      </c>
      <c r="M72" s="40" t="str">
        <f>IF($J72="","",VLOOKUP(J72,data!$A$2:$F$155,4,FALSE))</f>
        <v/>
      </c>
      <c r="N72" s="40" t="str">
        <f>IF($J72="","",VLOOKUP(J72,data!$A$2:$F$155,5,FALSE))</f>
        <v/>
      </c>
      <c r="O72" s="26"/>
      <c r="P72" s="31"/>
      <c r="Q72" s="32"/>
      <c r="R72" s="33"/>
      <c r="S72" s="34"/>
      <c r="T72" s="25"/>
    </row>
    <row r="73" spans="1:20" ht="15" x14ac:dyDescent="0.2">
      <c r="A73" s="41"/>
      <c r="B73" s="28"/>
      <c r="C73" s="39"/>
      <c r="D73" s="29"/>
      <c r="E73" s="30"/>
      <c r="F73" s="29"/>
      <c r="G73" s="36"/>
      <c r="H73" s="37"/>
      <c r="I73" s="35"/>
      <c r="J73" s="38"/>
      <c r="K73" s="40" t="str">
        <f>IF($J73="","",VLOOKUP(J73,data!$A$2:$F$116,2,FALSE))</f>
        <v/>
      </c>
      <c r="L73" s="40" t="str">
        <f>IF($J73="","",VLOOKUP(K73,data!$B$2:$G$116,2,FALSE))</f>
        <v/>
      </c>
      <c r="M73" s="40" t="str">
        <f>IF($J73="","",VLOOKUP(J73,data!$A$2:$F$155,4,FALSE))</f>
        <v/>
      </c>
      <c r="N73" s="40" t="str">
        <f>IF($J73="","",VLOOKUP(J73,data!$A$2:$F$155,5,FALSE))</f>
        <v/>
      </c>
      <c r="O73" s="26"/>
      <c r="P73" s="31"/>
      <c r="Q73" s="32"/>
      <c r="R73" s="33"/>
      <c r="S73" s="34"/>
      <c r="T73" s="25"/>
    </row>
    <row r="74" spans="1:20" ht="15" x14ac:dyDescent="0.2">
      <c r="A74" s="41"/>
      <c r="B74" s="28"/>
      <c r="C74" s="39"/>
      <c r="D74" s="29"/>
      <c r="E74" s="30"/>
      <c r="F74" s="29"/>
      <c r="G74" s="36"/>
      <c r="H74" s="37"/>
      <c r="I74" s="35"/>
      <c r="J74" s="38"/>
      <c r="K74" s="40" t="str">
        <f>IF($J74="","",VLOOKUP(J74,data!$A$2:$F$116,2,FALSE))</f>
        <v/>
      </c>
      <c r="L74" s="40" t="str">
        <f>IF($J74="","",VLOOKUP(K74,data!$B$2:$G$116,2,FALSE))</f>
        <v/>
      </c>
      <c r="M74" s="40" t="str">
        <f>IF($J74="","",VLOOKUP(J74,data!$A$2:$F$155,4,FALSE))</f>
        <v/>
      </c>
      <c r="N74" s="40" t="str">
        <f>IF($J74="","",VLOOKUP(J74,data!$A$2:$F$155,5,FALSE))</f>
        <v/>
      </c>
      <c r="O74" s="26"/>
      <c r="P74" s="31"/>
      <c r="Q74" s="32"/>
      <c r="R74" s="33"/>
      <c r="S74" s="34"/>
      <c r="T74" s="25"/>
    </row>
    <row r="75" spans="1:20" ht="15" x14ac:dyDescent="0.2">
      <c r="A75" s="41"/>
      <c r="B75" s="28"/>
      <c r="C75" s="39"/>
      <c r="D75" s="29"/>
      <c r="E75" s="30"/>
      <c r="F75" s="29"/>
      <c r="G75" s="36"/>
      <c r="H75" s="37"/>
      <c r="I75" s="35"/>
      <c r="J75" s="38"/>
      <c r="K75" s="40" t="str">
        <f>IF($J75="","",VLOOKUP(J75,data!$A$2:$F$116,2,FALSE))</f>
        <v/>
      </c>
      <c r="L75" s="40" t="str">
        <f>IF($J75="","",VLOOKUP(K75,data!$B$2:$G$116,2,FALSE))</f>
        <v/>
      </c>
      <c r="M75" s="40" t="str">
        <f>IF($J75="","",VLOOKUP(J75,data!$A$2:$F$155,4,FALSE))</f>
        <v/>
      </c>
      <c r="N75" s="40" t="str">
        <f>IF($J75="","",VLOOKUP(J75,data!$A$2:$F$155,5,FALSE))</f>
        <v/>
      </c>
      <c r="O75" s="26"/>
      <c r="P75" s="31"/>
      <c r="Q75" s="32"/>
      <c r="R75" s="33"/>
      <c r="S75" s="34"/>
      <c r="T75" s="25"/>
    </row>
    <row r="76" spans="1:20" ht="15" x14ac:dyDescent="0.2">
      <c r="A76" s="41"/>
      <c r="B76" s="28"/>
      <c r="C76" s="39"/>
      <c r="D76" s="29"/>
      <c r="E76" s="30"/>
      <c r="F76" s="29"/>
      <c r="G76" s="36"/>
      <c r="H76" s="37"/>
      <c r="I76" s="35"/>
      <c r="J76" s="38"/>
      <c r="K76" s="40" t="str">
        <f>IF($J76="","",VLOOKUP(J76,data!$A$2:$F$116,2,FALSE))</f>
        <v/>
      </c>
      <c r="L76" s="40" t="str">
        <f>IF($J76="","",VLOOKUP(K76,data!$B$2:$G$116,2,FALSE))</f>
        <v/>
      </c>
      <c r="M76" s="40" t="str">
        <f>IF($J76="","",VLOOKUP(J76,data!$A$2:$F$155,4,FALSE))</f>
        <v/>
      </c>
      <c r="N76" s="40" t="str">
        <f>IF($J76="","",VLOOKUP(J76,data!$A$2:$F$155,5,FALSE))</f>
        <v/>
      </c>
      <c r="O76" s="26"/>
      <c r="P76" s="31"/>
      <c r="Q76" s="32"/>
      <c r="R76" s="33"/>
      <c r="S76" s="34"/>
      <c r="T76" s="25"/>
    </row>
    <row r="77" spans="1:20" ht="15" x14ac:dyDescent="0.2">
      <c r="A77" s="41"/>
      <c r="B77" s="28"/>
      <c r="C77" s="39"/>
      <c r="D77" s="29"/>
      <c r="E77" s="30"/>
      <c r="F77" s="29"/>
      <c r="G77" s="36"/>
      <c r="H77" s="37"/>
      <c r="I77" s="35"/>
      <c r="J77" s="38"/>
      <c r="K77" s="40" t="str">
        <f>IF($J77="","",VLOOKUP(J77,data!$A$2:$F$116,2,FALSE))</f>
        <v/>
      </c>
      <c r="L77" s="40" t="str">
        <f>IF($J77="","",VLOOKUP(K77,data!$B$2:$G$116,2,FALSE))</f>
        <v/>
      </c>
      <c r="M77" s="40" t="str">
        <f>IF($J77="","",VLOOKUP(J77,data!$A$2:$F$155,4,FALSE))</f>
        <v/>
      </c>
      <c r="N77" s="40" t="str">
        <f>IF($J77="","",VLOOKUP(J77,data!$A$2:$F$155,5,FALSE))</f>
        <v/>
      </c>
      <c r="O77" s="26"/>
      <c r="P77" s="31"/>
      <c r="Q77" s="32"/>
      <c r="R77" s="33"/>
      <c r="S77" s="34"/>
      <c r="T77" s="25"/>
    </row>
    <row r="78" spans="1:20" ht="15" x14ac:dyDescent="0.2">
      <c r="A78" s="41"/>
      <c r="B78" s="28"/>
      <c r="C78" s="39"/>
      <c r="D78" s="29"/>
      <c r="E78" s="30"/>
      <c r="F78" s="29"/>
      <c r="G78" s="36"/>
      <c r="H78" s="37"/>
      <c r="I78" s="35"/>
      <c r="J78" s="38"/>
      <c r="K78" s="40" t="str">
        <f>IF($J78="","",VLOOKUP(J78,data!$A$2:$F$116,2,FALSE))</f>
        <v/>
      </c>
      <c r="L78" s="40" t="str">
        <f>IF($J78="","",VLOOKUP(K78,data!$B$2:$G$116,2,FALSE))</f>
        <v/>
      </c>
      <c r="M78" s="40" t="str">
        <f>IF($J78="","",VLOOKUP(J78,data!$A$2:$F$155,4,FALSE))</f>
        <v/>
      </c>
      <c r="N78" s="40" t="str">
        <f>IF($J78="","",VLOOKUP(J78,data!$A$2:$F$155,5,FALSE))</f>
        <v/>
      </c>
      <c r="O78" s="26"/>
      <c r="P78" s="31"/>
      <c r="Q78" s="32"/>
      <c r="R78" s="33"/>
      <c r="S78" s="34"/>
      <c r="T78" s="25"/>
    </row>
    <row r="79" spans="1:20" ht="15" x14ac:dyDescent="0.2">
      <c r="A79" s="41"/>
      <c r="B79" s="28"/>
      <c r="C79" s="39"/>
      <c r="D79" s="29"/>
      <c r="E79" s="30"/>
      <c r="F79" s="29"/>
      <c r="G79" s="36"/>
      <c r="H79" s="37"/>
      <c r="I79" s="35"/>
      <c r="J79" s="38"/>
      <c r="K79" s="40" t="str">
        <f>IF($J79="","",VLOOKUP(J79,data!$A$2:$F$116,2,FALSE))</f>
        <v/>
      </c>
      <c r="L79" s="40" t="str">
        <f>IF($J79="","",VLOOKUP(K79,data!$B$2:$G$116,2,FALSE))</f>
        <v/>
      </c>
      <c r="M79" s="40" t="str">
        <f>IF($J79="","",VLOOKUP(J79,data!$A$2:$F$155,4,FALSE))</f>
        <v/>
      </c>
      <c r="N79" s="40" t="str">
        <f>IF($J79="","",VLOOKUP(J79,data!$A$2:$F$155,5,FALSE))</f>
        <v/>
      </c>
      <c r="O79" s="26"/>
      <c r="P79" s="31"/>
      <c r="Q79" s="32"/>
      <c r="R79" s="33"/>
      <c r="S79" s="34"/>
      <c r="T79" s="25"/>
    </row>
    <row r="80" spans="1:20" ht="15" x14ac:dyDescent="0.2">
      <c r="A80" s="41"/>
      <c r="B80" s="28"/>
      <c r="C80" s="39"/>
      <c r="D80" s="29"/>
      <c r="E80" s="30"/>
      <c r="F80" s="29"/>
      <c r="G80" s="36"/>
      <c r="H80" s="37"/>
      <c r="I80" s="35"/>
      <c r="J80" s="38"/>
      <c r="K80" s="40" t="str">
        <f>IF($J80="","",VLOOKUP(J80,data!$A$2:$F$116,2,FALSE))</f>
        <v/>
      </c>
      <c r="L80" s="40" t="str">
        <f>IF($J80="","",VLOOKUP(K80,data!$B$2:$G$116,2,FALSE))</f>
        <v/>
      </c>
      <c r="M80" s="40" t="str">
        <f>IF($J80="","",VLOOKUP(J80,data!$A$2:$F$155,4,FALSE))</f>
        <v/>
      </c>
      <c r="N80" s="40" t="str">
        <f>IF($J80="","",VLOOKUP(J80,data!$A$2:$F$155,5,FALSE))</f>
        <v/>
      </c>
      <c r="O80" s="26"/>
      <c r="P80" s="31"/>
      <c r="Q80" s="32"/>
      <c r="R80" s="33"/>
      <c r="S80" s="34"/>
      <c r="T80" s="25"/>
    </row>
    <row r="81" spans="1:20" ht="15" x14ac:dyDescent="0.2">
      <c r="A81" s="41"/>
      <c r="B81" s="28"/>
      <c r="C81" s="39"/>
      <c r="D81" s="29"/>
      <c r="E81" s="30"/>
      <c r="F81" s="29"/>
      <c r="G81" s="36"/>
      <c r="H81" s="37"/>
      <c r="I81" s="35"/>
      <c r="J81" s="38"/>
      <c r="K81" s="40" t="str">
        <f>IF($J81="","",VLOOKUP(J81,data!$A$2:$F$116,2,FALSE))</f>
        <v/>
      </c>
      <c r="L81" s="40" t="str">
        <f>IF($J81="","",VLOOKUP(K81,data!$B$2:$G$116,2,FALSE))</f>
        <v/>
      </c>
      <c r="M81" s="40" t="str">
        <f>IF($J81="","",VLOOKUP(J81,data!$A$2:$F$155,4,FALSE))</f>
        <v/>
      </c>
      <c r="N81" s="40" t="str">
        <f>IF($J81="","",VLOOKUP(J81,data!$A$2:$F$155,5,FALSE))</f>
        <v/>
      </c>
      <c r="O81" s="26"/>
      <c r="P81" s="31"/>
      <c r="Q81" s="32"/>
      <c r="R81" s="33"/>
      <c r="S81" s="34"/>
      <c r="T81" s="25"/>
    </row>
    <row r="82" spans="1:20" ht="15" x14ac:dyDescent="0.2">
      <c r="A82" s="41"/>
      <c r="B82" s="28"/>
      <c r="C82" s="39"/>
      <c r="D82" s="29"/>
      <c r="E82" s="30"/>
      <c r="F82" s="29"/>
      <c r="G82" s="36"/>
      <c r="H82" s="37"/>
      <c r="I82" s="35"/>
      <c r="J82" s="38"/>
      <c r="K82" s="40" t="str">
        <f>IF($J82="","",VLOOKUP(J82,data!$A$2:$F$116,2,FALSE))</f>
        <v/>
      </c>
      <c r="L82" s="40" t="str">
        <f>IF($J82="","",VLOOKUP(K82,data!$B$2:$G$116,2,FALSE))</f>
        <v/>
      </c>
      <c r="M82" s="40" t="str">
        <f>IF($J82="","",VLOOKUP(J82,data!$A$2:$F$155,4,FALSE))</f>
        <v/>
      </c>
      <c r="N82" s="40" t="str">
        <f>IF($J82="","",VLOOKUP(J82,data!$A$2:$F$155,5,FALSE))</f>
        <v/>
      </c>
      <c r="O82" s="26"/>
      <c r="P82" s="31"/>
      <c r="Q82" s="32"/>
      <c r="R82" s="33"/>
      <c r="S82" s="34"/>
      <c r="T82" s="25"/>
    </row>
    <row r="83" spans="1:20" ht="15" x14ac:dyDescent="0.2">
      <c r="A83" s="41"/>
      <c r="B83" s="28"/>
      <c r="C83" s="39"/>
      <c r="D83" s="29"/>
      <c r="E83" s="30"/>
      <c r="F83" s="29"/>
      <c r="G83" s="36"/>
      <c r="H83" s="37"/>
      <c r="I83" s="35"/>
      <c r="J83" s="38"/>
      <c r="K83" s="40" t="str">
        <f>IF($J83="","",VLOOKUP(J83,data!$A$2:$F$116,2,FALSE))</f>
        <v/>
      </c>
      <c r="L83" s="40" t="str">
        <f>IF($J83="","",VLOOKUP(K83,data!$B$2:$G$116,2,FALSE))</f>
        <v/>
      </c>
      <c r="M83" s="40" t="str">
        <f>IF($J83="","",VLOOKUP(J83,data!$A$2:$F$155,4,FALSE))</f>
        <v/>
      </c>
      <c r="N83" s="40" t="str">
        <f>IF($J83="","",VLOOKUP(J83,data!$A$2:$F$155,5,FALSE))</f>
        <v/>
      </c>
      <c r="O83" s="26"/>
      <c r="P83" s="31"/>
      <c r="Q83" s="32"/>
      <c r="R83" s="33"/>
      <c r="S83" s="34"/>
      <c r="T83" s="25"/>
    </row>
    <row r="84" spans="1:20" ht="15" x14ac:dyDescent="0.2">
      <c r="O84" s="26"/>
      <c r="P84" s="31"/>
      <c r="Q84" s="32"/>
      <c r="R84" s="33"/>
      <c r="S84" s="34"/>
      <c r="T84" s="2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T88"/>
  <sheetViews>
    <sheetView topLeftCell="A30" workbookViewId="0">
      <selection activeCell="P26" sqref="P26:R26"/>
    </sheetView>
  </sheetViews>
  <sheetFormatPr baseColWidth="10" defaultRowHeight="12.75" x14ac:dyDescent="0.2"/>
  <sheetData>
    <row r="1" spans="1:20" ht="23.25" x14ac:dyDescent="0.35">
      <c r="A1" s="42" t="s">
        <v>384</v>
      </c>
      <c r="B1" s="43"/>
      <c r="C1" s="44"/>
      <c r="G1" s="45" t="s">
        <v>373</v>
      </c>
      <c r="K1" s="45" t="s">
        <v>374</v>
      </c>
      <c r="N1" s="45" t="s">
        <v>375</v>
      </c>
    </row>
    <row r="2" spans="1:20" x14ac:dyDescent="0.2">
      <c r="A2" t="s">
        <v>376</v>
      </c>
      <c r="B2" s="43"/>
      <c r="C2" s="44"/>
      <c r="G2" t="s">
        <v>377</v>
      </c>
      <c r="K2" t="s">
        <v>394</v>
      </c>
      <c r="N2" s="46" t="s">
        <v>385</v>
      </c>
    </row>
    <row r="3" spans="1:20" x14ac:dyDescent="0.2">
      <c r="A3" t="s">
        <v>378</v>
      </c>
      <c r="B3" s="43"/>
      <c r="C3" s="44"/>
      <c r="G3" t="s">
        <v>379</v>
      </c>
      <c r="K3" t="s">
        <v>380</v>
      </c>
      <c r="N3" t="s">
        <v>381</v>
      </c>
    </row>
    <row r="4" spans="1:20" x14ac:dyDescent="0.2">
      <c r="A4" t="s">
        <v>382</v>
      </c>
      <c r="B4" s="43"/>
      <c r="C4" s="44"/>
      <c r="N4" t="s">
        <v>383</v>
      </c>
    </row>
    <row r="5" spans="1:20" x14ac:dyDescent="0.2">
      <c r="N5" t="s">
        <v>386</v>
      </c>
    </row>
    <row r="6" spans="1:20" ht="136.5" x14ac:dyDescent="0.2">
      <c r="A6" s="13"/>
      <c r="B6" s="13"/>
      <c r="C6" s="98" t="s">
        <v>10</v>
      </c>
      <c r="D6" s="99"/>
      <c r="E6" s="99"/>
      <c r="F6" s="99"/>
      <c r="G6" s="99"/>
      <c r="H6" s="100"/>
      <c r="I6" s="15"/>
      <c r="J6" s="16"/>
      <c r="K6" s="101" t="s">
        <v>8</v>
      </c>
      <c r="L6" s="102"/>
      <c r="M6" s="103"/>
      <c r="N6" s="2"/>
      <c r="O6" s="2"/>
      <c r="P6" s="2"/>
      <c r="Q6" s="2"/>
      <c r="R6" s="2"/>
      <c r="S6" s="22"/>
      <c r="T6" s="24"/>
    </row>
    <row r="7" spans="1:20" ht="30" x14ac:dyDescent="0.2">
      <c r="A7" s="21" t="s">
        <v>271</v>
      </c>
      <c r="B7" s="13"/>
      <c r="C7" s="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2"/>
      <c r="T7" s="24"/>
    </row>
    <row r="8" spans="1:20" ht="76.5" x14ac:dyDescent="0.2">
      <c r="A8" s="14" t="s">
        <v>256</v>
      </c>
      <c r="B8" s="14" t="s">
        <v>257</v>
      </c>
      <c r="C8" s="7" t="s">
        <v>4</v>
      </c>
      <c r="D8" s="6" t="s">
        <v>12</v>
      </c>
      <c r="E8" s="6" t="s">
        <v>11</v>
      </c>
      <c r="F8" s="6" t="s">
        <v>9</v>
      </c>
      <c r="G8" s="6" t="s">
        <v>118</v>
      </c>
      <c r="H8" s="7" t="s">
        <v>119</v>
      </c>
      <c r="I8" s="6" t="s">
        <v>120</v>
      </c>
      <c r="J8" s="6" t="s">
        <v>3</v>
      </c>
      <c r="K8" s="6" t="s">
        <v>1</v>
      </c>
      <c r="L8" s="6" t="s">
        <v>2</v>
      </c>
      <c r="M8" s="6" t="s">
        <v>32</v>
      </c>
      <c r="N8" s="6" t="s">
        <v>31</v>
      </c>
      <c r="O8" s="6" t="s">
        <v>310</v>
      </c>
      <c r="P8" s="6" t="s">
        <v>7</v>
      </c>
      <c r="Q8" s="6" t="s">
        <v>0</v>
      </c>
      <c r="R8" s="6" t="s">
        <v>5</v>
      </c>
      <c r="S8" s="23" t="s">
        <v>6</v>
      </c>
      <c r="T8" s="23" t="s">
        <v>121</v>
      </c>
    </row>
    <row r="9" spans="1:20" ht="99.75" x14ac:dyDescent="0.2">
      <c r="A9" s="27" t="s">
        <v>598</v>
      </c>
      <c r="B9" s="28" t="s">
        <v>599</v>
      </c>
      <c r="C9" s="39">
        <v>43528</v>
      </c>
      <c r="D9" s="29">
        <v>25</v>
      </c>
      <c r="E9" s="30">
        <v>2355</v>
      </c>
      <c r="F9" s="29">
        <v>2.4</v>
      </c>
      <c r="G9" s="36" t="s">
        <v>397</v>
      </c>
      <c r="H9" s="37"/>
      <c r="I9" s="35"/>
      <c r="J9" s="38" t="s">
        <v>393</v>
      </c>
      <c r="K9" s="40" t="str">
        <f>IF($J9="","",VLOOKUP(J9,data!$A$2:$F$116,2,FALSE))</f>
        <v>16 Avenue de la malgrange
Ex Bâtiment AMC</v>
      </c>
      <c r="L9" s="40" t="str">
        <f>IF($J9="","",VLOOKUP(K9,data!$B$2:$G$116,2,FALSE))</f>
        <v>54140 JARVILLE LA MALGRANGE</v>
      </c>
      <c r="M9" s="40" t="str">
        <f>IF($J9="","",VLOOKUP(J9,data!$A$2:$F$155,4,FALSE))</f>
        <v>Arnaud PICARD
06 11 74 39 36</v>
      </c>
      <c r="N9" s="40" t="str">
        <f>IF($J9="","",VLOOKUP(J9,data!$A$2:$F$155,5,FALSE))</f>
        <v>Livraison sans RDV sur créneaux 8h30/10h45 et 14h/17h</v>
      </c>
      <c r="O9" s="26"/>
      <c r="P9" s="31">
        <v>1819828</v>
      </c>
      <c r="Q9" s="32" t="s">
        <v>617</v>
      </c>
      <c r="R9" s="33" t="s">
        <v>603</v>
      </c>
      <c r="S9" s="34" t="s">
        <v>618</v>
      </c>
      <c r="T9" s="25">
        <v>43528</v>
      </c>
    </row>
    <row r="10" spans="1:20" ht="142.5" x14ac:dyDescent="0.2">
      <c r="A10" s="27" t="s">
        <v>600</v>
      </c>
      <c r="B10" s="28" t="s">
        <v>601</v>
      </c>
      <c r="C10" s="39">
        <v>43528</v>
      </c>
      <c r="D10" s="29">
        <v>17</v>
      </c>
      <c r="E10" s="30">
        <v>1288</v>
      </c>
      <c r="F10" s="29">
        <v>1.2</v>
      </c>
      <c r="G10" s="36" t="s">
        <v>397</v>
      </c>
      <c r="H10" s="37"/>
      <c r="I10" s="35"/>
      <c r="J10" s="38" t="s">
        <v>13</v>
      </c>
      <c r="K10" s="40" t="str">
        <f>IF($J10="","",VLOOKUP(J10,data!$A$2:$F$116,2,FALSE))</f>
        <v>entrepôt paris sud</v>
      </c>
      <c r="L10" s="40" t="str">
        <f>IF($J10="","",VLOOKUP(K10,data!$B$2:$G$116,2,FALSE))</f>
        <v>91230 LE PLESSIS PATE</v>
      </c>
      <c r="M10" s="40" t="str">
        <f>IF($J10="","",VLOOKUP(J10,data!$A$2:$F$155,4,FALSE))</f>
        <v>Samuel POVI
01 69 11 70 83</v>
      </c>
      <c r="N10" s="40" t="s">
        <v>602</v>
      </c>
      <c r="O10" s="52">
        <v>4501131131</v>
      </c>
      <c r="P10" s="31">
        <v>1815862</v>
      </c>
      <c r="Q10" s="32" t="s">
        <v>441</v>
      </c>
      <c r="R10" s="33" t="s">
        <v>603</v>
      </c>
      <c r="S10" s="34" t="s">
        <v>604</v>
      </c>
      <c r="T10" s="25">
        <v>43528</v>
      </c>
    </row>
    <row r="11" spans="1:20" ht="228" x14ac:dyDescent="0.2">
      <c r="A11" s="73" t="s">
        <v>605</v>
      </c>
      <c r="B11" s="28" t="s">
        <v>606</v>
      </c>
      <c r="C11" s="39">
        <v>43529</v>
      </c>
      <c r="D11" s="29">
        <v>69</v>
      </c>
      <c r="E11" s="30">
        <v>3745</v>
      </c>
      <c r="F11" s="29">
        <v>6.2</v>
      </c>
      <c r="G11" s="36" t="s">
        <v>397</v>
      </c>
      <c r="H11" s="37"/>
      <c r="I11" s="35"/>
      <c r="J11" s="38" t="s">
        <v>79</v>
      </c>
      <c r="K11" s="40" t="str">
        <f>IF($J11="","",VLOOKUP(J11,data!$A$2:$F$116,2,FALSE))</f>
        <v>52 Rue Jean Zay</v>
      </c>
      <c r="L11" s="40" t="str">
        <f>IF($J11="","",VLOOKUP(K11,data!$B$2:$G$116,2,FALSE))</f>
        <v>69800 SAINT PRIEST</v>
      </c>
      <c r="M11" s="40" t="str">
        <f>IF($J11="","",VLOOKUP(J11,data!$A$2:$F$155,4,FALSE))</f>
        <v xml:space="preserve">/ </v>
      </c>
      <c r="N11" s="40" t="str">
        <f>IF($J11="","",VLOOKUP(J11,data!$A$2:$F$155,5,FALSE))</f>
        <v>Prise de rdv obligatoire: exadis.rdvreception@exadis.com /
tel :  04 27 19 26 25
Liv du lun au vend de 7h à 12h. Donner ref EXADIS (par NTN-SNR)</v>
      </c>
      <c r="O11" s="26" t="s">
        <v>619</v>
      </c>
      <c r="P11" s="31">
        <v>1821901</v>
      </c>
      <c r="Q11" s="32" t="s">
        <v>416</v>
      </c>
      <c r="R11" s="33" t="s">
        <v>618</v>
      </c>
      <c r="S11" s="34" t="s">
        <v>604</v>
      </c>
      <c r="T11" s="25">
        <v>43529</v>
      </c>
    </row>
    <row r="12" spans="1:20" ht="57" x14ac:dyDescent="0.2">
      <c r="A12" s="73" t="s">
        <v>607</v>
      </c>
      <c r="B12" s="28" t="s">
        <v>608</v>
      </c>
      <c r="C12" s="39">
        <v>43529</v>
      </c>
      <c r="D12" s="29">
        <v>9</v>
      </c>
      <c r="E12" s="30">
        <v>1402</v>
      </c>
      <c r="F12" s="29">
        <v>1.8</v>
      </c>
      <c r="G12" s="36" t="s">
        <v>397</v>
      </c>
      <c r="H12" s="37"/>
      <c r="I12" s="35"/>
      <c r="J12" s="38" t="s">
        <v>190</v>
      </c>
      <c r="K12" s="40" t="str">
        <f>IF($J12="","",VLOOKUP(J12,data!$A$2:$F$116,2,FALSE))</f>
        <v>3 RUE DE LA CROIX BOUGARD</v>
      </c>
      <c r="L12" s="40" t="str">
        <f>IF($J12="","",VLOOKUP(K12,data!$B$2:$G$116,2,FALSE))</f>
        <v>59813 LESQUIN</v>
      </c>
      <c r="M12" s="40" t="str">
        <f>IF($J12="","",VLOOKUP(J12,data!$A$2:$F$155,4,FALSE))</f>
        <v xml:space="preserve"> Xavier Blondez
03 20 97 27 20</v>
      </c>
      <c r="N12" s="40" t="str">
        <f>IF($J12="","",VLOOKUP(J12,data!$A$2:$F$155,5,FALSE))</f>
        <v xml:space="preserve"> /</v>
      </c>
      <c r="O12" s="26"/>
      <c r="P12" s="31">
        <v>1820752</v>
      </c>
      <c r="Q12" s="32" t="s">
        <v>441</v>
      </c>
      <c r="R12" s="33" t="s">
        <v>618</v>
      </c>
      <c r="S12" s="34" t="s">
        <v>604</v>
      </c>
      <c r="T12" s="25">
        <v>43529</v>
      </c>
    </row>
    <row r="13" spans="1:20" ht="242.25" x14ac:dyDescent="0.2">
      <c r="A13" s="73" t="s">
        <v>609</v>
      </c>
      <c r="B13" s="28" t="s">
        <v>610</v>
      </c>
      <c r="C13" s="39">
        <v>43529</v>
      </c>
      <c r="D13" s="29">
        <v>56</v>
      </c>
      <c r="E13" s="30">
        <v>5509</v>
      </c>
      <c r="F13" s="29">
        <v>5.2</v>
      </c>
      <c r="G13" s="36" t="s">
        <v>397</v>
      </c>
      <c r="H13" s="37"/>
      <c r="I13" s="35"/>
      <c r="J13" s="38" t="s">
        <v>17</v>
      </c>
      <c r="K13" s="40" t="str">
        <f>IF($J13="","",VLOOKUP(J13,data!$A$2:$F$116,2,FALSE))</f>
        <v>97 rue du Moulin de Cage</v>
      </c>
      <c r="L13" s="40" t="str">
        <f>IF($J13="","",VLOOKUP(K13,data!$B$2:$G$116,2,FALSE))</f>
        <v>92230 GENNEVILLIERS</v>
      </c>
      <c r="M13" s="40" t="str">
        <f>IF($J13="","",VLOOKUP(J13,data!$A$2:$F$155,4,FALSE))</f>
        <v xml:space="preserve"> /</v>
      </c>
      <c r="N13" s="40" t="str">
        <f>IF($J13="","",VLOOKUP(J13,data!$A$2:$F$155,5,FALSE))</f>
        <v>Prise de rdv obligatoire: liv.gennevilliers@exadis.com /
tel : 01 40 85 09 07
Livraison du lundi au vendredi de 6h à 13h. Donner ref EXADIS (par NTN-SNR)</v>
      </c>
      <c r="O13" s="26" t="s">
        <v>620</v>
      </c>
      <c r="P13" s="31">
        <v>1822755</v>
      </c>
      <c r="Q13" s="32" t="s">
        <v>623</v>
      </c>
      <c r="R13" s="33" t="s">
        <v>618</v>
      </c>
      <c r="S13" s="34" t="s">
        <v>604</v>
      </c>
      <c r="T13" s="25">
        <v>43529</v>
      </c>
    </row>
    <row r="14" spans="1:20" ht="185.25" x14ac:dyDescent="0.2">
      <c r="A14" s="73" t="s">
        <v>611</v>
      </c>
      <c r="B14" s="28" t="s">
        <v>612</v>
      </c>
      <c r="C14" s="39">
        <v>43529</v>
      </c>
      <c r="D14" s="29">
        <v>12</v>
      </c>
      <c r="E14" s="30">
        <v>1114</v>
      </c>
      <c r="F14" s="29">
        <v>0.8</v>
      </c>
      <c r="G14" s="36" t="s">
        <v>397</v>
      </c>
      <c r="H14" s="37"/>
      <c r="I14" s="35"/>
      <c r="J14" s="38" t="s">
        <v>13</v>
      </c>
      <c r="K14" s="40" t="str">
        <f>IF($J14="","",VLOOKUP(J14,data!$A$2:$F$116,2,FALSE))</f>
        <v>entrepôt paris sud</v>
      </c>
      <c r="L14" s="40" t="str">
        <f>IF($J14="","",VLOOKUP(K14,data!$B$2:$G$116,2,FALSE))</f>
        <v>91230 LE PLESSIS PATE</v>
      </c>
      <c r="M14" s="40" t="str">
        <f>IF($J14="","",VLOOKUP(J14,data!$A$2:$F$155,4,FALSE))</f>
        <v>Samuel POVI
01 69 11 70 83</v>
      </c>
      <c r="N14" s="40" t="str">
        <f>IF($J14="","",VLOOKUP(J14,data!$A$2:$F$155,5,FALSE))</f>
        <v xml:space="preserve">Ref Norauto à demander à NTN-SNR pour prise de RDV par Calberson au 01 69 11 70 95 (demander Monique).
</v>
      </c>
      <c r="O14" s="26" t="s">
        <v>621</v>
      </c>
      <c r="P14" s="31">
        <v>1820688</v>
      </c>
      <c r="Q14" s="32" t="s">
        <v>441</v>
      </c>
      <c r="R14" s="33" t="s">
        <v>618</v>
      </c>
      <c r="S14" s="34" t="s">
        <v>604</v>
      </c>
      <c r="T14" s="25">
        <v>43529</v>
      </c>
    </row>
    <row r="15" spans="1:20" ht="128.25" x14ac:dyDescent="0.2">
      <c r="A15" s="73" t="s">
        <v>613</v>
      </c>
      <c r="B15" s="28" t="s">
        <v>614</v>
      </c>
      <c r="C15" s="39">
        <v>43529</v>
      </c>
      <c r="D15" s="29">
        <v>49</v>
      </c>
      <c r="E15" s="30">
        <v>7112</v>
      </c>
      <c r="F15" s="29">
        <v>10.4</v>
      </c>
      <c r="G15" s="36" t="s">
        <v>397</v>
      </c>
      <c r="H15" s="37"/>
      <c r="I15" s="35"/>
      <c r="J15" s="38" t="s">
        <v>211</v>
      </c>
      <c r="K15" s="40" t="str">
        <f>IF($J15="","",VLOOKUP(J15,data!$A$2:$F$116,2,FALSE))</f>
        <v>ZI DU BREZET
RUE PIERRE BOULANGER, 20-22</v>
      </c>
      <c r="L15" s="40" t="str">
        <f>IF($J15="","",VLOOKUP(K15,data!$B$2:$G$116,2,FALSE))</f>
        <v>63000 CLERMONT FERRAND</v>
      </c>
      <c r="M15" s="40" t="str">
        <f>IF($J15="","",VLOOKUP(J15,data!$A$2:$F$155,4,FALSE))</f>
        <v>04 73 420 477
mickael.baltar@flauraud.fr</v>
      </c>
      <c r="N15" s="40" t="str">
        <f>IF($J15="","",VLOOKUP(J15,data!$A$2:$F$155,5,FALSE))</f>
        <v>Livraison sur RDV à prendre avec la reception du client au 04.73.42.04.77</v>
      </c>
      <c r="O15" s="26"/>
      <c r="P15" s="31">
        <v>1820641</v>
      </c>
      <c r="Q15" s="32" t="s">
        <v>407</v>
      </c>
      <c r="R15" s="33" t="s">
        <v>618</v>
      </c>
      <c r="S15" s="34" t="s">
        <v>604</v>
      </c>
      <c r="T15" s="25">
        <v>43529</v>
      </c>
    </row>
    <row r="16" spans="1:20" ht="114" x14ac:dyDescent="0.2">
      <c r="A16" s="73" t="s">
        <v>615</v>
      </c>
      <c r="B16" s="28" t="s">
        <v>616</v>
      </c>
      <c r="C16" s="39">
        <v>43529</v>
      </c>
      <c r="D16" s="29">
        <v>17</v>
      </c>
      <c r="E16" s="30">
        <v>2503</v>
      </c>
      <c r="F16" s="29">
        <v>1.2</v>
      </c>
      <c r="G16" s="36" t="s">
        <v>397</v>
      </c>
      <c r="H16" s="37"/>
      <c r="I16" s="35"/>
      <c r="J16" s="38" t="s">
        <v>152</v>
      </c>
      <c r="K16" s="40" t="str">
        <f>IF($J16="","",VLOOKUP(J16,data!$A$2:$F$116,2,FALSE))</f>
        <v>6-10 Rue de Bastia</v>
      </c>
      <c r="L16" s="40" t="str">
        <f>IF($J16="","",VLOOKUP(K16,data!$B$2:$G$116,2,FALSE))</f>
        <v>67100 STRASBOURG</v>
      </c>
      <c r="M16" s="40" t="str">
        <f>IF($J16="","",VLOOKUP(J16,data!$A$2:$F$155,4,FALSE))</f>
        <v xml:space="preserve"> Simmonds Stuart
0388430718
stuart.simmonds@timken.com; </v>
      </c>
      <c r="N16" s="40" t="str">
        <f>IF($J16="","",VLOOKUP(J16,data!$A$2:$F$155,5,FALSE))</f>
        <v xml:space="preserve"> ouverts de 8H à 18H
du lundi au vendredi</v>
      </c>
      <c r="O16" s="26"/>
      <c r="P16" s="31">
        <v>1820666</v>
      </c>
      <c r="Q16" s="32" t="s">
        <v>622</v>
      </c>
      <c r="R16" s="33" t="s">
        <v>618</v>
      </c>
      <c r="S16" s="34" t="s">
        <v>604</v>
      </c>
      <c r="T16" s="25">
        <v>43529</v>
      </c>
    </row>
    <row r="17" spans="1:20" ht="313.5" x14ac:dyDescent="0.2">
      <c r="A17" s="27" t="s">
        <v>624</v>
      </c>
      <c r="B17" s="28" t="s">
        <v>625</v>
      </c>
      <c r="C17" s="39">
        <v>43530</v>
      </c>
      <c r="D17" s="29">
        <v>35</v>
      </c>
      <c r="E17" s="30">
        <v>2841</v>
      </c>
      <c r="F17" s="29">
        <v>3</v>
      </c>
      <c r="G17" s="36" t="s">
        <v>397</v>
      </c>
      <c r="H17" s="37"/>
      <c r="I17" s="35"/>
      <c r="J17" s="38" t="s">
        <v>19</v>
      </c>
      <c r="K17" s="40" t="str">
        <f>IF($J17="","",VLOOKUP(J17,data!$A$2:$F$116,2,FALSE))</f>
        <v>Starexcel Precisium - 
8 / 10 Rue de la Fosse aux Leux - ZAC De la Croix Blanche</v>
      </c>
      <c r="L17" s="40" t="str">
        <f>IF($J17="","",VLOOKUP(K17,data!$B$2:$G$116,2,FALSE))</f>
        <v>91700 Ste Genevieve des Bois</v>
      </c>
      <c r="M17" s="40" t="str">
        <f>IF($J17="","",VLOOKUP(J17,data!$A$2:$F$155,4,FALSE))</f>
        <v>Philippe BLIN
01 80 37 40 70 
ou 01 60 16 51 53</v>
      </c>
      <c r="N17" s="40" t="str">
        <f>IF($J17="","",VLOOKUP(J17,data!$A$2:$F$155,5,FALSE))</f>
        <v>Reception marchandise entre 5h30 à 12h30
A partir du 11 Mai, RDV a prendre aupres de : 
M. TOUHAMI : 06 07 03 60 34
Reception SGDB reception-sgdb@allianceautomotive.fr</v>
      </c>
      <c r="O17" s="26" t="s">
        <v>640</v>
      </c>
      <c r="P17" s="31">
        <v>1834409</v>
      </c>
      <c r="Q17" s="32" t="s">
        <v>424</v>
      </c>
      <c r="R17" s="33" t="s">
        <v>639</v>
      </c>
      <c r="S17" s="34" t="s">
        <v>653</v>
      </c>
      <c r="T17" s="25">
        <v>43535</v>
      </c>
    </row>
    <row r="18" spans="1:20" ht="57" x14ac:dyDescent="0.2">
      <c r="A18" s="27" t="s">
        <v>626</v>
      </c>
      <c r="B18" s="28" t="s">
        <v>627</v>
      </c>
      <c r="C18" s="39">
        <v>43530</v>
      </c>
      <c r="D18" s="29">
        <v>26</v>
      </c>
      <c r="E18" s="30">
        <v>1669</v>
      </c>
      <c r="F18" s="29">
        <v>1.8</v>
      </c>
      <c r="G18" s="36" t="s">
        <v>397</v>
      </c>
      <c r="H18" s="37"/>
      <c r="I18" s="35"/>
      <c r="J18" s="38" t="s">
        <v>186</v>
      </c>
      <c r="K18" s="40" t="str">
        <f>IF($J18="","",VLOOKUP(J18,data!$A$2:$F$116,2,FALSE))</f>
        <v>42 BOULEVARD JULES JANIN</v>
      </c>
      <c r="L18" s="40" t="str">
        <f>IF($J18="","",VLOOKUP(K18,data!$B$2:$G$116,2,FALSE))</f>
        <v>42000  SAINT ETIENNE</v>
      </c>
      <c r="M18" s="40" t="str">
        <f>IF($J18="","",VLOOKUP(J18,data!$A$2:$F$155,4,FALSE))</f>
        <v>Eric Chatal
04 77 49 48 61</v>
      </c>
      <c r="N18" s="40" t="str">
        <f>IF($J18="","",VLOOKUP(J18,data!$A$2:$F$155,5,FALSE))</f>
        <v xml:space="preserve"> /</v>
      </c>
      <c r="O18" s="26"/>
      <c r="P18" s="31">
        <v>1825754</v>
      </c>
      <c r="Q18" s="32" t="s">
        <v>407</v>
      </c>
      <c r="R18" s="33" t="s">
        <v>604</v>
      </c>
      <c r="S18" s="34" t="s">
        <v>628</v>
      </c>
      <c r="T18" s="25">
        <v>43530</v>
      </c>
    </row>
    <row r="19" spans="1:20" ht="128.25" x14ac:dyDescent="0.2">
      <c r="A19" s="27" t="s">
        <v>629</v>
      </c>
      <c r="B19" s="28" t="s">
        <v>630</v>
      </c>
      <c r="C19" s="74">
        <v>43531</v>
      </c>
      <c r="D19" s="29">
        <v>129</v>
      </c>
      <c r="E19" s="30">
        <v>2800</v>
      </c>
      <c r="F19" s="29">
        <v>2</v>
      </c>
      <c r="G19" s="36" t="s">
        <v>413</v>
      </c>
      <c r="H19" s="37"/>
      <c r="I19" s="35" t="s">
        <v>471</v>
      </c>
      <c r="J19" s="38" t="s">
        <v>648</v>
      </c>
      <c r="K19" s="40" t="str">
        <f>IF($J19="","",VLOOKUP(J19,data!$A$2:$F$116,2,FALSE))</f>
        <v xml:space="preserve">14 RUE DU MEUNIER  </v>
      </c>
      <c r="L19" s="40" t="str">
        <f>IF($J19="","",VLOOKUP(K19,data!$B$2:$G$116,2,FALSE))</f>
        <v xml:space="preserve">  
95700 ROISSY EN FRANCE  </v>
      </c>
      <c r="M19" s="40" t="str">
        <f>IF($J19="","",VLOOKUP(J19,data!$A$2:$F$155,4,FALSE))</f>
        <v xml:space="preserve">Nadine Coggins
 + 33 1.30.18.94.01 
nadine.coggins@cargo-lines.com </v>
      </c>
      <c r="N19" s="40" t="str">
        <f>IF($J19="","",VLOOKUP(J19,data!$A$2:$F$155,5,FALSE))</f>
        <v>LIV SOUS BOOKING</v>
      </c>
      <c r="O19" s="75" t="s">
        <v>652</v>
      </c>
      <c r="P19" s="31">
        <v>1838730</v>
      </c>
      <c r="Q19" s="32" t="s">
        <v>441</v>
      </c>
      <c r="R19" s="33" t="s">
        <v>636</v>
      </c>
      <c r="S19" s="34" t="s">
        <v>639</v>
      </c>
      <c r="T19" s="25">
        <v>43532</v>
      </c>
    </row>
    <row r="20" spans="1:20" ht="242.25" x14ac:dyDescent="0.2">
      <c r="A20" s="27" t="s">
        <v>631</v>
      </c>
      <c r="B20" s="28" t="s">
        <v>632</v>
      </c>
      <c r="C20" s="39">
        <v>43531</v>
      </c>
      <c r="D20" s="29">
        <v>8</v>
      </c>
      <c r="E20" s="30">
        <v>1358</v>
      </c>
      <c r="F20" s="29">
        <v>1.8</v>
      </c>
      <c r="G20" s="36" t="s">
        <v>397</v>
      </c>
      <c r="H20" s="37"/>
      <c r="I20" s="35"/>
      <c r="J20" s="38" t="s">
        <v>17</v>
      </c>
      <c r="K20" s="40" t="str">
        <f>IF($J20="","",VLOOKUP(J20,data!$A$2:$F$116,2,FALSE))</f>
        <v>97 rue du Moulin de Cage</v>
      </c>
      <c r="L20" s="40" t="str">
        <f>IF($J20="","",VLOOKUP(K20,data!$B$2:$G$116,2,FALSE))</f>
        <v>92230 GENNEVILLIERS</v>
      </c>
      <c r="M20" s="40" t="str">
        <f>IF($J20="","",VLOOKUP(J20,data!$A$2:$F$155,4,FALSE))</f>
        <v xml:space="preserve"> /</v>
      </c>
      <c r="N20" s="40" t="str">
        <f>IF($J20="","",VLOOKUP(J20,data!$A$2:$F$155,5,FALSE))</f>
        <v>Prise de rdv obligatoire: liv.gennevilliers@exadis.com /
tel : 01 40 85 09 07
Livraison du lundi au vendredi de 6h à 13h. Donner ref EXADIS (par NTN-SNR)</v>
      </c>
      <c r="O20" s="26" t="s">
        <v>635</v>
      </c>
      <c r="P20" s="31">
        <v>1827580</v>
      </c>
      <c r="Q20" s="32" t="s">
        <v>441</v>
      </c>
      <c r="R20" s="33" t="s">
        <v>628</v>
      </c>
      <c r="S20" s="34" t="s">
        <v>636</v>
      </c>
      <c r="T20" s="25"/>
    </row>
    <row r="21" spans="1:20" ht="135" x14ac:dyDescent="0.2">
      <c r="A21" s="27" t="s">
        <v>633</v>
      </c>
      <c r="B21" s="28" t="s">
        <v>634</v>
      </c>
      <c r="C21" s="39">
        <v>43531</v>
      </c>
      <c r="D21" s="29">
        <v>41</v>
      </c>
      <c r="E21" s="30">
        <v>3008</v>
      </c>
      <c r="F21" s="29">
        <v>4.2</v>
      </c>
      <c r="G21" s="36" t="s">
        <v>397</v>
      </c>
      <c r="H21" s="37"/>
      <c r="I21" s="35"/>
      <c r="J21" s="38" t="s">
        <v>372</v>
      </c>
      <c r="K21" s="40" t="str">
        <f>IF($J21="","",VLOOKUP(J21,data!$A$2:$F$116,2,FALSE))</f>
        <v>204 BOULEVARD CHARLES DE GAULLE - BAT 22</v>
      </c>
      <c r="L21" s="40" t="str">
        <f>IF($J21="","",VLOOKUP(K21,data!$B$2:$G$116,2,FALSE))</f>
        <v xml:space="preserve"> 37540 SAINT CYR SUR LOIRE</v>
      </c>
      <c r="M21" s="40" t="str">
        <f>IF($J21="","",VLOOKUP(J21,data!$A$2:$F$155,4,FALSE))</f>
        <v xml:space="preserve"> MERCIER Lionel / DE PIRES Paulo:  0247403782</v>
      </c>
      <c r="N21" s="40" t="str">
        <f>IF($J21="","",VLOOKUP(J21,data!$A$2:$F$155,5,FALSE))</f>
        <v xml:space="preserve">Livraison 6h00 et 20h00 </v>
      </c>
      <c r="O21" s="26"/>
      <c r="P21" s="31">
        <v>1826955</v>
      </c>
      <c r="Q21" s="32" t="s">
        <v>403</v>
      </c>
      <c r="R21" s="33" t="s">
        <v>628</v>
      </c>
      <c r="S21" s="34" t="s">
        <v>636</v>
      </c>
      <c r="T21" s="25">
        <v>43531</v>
      </c>
    </row>
    <row r="22" spans="1:20" ht="99.75" x14ac:dyDescent="0.2">
      <c r="A22" s="27" t="s">
        <v>637</v>
      </c>
      <c r="B22" s="28" t="s">
        <v>638</v>
      </c>
      <c r="C22" s="39">
        <v>43532</v>
      </c>
      <c r="D22" s="29">
        <v>65</v>
      </c>
      <c r="E22" s="30">
        <v>2340</v>
      </c>
      <c r="F22" s="29">
        <v>4.8</v>
      </c>
      <c r="G22" s="36" t="s">
        <v>397</v>
      </c>
      <c r="H22" s="37"/>
      <c r="I22" s="35"/>
      <c r="J22" s="38" t="s">
        <v>393</v>
      </c>
      <c r="K22" s="40" t="str">
        <f>IF($J22="","",VLOOKUP(J22,data!$A$2:$F$116,2,FALSE))</f>
        <v>16 Avenue de la malgrange
Ex Bâtiment AMC</v>
      </c>
      <c r="L22" s="40" t="str">
        <f>IF($J22="","",VLOOKUP(K22,data!$B$2:$G$116,2,FALSE))</f>
        <v>54140 JARVILLE LA MALGRANGE</v>
      </c>
      <c r="M22" s="40" t="str">
        <f>IF($J22="","",VLOOKUP(J22,data!$A$2:$F$155,4,FALSE))</f>
        <v>Arnaud PICARD
06 11 74 39 36</v>
      </c>
      <c r="N22" s="40" t="str">
        <f>IF($J22="","",VLOOKUP(J22,data!$A$2:$F$155,5,FALSE))</f>
        <v>Livraison sans RDV sur créneaux 8h30/10h45 et 14h/17h</v>
      </c>
      <c r="O22" s="26"/>
      <c r="P22" s="31">
        <v>1831348</v>
      </c>
      <c r="Q22" s="32" t="s">
        <v>562</v>
      </c>
      <c r="R22" s="33" t="s">
        <v>636</v>
      </c>
      <c r="S22" s="34" t="s">
        <v>639</v>
      </c>
      <c r="T22" s="25">
        <v>43531</v>
      </c>
    </row>
    <row r="23" spans="1:20" ht="228" x14ac:dyDescent="0.2">
      <c r="A23" s="27" t="s">
        <v>641</v>
      </c>
      <c r="B23" s="28" t="s">
        <v>642</v>
      </c>
      <c r="C23" s="39">
        <v>43535</v>
      </c>
      <c r="D23" s="29">
        <v>40</v>
      </c>
      <c r="E23" s="30">
        <v>2376</v>
      </c>
      <c r="F23" s="29">
        <v>3.4</v>
      </c>
      <c r="G23" s="36" t="s">
        <v>397</v>
      </c>
      <c r="H23" s="37"/>
      <c r="I23" s="35"/>
      <c r="J23" s="38" t="s">
        <v>79</v>
      </c>
      <c r="K23" s="40" t="str">
        <f>IF($J23="","",VLOOKUP(J23,data!$A$2:$F$116,2,FALSE))</f>
        <v>52 Rue Jean Zay</v>
      </c>
      <c r="L23" s="40" t="str">
        <f>IF($J23="","",VLOOKUP(K23,data!$B$2:$G$116,2,FALSE))</f>
        <v>69800 SAINT PRIEST</v>
      </c>
      <c r="M23" s="40" t="str">
        <f>IF($J23="","",VLOOKUP(J23,data!$A$2:$F$155,4,FALSE))</f>
        <v xml:space="preserve">/ </v>
      </c>
      <c r="N23" s="40" t="str">
        <f>IF($J23="","",VLOOKUP(J23,data!$A$2:$F$155,5,FALSE))</f>
        <v>Prise de rdv obligatoire: exadis.rdvreception@exadis.com /
tel :  04 27 19 26 25
Liv du lun au vend de 7h à 12h. Donner ref EXADIS (par NTN-SNR)</v>
      </c>
      <c r="O23" s="26">
        <v>1338677</v>
      </c>
      <c r="P23" s="31">
        <v>12840266</v>
      </c>
      <c r="Q23" s="32" t="s">
        <v>416</v>
      </c>
      <c r="R23" s="33" t="s">
        <v>639</v>
      </c>
      <c r="S23" s="34" t="s">
        <v>654</v>
      </c>
      <c r="T23" s="25">
        <v>43535</v>
      </c>
    </row>
    <row r="24" spans="1:20" ht="313.5" x14ac:dyDescent="0.2">
      <c r="A24" s="27" t="s">
        <v>643</v>
      </c>
      <c r="B24" s="28" t="s">
        <v>644</v>
      </c>
      <c r="C24" s="39">
        <v>43536</v>
      </c>
      <c r="D24" s="29">
        <v>19</v>
      </c>
      <c r="E24" s="30">
        <v>1509</v>
      </c>
      <c r="F24" s="29">
        <v>1.4</v>
      </c>
      <c r="G24" s="36" t="s">
        <v>397</v>
      </c>
      <c r="H24" s="37"/>
      <c r="I24" s="35"/>
      <c r="J24" s="38" t="s">
        <v>19</v>
      </c>
      <c r="K24" s="40" t="str">
        <f>IF($J24="","",VLOOKUP(J24,data!$A$2:$F$116,2,FALSE))</f>
        <v>Starexcel Precisium - 
8 / 10 Rue de la Fosse aux Leux - ZAC De la Croix Blanche</v>
      </c>
      <c r="L24" s="40" t="str">
        <f>IF($J24="","",VLOOKUP(K24,data!$B$2:$G$116,2,FALSE))</f>
        <v>91700 Ste Genevieve des Bois</v>
      </c>
      <c r="M24" s="40" t="str">
        <f>IF($J24="","",VLOOKUP(J24,data!$A$2:$F$155,4,FALSE))</f>
        <v>Philippe BLIN
01 80 37 40 70 
ou 01 60 16 51 53</v>
      </c>
      <c r="N24" s="40" t="str">
        <f>IF($J24="","",VLOOKUP(J24,data!$A$2:$F$155,5,FALSE))</f>
        <v>Reception marchandise entre 5h30 à 12h30
A partir du 11 Mai, RDV a prendre aupres de : 
M. TOUHAMI : 06 07 03 60 34
Reception SGDB reception-sgdb@allianceautomotive.fr</v>
      </c>
      <c r="O24" s="26"/>
      <c r="P24" s="31">
        <v>1838761</v>
      </c>
      <c r="Q24" s="32" t="s">
        <v>441</v>
      </c>
      <c r="R24" s="33" t="s">
        <v>654</v>
      </c>
      <c r="S24" s="34" t="s">
        <v>653</v>
      </c>
      <c r="T24" s="25">
        <v>43536</v>
      </c>
    </row>
    <row r="25" spans="1:20" ht="71.25" x14ac:dyDescent="0.2">
      <c r="A25" s="27" t="s">
        <v>645</v>
      </c>
      <c r="B25" s="28" t="s">
        <v>646</v>
      </c>
      <c r="C25" s="39">
        <v>43536</v>
      </c>
      <c r="D25" s="29">
        <v>19</v>
      </c>
      <c r="E25" s="30">
        <v>1432</v>
      </c>
      <c r="F25" s="29">
        <v>2</v>
      </c>
      <c r="G25" s="36" t="s">
        <v>397</v>
      </c>
      <c r="H25" s="37"/>
      <c r="I25" s="35"/>
      <c r="J25" s="38" t="s">
        <v>201</v>
      </c>
      <c r="K25" s="40" t="str">
        <f>IF($J25="","",VLOOKUP(J25,data!$A$2:$F$116,2,FALSE))</f>
        <v xml:space="preserve">466 RUE DES SAULES </v>
      </c>
      <c r="L25" s="40" t="str">
        <f>IF($J25="","",VLOOKUP(K25,data!$B$2:$G$116,2,FALSE))</f>
        <v>59262 SAINGHIN EN MELANTOIS</v>
      </c>
      <c r="M25" s="40" t="str">
        <f>IF($J25="","",VLOOKUP(J25,data!$A$2:$F$155,4,FALSE))</f>
        <v>David Cousin 
TEL : 03 20 65 73 76</v>
      </c>
      <c r="N25" s="40" t="str">
        <f>IF($J25="","",VLOOKUP(J25,data!$A$2:$F$155,5,FALSE))</f>
        <v xml:space="preserve"> </v>
      </c>
      <c r="O25" s="26"/>
      <c r="P25" s="31">
        <v>1838785</v>
      </c>
      <c r="Q25" s="32" t="s">
        <v>441</v>
      </c>
      <c r="R25" s="33" t="s">
        <v>654</v>
      </c>
      <c r="S25" s="34" t="s">
        <v>653</v>
      </c>
      <c r="T25" s="25">
        <v>43536</v>
      </c>
    </row>
    <row r="26" spans="1:20" ht="242.25" x14ac:dyDescent="0.2">
      <c r="A26" s="27" t="s">
        <v>655</v>
      </c>
      <c r="B26" s="28" t="s">
        <v>656</v>
      </c>
      <c r="C26" s="39">
        <v>43538</v>
      </c>
      <c r="D26" s="29">
        <v>28</v>
      </c>
      <c r="E26" s="30">
        <v>5595</v>
      </c>
      <c r="F26" s="29">
        <v>5.6</v>
      </c>
      <c r="G26" s="36" t="s">
        <v>397</v>
      </c>
      <c r="H26" s="37"/>
      <c r="I26" s="35"/>
      <c r="J26" s="38" t="s">
        <v>17</v>
      </c>
      <c r="K26" s="40" t="str">
        <f>IF($J26="","",VLOOKUP(J26,data!$A$2:$F$116,2,FALSE))</f>
        <v>97 rue du Moulin de Cage</v>
      </c>
      <c r="L26" s="40" t="str">
        <f>IF($J26="","",VLOOKUP(K26,data!$B$2:$G$116,2,FALSE))</f>
        <v>92230 GENNEVILLIERS</v>
      </c>
      <c r="M26" s="40" t="str">
        <f>IF($J26="","",VLOOKUP(J26,data!$A$2:$F$155,4,FALSE))</f>
        <v xml:space="preserve"> /</v>
      </c>
      <c r="N26" s="40" t="str">
        <f>IF($J26="","",VLOOKUP(J26,data!$A$2:$F$155,5,FALSE))</f>
        <v>Prise de rdv obligatoire: liv.gennevilliers@exadis.com /
tel : 01 40 85 09 07
Livraison du lundi au vendredi de 6h à 13h. Donner ref EXADIS (par NTN-SNR)</v>
      </c>
      <c r="O26" s="26" t="s">
        <v>657</v>
      </c>
      <c r="P26" s="31">
        <v>1848780</v>
      </c>
      <c r="Q26" s="32" t="s">
        <v>623</v>
      </c>
      <c r="R26" s="33" t="s">
        <v>658</v>
      </c>
      <c r="S26" s="34" t="s">
        <v>659</v>
      </c>
      <c r="T26" s="25">
        <v>43538</v>
      </c>
    </row>
    <row r="27" spans="1:20" ht="60" x14ac:dyDescent="0.2">
      <c r="A27" s="27" t="s">
        <v>660</v>
      </c>
      <c r="B27" s="28" t="s">
        <v>661</v>
      </c>
      <c r="C27" s="39">
        <v>43542</v>
      </c>
      <c r="D27" s="29">
        <v>18</v>
      </c>
      <c r="E27" s="30">
        <v>1624</v>
      </c>
      <c r="F27" s="29">
        <v>1.4</v>
      </c>
      <c r="G27" s="36" t="s">
        <v>413</v>
      </c>
      <c r="H27" s="37"/>
      <c r="I27" s="35" t="s">
        <v>662</v>
      </c>
      <c r="J27" s="38" t="s">
        <v>665</v>
      </c>
      <c r="K27" s="40" t="str">
        <f>IF($J27="","",VLOOKUP(J27,data!$A$2:$F$116,2,FALSE))</f>
        <v>160 Chemin Madrague Ville</v>
      </c>
      <c r="L27" s="40" t="str">
        <f>IF($J27="","",VLOOKUP(K27,data!$B$2:$G$116,2,FALSE))</f>
        <v>13015 Marseille</v>
      </c>
      <c r="M27" s="40" t="str">
        <f>IF($J27="","",VLOOKUP(J27,data!$A$2:$F$155,4,FALSE))</f>
        <v>0491637259
0659989743</v>
      </c>
      <c r="N27" s="40" t="str">
        <f>IF($J27="","",VLOOKUP(J27,data!$A$2:$F$155,5,FALSE))</f>
        <v>ce@eaf-seacargo.fr</v>
      </c>
      <c r="O27" s="26"/>
      <c r="P27" s="31">
        <v>1855963</v>
      </c>
      <c r="Q27" s="32" t="s">
        <v>565</v>
      </c>
      <c r="R27" s="33" t="s">
        <v>670</v>
      </c>
      <c r="S27" s="34" t="s">
        <v>671</v>
      </c>
      <c r="T27" s="25">
        <v>43542</v>
      </c>
    </row>
    <row r="28" spans="1:20" ht="135" x14ac:dyDescent="0.2">
      <c r="A28" s="27" t="s">
        <v>663</v>
      </c>
      <c r="B28" s="28" t="s">
        <v>664</v>
      </c>
      <c r="C28" s="39">
        <v>43542</v>
      </c>
      <c r="D28" s="29">
        <v>18</v>
      </c>
      <c r="E28" s="30">
        <v>1050</v>
      </c>
      <c r="F28" s="29">
        <v>2</v>
      </c>
      <c r="G28" s="36" t="s">
        <v>397</v>
      </c>
      <c r="H28" s="37"/>
      <c r="I28" s="35"/>
      <c r="J28" s="38" t="s">
        <v>372</v>
      </c>
      <c r="K28" s="40" t="str">
        <f>IF($J28="","",VLOOKUP(J28,data!$A$2:$F$116,2,FALSE))</f>
        <v>204 BOULEVARD CHARLES DE GAULLE - BAT 22</v>
      </c>
      <c r="L28" s="40" t="str">
        <f>IF($J28="","",VLOOKUP(K28,data!$B$2:$G$116,2,FALSE))</f>
        <v xml:space="preserve"> 37540 SAINT CYR SUR LOIRE</v>
      </c>
      <c r="M28" s="40" t="str">
        <f>IF($J28="","",VLOOKUP(J28,data!$A$2:$F$155,4,FALSE))</f>
        <v xml:space="preserve"> MERCIER Lionel / DE PIRES Paulo:  0247403782</v>
      </c>
      <c r="N28" s="40" t="str">
        <f>IF($J28="","",VLOOKUP(J28,data!$A$2:$F$155,5,FALSE))</f>
        <v xml:space="preserve">Livraison 6h00 et 20h00 </v>
      </c>
      <c r="O28" s="26"/>
      <c r="P28" s="31">
        <v>1854047</v>
      </c>
      <c r="Q28" s="32" t="s">
        <v>403</v>
      </c>
      <c r="R28" s="33" t="s">
        <v>672</v>
      </c>
      <c r="S28" s="34" t="s">
        <v>671</v>
      </c>
      <c r="T28" s="25">
        <v>43542</v>
      </c>
    </row>
    <row r="29" spans="1:20" ht="313.5" x14ac:dyDescent="0.2">
      <c r="A29" s="27" t="s">
        <v>673</v>
      </c>
      <c r="B29" s="28" t="s">
        <v>674</v>
      </c>
      <c r="C29" s="39">
        <v>43543</v>
      </c>
      <c r="D29" s="29">
        <v>15</v>
      </c>
      <c r="E29" s="30">
        <v>1127</v>
      </c>
      <c r="F29" s="29">
        <v>1</v>
      </c>
      <c r="G29" s="36" t="s">
        <v>397</v>
      </c>
      <c r="H29" s="37"/>
      <c r="I29" s="35"/>
      <c r="J29" s="38" t="s">
        <v>19</v>
      </c>
      <c r="K29" s="40" t="str">
        <f>IF($J29="","",VLOOKUP(J29,data!$A$2:$F$116,2,FALSE))</f>
        <v>Starexcel Precisium - 
8 / 10 Rue de la Fosse aux Leux - ZAC De la Croix Blanche</v>
      </c>
      <c r="L29" s="40" t="str">
        <f>IF($J29="","",VLOOKUP(K29,data!$B$2:$G$116,2,FALSE))</f>
        <v>91700 Ste Genevieve des Bois</v>
      </c>
      <c r="M29" s="40" t="str">
        <f>IF($J29="","",VLOOKUP(J29,data!$A$2:$F$155,4,FALSE))</f>
        <v>Philippe BLIN
01 80 37 40 70 
ou 01 60 16 51 53</v>
      </c>
      <c r="N29" s="40" t="str">
        <f>IF($J29="","",VLOOKUP(J29,data!$A$2:$F$155,5,FALSE))</f>
        <v>Reception marchandise entre 5h30 à 12h30
A partir du 11 Mai, RDV a prendre aupres de : 
M. TOUHAMI : 06 07 03 60 34
Reception SGDB reception-sgdb@allianceautomotive.fr</v>
      </c>
      <c r="O29" s="26"/>
      <c r="P29" s="31">
        <v>1858097</v>
      </c>
      <c r="Q29" s="32" t="s">
        <v>424</v>
      </c>
      <c r="R29" s="33" t="s">
        <v>671</v>
      </c>
      <c r="S29" s="34" t="s">
        <v>678</v>
      </c>
      <c r="T29" s="25">
        <v>43543</v>
      </c>
    </row>
    <row r="30" spans="1:20" ht="185.25" x14ac:dyDescent="0.2">
      <c r="A30" s="27" t="s">
        <v>675</v>
      </c>
      <c r="B30" s="28" t="s">
        <v>676</v>
      </c>
      <c r="C30" s="39">
        <v>43543</v>
      </c>
      <c r="D30" s="29">
        <v>14</v>
      </c>
      <c r="E30" s="30">
        <v>1725</v>
      </c>
      <c r="F30" s="29">
        <v>1.4</v>
      </c>
      <c r="G30" s="36" t="s">
        <v>397</v>
      </c>
      <c r="H30" s="37"/>
      <c r="I30" s="35"/>
      <c r="J30" s="38" t="s">
        <v>13</v>
      </c>
      <c r="K30" s="40" t="str">
        <f>IF($J30="","",VLOOKUP(J30,data!$A$2:$F$116,2,FALSE))</f>
        <v>entrepôt paris sud</v>
      </c>
      <c r="L30" s="40" t="str">
        <f>IF($J30="","",VLOOKUP(K30,data!$B$2:$G$116,2,FALSE))</f>
        <v>91230 LE PLESSIS PATE</v>
      </c>
      <c r="M30" s="40" t="str">
        <f>IF($J30="","",VLOOKUP(J30,data!$A$2:$F$155,4,FALSE))</f>
        <v>Samuel POVI
01 69 11 70 83</v>
      </c>
      <c r="N30" s="40" t="str">
        <f>IF($J30="","",VLOOKUP(J30,data!$A$2:$F$155,5,FALSE))</f>
        <v xml:space="preserve">Ref Norauto à demander à NTN-SNR pour prise de RDV par Calberson au 01 69 11 70 95 (demander Monique).
</v>
      </c>
      <c r="O30" s="26" t="s">
        <v>677</v>
      </c>
      <c r="P30" s="31">
        <v>1858116</v>
      </c>
      <c r="Q30" s="32" t="s">
        <v>441</v>
      </c>
      <c r="R30" s="33" t="s">
        <v>671</v>
      </c>
      <c r="S30" s="34" t="s">
        <v>678</v>
      </c>
      <c r="T30" s="25">
        <v>43543</v>
      </c>
    </row>
    <row r="31" spans="1:20" ht="128.25" x14ac:dyDescent="0.2">
      <c r="A31" s="27" t="s">
        <v>679</v>
      </c>
      <c r="B31" s="28" t="s">
        <v>680</v>
      </c>
      <c r="C31" s="39">
        <v>43544</v>
      </c>
      <c r="D31" s="29">
        <v>21</v>
      </c>
      <c r="E31" s="30">
        <v>1419</v>
      </c>
      <c r="F31" s="29">
        <v>1.6</v>
      </c>
      <c r="G31" s="36" t="s">
        <v>413</v>
      </c>
      <c r="H31" s="37"/>
      <c r="I31" s="35" t="s">
        <v>681</v>
      </c>
      <c r="J31" s="38" t="s">
        <v>275</v>
      </c>
      <c r="K31" s="40" t="str">
        <f>IF($J31="","",VLOOKUP(J31,data!$A$2:$F$116,2,FALSE))</f>
        <v>BOULEVARD DE L'ILE AUX OISEAUX</v>
      </c>
      <c r="L31" s="40" t="str">
        <f>IF($J31="","",VLOOKUP(K31,data!$B$2:$G$116,2,FALSE))</f>
        <v>76530 GRAND COURONNE</v>
      </c>
      <c r="M31" s="40" t="str">
        <f>IF($J31="","",VLOOKUP(J31,data!$A$2:$F$155,4,FALSE))</f>
        <v>02 32 11 66 40
02 32 18 83 50</v>
      </c>
      <c r="N31" s="40" t="str">
        <f>IF($J31="","",VLOOKUP(J31,data!$A$2:$F$155,5,FALSE))</f>
        <v>préciser au chauffeur qu'il doit se présenter à l'accueil avant d'aller se positionner aux quais</v>
      </c>
      <c r="O31" s="26"/>
      <c r="P31" s="31">
        <v>1861760</v>
      </c>
      <c r="Q31" s="32" t="s">
        <v>517</v>
      </c>
      <c r="R31" s="33" t="s">
        <v>678</v>
      </c>
      <c r="S31" s="34" t="s">
        <v>682</v>
      </c>
      <c r="T31" s="25">
        <v>43544</v>
      </c>
    </row>
    <row r="32" spans="1:20" ht="85.5" x14ac:dyDescent="0.2">
      <c r="A32" s="27" t="s">
        <v>683</v>
      </c>
      <c r="B32" s="28" t="s">
        <v>684</v>
      </c>
      <c r="C32" s="39">
        <v>43545</v>
      </c>
      <c r="D32" s="29">
        <v>11</v>
      </c>
      <c r="E32" s="30">
        <v>1164</v>
      </c>
      <c r="F32" s="29">
        <v>1.2</v>
      </c>
      <c r="G32" s="36" t="s">
        <v>397</v>
      </c>
      <c r="H32" s="37"/>
      <c r="I32" s="35"/>
      <c r="J32" s="38" t="s">
        <v>28</v>
      </c>
      <c r="K32" s="40" t="str">
        <f>IF($J32="","",VLOOKUP(J32,data!$A$2:$F$116,2,FALSE))</f>
        <v>Batiment M32, Cellule 1
Plateforme Logistique Sogaris</v>
      </c>
      <c r="L32" s="40" t="str">
        <f>IF($J32="","",VLOOKUP(K32,data!$B$2:$G$116,2,FALSE))</f>
        <v>94534 RUNGIS Cedex</v>
      </c>
      <c r="M32" s="40" t="str">
        <f>IF($J32="","",VLOOKUP(J32,data!$A$2:$F$155,4,FALSE))</f>
        <v xml:space="preserve"> /</v>
      </c>
      <c r="N32" s="40" t="str">
        <f>IF($J32="","",VLOOKUP(J32,data!$A$2:$F$155,5,FALSE))</f>
        <v xml:space="preserve"> /</v>
      </c>
      <c r="O32" s="26"/>
      <c r="P32" s="31">
        <v>1865476</v>
      </c>
      <c r="Q32" s="32" t="s">
        <v>441</v>
      </c>
      <c r="R32" s="33" t="s">
        <v>690</v>
      </c>
      <c r="S32" s="34" t="s">
        <v>682</v>
      </c>
      <c r="T32" s="25">
        <v>43545</v>
      </c>
    </row>
    <row r="33" spans="1:20" ht="99.75" x14ac:dyDescent="0.2">
      <c r="A33" s="27" t="s">
        <v>685</v>
      </c>
      <c r="B33" s="28" t="s">
        <v>686</v>
      </c>
      <c r="C33" s="39">
        <v>43545</v>
      </c>
      <c r="D33" s="29">
        <v>32</v>
      </c>
      <c r="E33" s="30">
        <v>2662</v>
      </c>
      <c r="F33" s="29">
        <v>4</v>
      </c>
      <c r="G33" s="36" t="s">
        <v>397</v>
      </c>
      <c r="H33" s="37"/>
      <c r="I33" s="35"/>
      <c r="J33" s="38" t="s">
        <v>372</v>
      </c>
      <c r="K33" s="40" t="str">
        <f>IF($J33="","",VLOOKUP(J33,data!$A$2:$F$116,2,FALSE))</f>
        <v>204 BOULEVARD CHARLES DE GAULLE - BAT 22</v>
      </c>
      <c r="L33" s="40" t="str">
        <f>IF($J33="","",VLOOKUP(K33,data!$B$2:$G$116,2,FALSE))</f>
        <v xml:space="preserve"> 37540 SAINT CYR SUR LOIRE</v>
      </c>
      <c r="M33" s="40" t="str">
        <f>IF($J33="","",VLOOKUP(J33,data!$A$2:$F$155,4,FALSE))</f>
        <v xml:space="preserve"> MERCIER Lionel / DE PIRES Paulo:  0247403782</v>
      </c>
      <c r="N33" s="40" t="str">
        <f>IF($J33="","",VLOOKUP(J33,data!$A$2:$F$155,5,FALSE))</f>
        <v xml:space="preserve">Livraison 6h00 et 20h00 </v>
      </c>
      <c r="O33" s="26"/>
      <c r="P33" s="31">
        <v>1865521</v>
      </c>
      <c r="Q33" s="32" t="s">
        <v>403</v>
      </c>
      <c r="R33" s="33" t="s">
        <v>690</v>
      </c>
      <c r="S33" s="34" t="s">
        <v>682</v>
      </c>
      <c r="T33" s="25">
        <v>43545</v>
      </c>
    </row>
    <row r="34" spans="1:20" ht="45" x14ac:dyDescent="0.2">
      <c r="A34" s="27" t="s">
        <v>687</v>
      </c>
      <c r="B34" s="28" t="s">
        <v>688</v>
      </c>
      <c r="C34" s="39">
        <v>43545</v>
      </c>
      <c r="D34" s="29">
        <v>16</v>
      </c>
      <c r="E34" s="30">
        <v>1105</v>
      </c>
      <c r="F34" s="29">
        <v>1</v>
      </c>
      <c r="G34" s="36" t="s">
        <v>397</v>
      </c>
      <c r="H34" s="37"/>
      <c r="I34" s="35"/>
      <c r="J34" s="38" t="s">
        <v>258</v>
      </c>
      <c r="K34" s="40" t="e">
        <f>IF($J34="","",VLOOKUP(J34,data!$A$2:$F$116,2,FALSE))</f>
        <v>#N/A</v>
      </c>
      <c r="L34" s="40" t="e">
        <f>IF($J34="","",VLOOKUP(K34,data!$B$2:$G$116,2,FALSE))</f>
        <v>#N/A</v>
      </c>
      <c r="M34" s="40" t="e">
        <f>IF($J34="","",VLOOKUP(J34,data!$A$2:$F$155,4,FALSE))</f>
        <v>#N/A</v>
      </c>
      <c r="N34" s="40" t="e">
        <f>IF($J34="","",VLOOKUP(J34,data!$A$2:$F$155,5,FALSE))</f>
        <v>#N/A</v>
      </c>
      <c r="O34" s="26"/>
      <c r="P34" s="31">
        <v>1865498</v>
      </c>
      <c r="Q34" s="32" t="s">
        <v>441</v>
      </c>
      <c r="R34" s="33" t="s">
        <v>691</v>
      </c>
      <c r="S34" s="34" t="s">
        <v>682</v>
      </c>
      <c r="T34" s="25">
        <v>43545</v>
      </c>
    </row>
    <row r="35" spans="1:20" ht="99.75" x14ac:dyDescent="0.2">
      <c r="A35" s="27" t="s">
        <v>692</v>
      </c>
      <c r="B35" s="28" t="s">
        <v>693</v>
      </c>
      <c r="C35" s="39">
        <v>43550</v>
      </c>
      <c r="D35" s="29">
        <v>118</v>
      </c>
      <c r="E35" s="30">
        <v>7739</v>
      </c>
      <c r="F35" s="29">
        <v>12.6</v>
      </c>
      <c r="G35" s="36" t="s">
        <v>397</v>
      </c>
      <c r="H35" s="37"/>
      <c r="I35" s="35"/>
      <c r="J35" s="38" t="s">
        <v>393</v>
      </c>
      <c r="K35" s="40" t="str">
        <f>IF($J35="","",VLOOKUP(J35,data!$A$2:$F$116,2,FALSE))</f>
        <v>16 Avenue de la malgrange
Ex Bâtiment AMC</v>
      </c>
      <c r="L35" s="40" t="str">
        <f>IF($J35="","",VLOOKUP(K35,data!$B$2:$G$116,2,FALSE))</f>
        <v>54140 JARVILLE LA MALGRANGE</v>
      </c>
      <c r="M35" s="40" t="str">
        <f>IF($J35="","",VLOOKUP(J35,data!$A$2:$F$155,4,FALSE))</f>
        <v>Arnaud PICARD
06 11 74 39 36</v>
      </c>
      <c r="N35" s="40" t="str">
        <f>IF($J35="","",VLOOKUP(J35,data!$A$2:$F$155,5,FALSE))</f>
        <v>Livraison sans RDV sur créneaux 8h30/10h45 et 14h/17h</v>
      </c>
      <c r="O35" s="26"/>
      <c r="P35" s="31">
        <v>1872979</v>
      </c>
      <c r="Q35" s="32" t="s">
        <v>485</v>
      </c>
      <c r="R35" s="33" t="s">
        <v>694</v>
      </c>
      <c r="S35" s="34" t="s">
        <v>695</v>
      </c>
      <c r="T35" s="25"/>
    </row>
    <row r="36" spans="1:20" ht="313.5" x14ac:dyDescent="0.2">
      <c r="A36" s="27" t="s">
        <v>696</v>
      </c>
      <c r="B36" s="28" t="s">
        <v>697</v>
      </c>
      <c r="C36" s="39">
        <v>43550</v>
      </c>
      <c r="D36" s="29">
        <v>16</v>
      </c>
      <c r="E36" s="30">
        <v>1227</v>
      </c>
      <c r="F36" s="29">
        <v>1.2</v>
      </c>
      <c r="G36" s="36" t="s">
        <v>397</v>
      </c>
      <c r="H36" s="37"/>
      <c r="I36" s="35"/>
      <c r="J36" s="38" t="s">
        <v>19</v>
      </c>
      <c r="K36" s="40" t="str">
        <f>IF($J36="","",VLOOKUP(J36,data!$A$2:$F$116,2,FALSE))</f>
        <v>Starexcel Precisium - 
8 / 10 Rue de la Fosse aux Leux - ZAC De la Croix Blanche</v>
      </c>
      <c r="L36" s="40" t="str">
        <f>IF($J36="","",VLOOKUP(K36,data!$B$2:$G$116,2,FALSE))</f>
        <v>91700 Ste Genevieve des Bois</v>
      </c>
      <c r="M36" s="40" t="str">
        <f>IF($J36="","",VLOOKUP(J36,data!$A$2:$F$155,4,FALSE))</f>
        <v>Philippe BLIN
01 80 37 40 70 
ou 01 60 16 51 53</v>
      </c>
      <c r="N36" s="40" t="str">
        <f>IF($J36="","",VLOOKUP(J36,data!$A$2:$F$155,5,FALSE))</f>
        <v>Reception marchandise entre 5h30 à 12h30
A partir du 11 Mai, RDV a prendre aupres de : 
M. TOUHAMI : 06 07 03 60 34
Reception SGDB reception-sgdb@allianceautomotive.fr</v>
      </c>
      <c r="O36" s="26"/>
      <c r="P36" s="31">
        <v>1877235</v>
      </c>
      <c r="Q36" s="32" t="s">
        <v>441</v>
      </c>
      <c r="R36" s="33" t="s">
        <v>694</v>
      </c>
      <c r="S36" s="34" t="s">
        <v>695</v>
      </c>
      <c r="T36" s="25"/>
    </row>
    <row r="37" spans="1:20" ht="114" x14ac:dyDescent="0.2">
      <c r="A37" s="27" t="s">
        <v>698</v>
      </c>
      <c r="B37" s="28" t="s">
        <v>699</v>
      </c>
      <c r="C37" s="39">
        <v>43552</v>
      </c>
      <c r="D37" s="29">
        <v>56</v>
      </c>
      <c r="E37" s="30">
        <v>5436</v>
      </c>
      <c r="F37" s="29">
        <v>7.2</v>
      </c>
      <c r="G37" s="36" t="s">
        <v>397</v>
      </c>
      <c r="H37" s="37"/>
      <c r="I37" s="35"/>
      <c r="J37" s="38" t="s">
        <v>26</v>
      </c>
      <c r="K37" s="40" t="str">
        <f>IF($J37="","",VLOOKUP(J37,data!$A$2:$F$116,2,FALSE))</f>
        <v>2/4 rue Denis Papin
CS50022</v>
      </c>
      <c r="L37" s="40" t="str">
        <f>IF($J37="","",VLOOKUP(K37,data!$B$2:$G$116,2,FALSE))</f>
        <v>92230 GENNEVILLIERS</v>
      </c>
      <c r="M37" s="40" t="str">
        <f>IF($J37="","",VLOOKUP(J37,data!$A$2:$F$155,4,FALSE))</f>
        <v xml:space="preserve">Khady SARR - 01 40 85 74 08
Danny SEAO - 01 40 85 96 43 </v>
      </c>
      <c r="N37" s="40" t="str">
        <f>IF($J37="","",VLOOKUP(J37,data!$A$2:$F$155,5,FALSE))</f>
        <v>Livraison libre entre 8h et 15h30</v>
      </c>
      <c r="O37" s="26" t="s">
        <v>709</v>
      </c>
      <c r="P37" s="31">
        <v>1884875</v>
      </c>
      <c r="Q37" s="32" t="s">
        <v>424</v>
      </c>
      <c r="R37" s="33" t="s">
        <v>702</v>
      </c>
      <c r="S37" s="34" t="s">
        <v>703</v>
      </c>
      <c r="T37" s="25">
        <v>43552</v>
      </c>
    </row>
    <row r="38" spans="1:20" ht="120" x14ac:dyDescent="0.2">
      <c r="A38" s="27" t="s">
        <v>700</v>
      </c>
      <c r="B38" s="28" t="s">
        <v>701</v>
      </c>
      <c r="C38" s="39">
        <v>43552</v>
      </c>
      <c r="D38" s="29">
        <v>15</v>
      </c>
      <c r="E38" s="30">
        <v>1188</v>
      </c>
      <c r="F38" s="29">
        <v>1.6</v>
      </c>
      <c r="G38" s="36" t="s">
        <v>397</v>
      </c>
      <c r="H38" s="37"/>
      <c r="I38" s="35"/>
      <c r="J38" s="38" t="s">
        <v>372</v>
      </c>
      <c r="K38" s="40" t="str">
        <f>IF($J38="","",VLOOKUP(J38,data!$A$2:$F$116,2,FALSE))</f>
        <v>204 BOULEVARD CHARLES DE GAULLE - BAT 22</v>
      </c>
      <c r="L38" s="40" t="str">
        <f>IF($J38="","",VLOOKUP(K38,data!$B$2:$G$116,2,FALSE))</f>
        <v xml:space="preserve"> 37540 SAINT CYR SUR LOIRE</v>
      </c>
      <c r="M38" s="40" t="str">
        <f>IF($J38="","",VLOOKUP(J38,data!$A$2:$F$155,4,FALSE))</f>
        <v xml:space="preserve"> MERCIER Lionel / DE PIRES Paulo:  0247403782</v>
      </c>
      <c r="N38" s="40" t="str">
        <f>IF($J38="","",VLOOKUP(J38,data!$A$2:$F$155,5,FALSE))</f>
        <v xml:space="preserve">Livraison 6h00 et 20h00 </v>
      </c>
      <c r="O38" s="26" t="s">
        <v>710</v>
      </c>
      <c r="P38" s="31">
        <v>1884903</v>
      </c>
      <c r="Q38" s="32" t="s">
        <v>403</v>
      </c>
      <c r="R38" s="33" t="s">
        <v>702</v>
      </c>
      <c r="S38" s="34" t="s">
        <v>703</v>
      </c>
      <c r="T38" s="25">
        <v>43552</v>
      </c>
    </row>
    <row r="39" spans="1:20" ht="85.5" x14ac:dyDescent="0.2">
      <c r="A39" s="27" t="s">
        <v>704</v>
      </c>
      <c r="B39" s="28" t="s">
        <v>705</v>
      </c>
      <c r="C39" s="39">
        <v>43553</v>
      </c>
      <c r="D39" s="29">
        <v>10</v>
      </c>
      <c r="E39" s="30">
        <v>1247</v>
      </c>
      <c r="F39" s="29">
        <v>0.8</v>
      </c>
      <c r="G39" s="36" t="s">
        <v>397</v>
      </c>
      <c r="H39" s="37"/>
      <c r="I39" s="35"/>
      <c r="J39" s="38" t="s">
        <v>312</v>
      </c>
      <c r="K39" s="40" t="str">
        <f>IF($J39="","",VLOOKUP(J39,data!$A$2:$F$116,2,FALSE))</f>
        <v>1 Rue du Vieil Hêtre</v>
      </c>
      <c r="L39" s="40" t="str">
        <f>IF($J39="","",VLOOKUP(K39,data!$B$2:$G$116,2,FALSE))</f>
        <v>72700 ROUILLON</v>
      </c>
      <c r="M39" s="40" t="str">
        <f>IF($J39="","",VLOOKUP(J39,data!$A$2:$F$155,4,FALSE))</f>
        <v>tel : 02 43 24 76 92/mail t.baratte@cbmcompany.com</v>
      </c>
      <c r="N39" s="40" t="str">
        <f>IF($J39="","",VLOOKUP(J39,data!$A$2:$F$155,5,FALSE))</f>
        <v xml:space="preserve"> / </v>
      </c>
      <c r="O39" s="26" t="s">
        <v>710</v>
      </c>
      <c r="P39" s="31">
        <v>1889395</v>
      </c>
      <c r="Q39" s="32" t="s">
        <v>425</v>
      </c>
      <c r="R39" s="33" t="s">
        <v>703</v>
      </c>
      <c r="S39" s="34" t="s">
        <v>708</v>
      </c>
      <c r="T39" s="25">
        <v>43553</v>
      </c>
    </row>
    <row r="40" spans="1:20" ht="15" x14ac:dyDescent="0.2">
      <c r="A40" s="41"/>
      <c r="B40" s="28"/>
      <c r="C40" s="39"/>
      <c r="D40" s="29"/>
      <c r="E40" s="30"/>
      <c r="F40" s="29"/>
      <c r="G40" s="36"/>
      <c r="H40" s="37"/>
      <c r="I40" s="35"/>
      <c r="J40" s="38"/>
      <c r="K40" s="40" t="str">
        <f>IF($J40="","",VLOOKUP(J40,data!$A$2:$F$116,2,FALSE))</f>
        <v/>
      </c>
      <c r="L40" s="40" t="str">
        <f>IF($J40="","",VLOOKUP(K40,data!$B$2:$G$116,2,FALSE))</f>
        <v/>
      </c>
      <c r="M40" s="40" t="str">
        <f>IF($J40="","",VLOOKUP(J40,data!$A$2:$F$155,4,FALSE))</f>
        <v/>
      </c>
      <c r="N40" s="40" t="str">
        <f>IF($J40="","",VLOOKUP(J40,data!$A$2:$F$155,5,FALSE))</f>
        <v/>
      </c>
      <c r="O40" s="26"/>
      <c r="P40" s="31"/>
      <c r="Q40" s="32"/>
      <c r="R40" s="33"/>
      <c r="S40" s="34"/>
      <c r="T40" s="25"/>
    </row>
    <row r="41" spans="1:20" ht="15" x14ac:dyDescent="0.2">
      <c r="A41" s="41"/>
      <c r="B41" s="28"/>
      <c r="C41" s="39"/>
      <c r="D41" s="29"/>
      <c r="E41" s="30"/>
      <c r="F41" s="29"/>
      <c r="G41" s="36"/>
      <c r="H41" s="37"/>
      <c r="I41" s="35"/>
      <c r="J41" s="38"/>
      <c r="K41" s="40" t="str">
        <f>IF($J41="","",VLOOKUP(J41,data!$A$2:$F$116,2,FALSE))</f>
        <v/>
      </c>
      <c r="L41" s="40" t="str">
        <f>IF($J41="","",VLOOKUP(K41,data!$B$2:$G$116,2,FALSE))</f>
        <v/>
      </c>
      <c r="M41" s="40" t="str">
        <f>IF($J41="","",VLOOKUP(J41,data!$A$2:$F$155,4,FALSE))</f>
        <v/>
      </c>
      <c r="N41" s="40" t="str">
        <f>IF($J41="","",VLOOKUP(J41,data!$A$2:$F$155,5,FALSE))</f>
        <v/>
      </c>
      <c r="O41" s="26"/>
      <c r="P41" s="31"/>
      <c r="Q41" s="32"/>
      <c r="R41" s="33"/>
      <c r="S41" s="34"/>
      <c r="T41" s="25"/>
    </row>
    <row r="42" spans="1:20" ht="15" x14ac:dyDescent="0.2">
      <c r="A42" s="41"/>
      <c r="B42" s="28"/>
      <c r="C42" s="39"/>
      <c r="D42" s="29"/>
      <c r="E42" s="30"/>
      <c r="F42" s="29"/>
      <c r="G42" s="36"/>
      <c r="H42" s="37"/>
      <c r="I42" s="35"/>
      <c r="J42" s="38"/>
      <c r="K42" s="40" t="str">
        <f>IF($J42="","",VLOOKUP(J42,data!$A$2:$F$116,2,FALSE))</f>
        <v/>
      </c>
      <c r="L42" s="40" t="str">
        <f>IF($J42="","",VLOOKUP(K42,data!$B$2:$G$116,2,FALSE))</f>
        <v/>
      </c>
      <c r="M42" s="40" t="str">
        <f>IF($J42="","",VLOOKUP(J42,data!$A$2:$F$155,4,FALSE))</f>
        <v/>
      </c>
      <c r="N42" s="40" t="str">
        <f>IF($J42="","",VLOOKUP(J42,data!$A$2:$F$155,5,FALSE))</f>
        <v/>
      </c>
      <c r="O42" s="26"/>
      <c r="P42" s="31"/>
      <c r="Q42" s="32"/>
      <c r="R42" s="33"/>
      <c r="S42" s="34"/>
      <c r="T42" s="25"/>
    </row>
    <row r="43" spans="1:20" ht="15" x14ac:dyDescent="0.2">
      <c r="A43" s="41"/>
      <c r="B43" s="28"/>
      <c r="C43" s="39"/>
      <c r="D43" s="29"/>
      <c r="E43" s="30"/>
      <c r="F43" s="29"/>
      <c r="G43" s="36"/>
      <c r="H43" s="37"/>
      <c r="I43" s="35"/>
      <c r="J43" s="38"/>
      <c r="K43" s="40" t="str">
        <f>IF($J43="","",VLOOKUP(J43,data!$A$2:$F$116,2,FALSE))</f>
        <v/>
      </c>
      <c r="L43" s="40" t="str">
        <f>IF($J43="","",VLOOKUP(K43,data!$B$2:$G$116,2,FALSE))</f>
        <v/>
      </c>
      <c r="M43" s="40" t="str">
        <f>IF($J43="","",VLOOKUP(J43,data!$A$2:$F$155,4,FALSE))</f>
        <v/>
      </c>
      <c r="N43" s="40" t="str">
        <f>IF($J43="","",VLOOKUP(J43,data!$A$2:$F$155,5,FALSE))</f>
        <v/>
      </c>
      <c r="O43" s="26"/>
      <c r="P43" s="31"/>
      <c r="Q43" s="32"/>
      <c r="R43" s="33"/>
      <c r="S43" s="34"/>
      <c r="T43" s="25"/>
    </row>
    <row r="44" spans="1:20" ht="15" x14ac:dyDescent="0.2">
      <c r="A44" s="41"/>
      <c r="B44" s="28"/>
      <c r="C44" s="39"/>
      <c r="D44" s="29"/>
      <c r="E44" s="30"/>
      <c r="F44" s="29"/>
      <c r="G44" s="36"/>
      <c r="H44" s="37"/>
      <c r="I44" s="35"/>
      <c r="J44" s="38"/>
      <c r="K44" s="40" t="str">
        <f>IF($J44="","",VLOOKUP(J44,data!$A$2:$F$116,2,FALSE))</f>
        <v/>
      </c>
      <c r="L44" s="40" t="str">
        <f>IF($J44="","",VLOOKUP(K44,data!$B$2:$G$116,2,FALSE))</f>
        <v/>
      </c>
      <c r="M44" s="40" t="str">
        <f>IF($J44="","",VLOOKUP(J44,data!$A$2:$F$155,4,FALSE))</f>
        <v/>
      </c>
      <c r="N44" s="40" t="str">
        <f>IF($J44="","",VLOOKUP(J44,data!$A$2:$F$155,5,FALSE))</f>
        <v/>
      </c>
      <c r="O44" s="26"/>
      <c r="P44" s="31"/>
      <c r="Q44" s="32"/>
      <c r="R44" s="33"/>
      <c r="S44" s="34"/>
      <c r="T44" s="25"/>
    </row>
    <row r="45" spans="1:20" ht="15" x14ac:dyDescent="0.2">
      <c r="A45" s="41"/>
      <c r="B45" s="28"/>
      <c r="C45" s="39"/>
      <c r="D45" s="29"/>
      <c r="E45" s="30"/>
      <c r="F45" s="29"/>
      <c r="G45" s="36"/>
      <c r="H45" s="37"/>
      <c r="I45" s="35"/>
      <c r="J45" s="38"/>
      <c r="K45" s="40" t="str">
        <f>IF($J45="","",VLOOKUP(J45,data!$A$2:$F$116,2,FALSE))</f>
        <v/>
      </c>
      <c r="L45" s="40" t="str">
        <f>IF($J45="","",VLOOKUP(K45,data!$B$2:$G$116,2,FALSE))</f>
        <v/>
      </c>
      <c r="M45" s="40" t="str">
        <f>IF($J45="","",VLOOKUP(J45,data!$A$2:$F$155,4,FALSE))</f>
        <v/>
      </c>
      <c r="N45" s="40" t="str">
        <f>IF($J45="","",VLOOKUP(J45,data!$A$2:$F$155,5,FALSE))</f>
        <v/>
      </c>
      <c r="O45" s="26"/>
      <c r="P45" s="31"/>
      <c r="Q45" s="32"/>
      <c r="R45" s="33"/>
      <c r="S45" s="34"/>
      <c r="T45" s="25"/>
    </row>
    <row r="46" spans="1:20" ht="15" x14ac:dyDescent="0.2">
      <c r="A46" s="41"/>
      <c r="B46" s="28"/>
      <c r="C46" s="39"/>
      <c r="D46" s="29"/>
      <c r="E46" s="30"/>
      <c r="F46" s="29"/>
      <c r="G46" s="36"/>
      <c r="H46" s="37"/>
      <c r="I46" s="35"/>
      <c r="J46" s="38"/>
      <c r="K46" s="40" t="str">
        <f>IF($J46="","",VLOOKUP(J46,data!$A$2:$F$116,2,FALSE))</f>
        <v/>
      </c>
      <c r="L46" s="40" t="str">
        <f>IF($J46="","",VLOOKUP(K46,data!$B$2:$G$116,2,FALSE))</f>
        <v/>
      </c>
      <c r="M46" s="40" t="str">
        <f>IF($J46="","",VLOOKUP(J46,data!$A$2:$F$155,4,FALSE))</f>
        <v/>
      </c>
      <c r="N46" s="40" t="str">
        <f>IF($J46="","",VLOOKUP(J46,data!$A$2:$F$155,5,FALSE))</f>
        <v/>
      </c>
      <c r="O46" s="26"/>
      <c r="P46" s="31"/>
      <c r="Q46" s="32"/>
      <c r="R46" s="33"/>
      <c r="S46" s="34"/>
      <c r="T46" s="25"/>
    </row>
    <row r="47" spans="1:20" ht="15" x14ac:dyDescent="0.2">
      <c r="A47" s="41"/>
      <c r="B47" s="28"/>
      <c r="C47" s="39"/>
      <c r="D47" s="29"/>
      <c r="E47" s="30"/>
      <c r="F47" s="29"/>
      <c r="G47" s="36"/>
      <c r="H47" s="37"/>
      <c r="I47" s="35"/>
      <c r="J47" s="38"/>
      <c r="K47" s="40" t="str">
        <f>IF($J47="","",VLOOKUP(J47,data!$A$2:$F$116,2,FALSE))</f>
        <v/>
      </c>
      <c r="L47" s="40" t="str">
        <f>IF($J47="","",VLOOKUP(K47,data!$B$2:$G$116,2,FALSE))</f>
        <v/>
      </c>
      <c r="M47" s="40" t="str">
        <f>IF($J47="","",VLOOKUP(J47,data!$A$2:$F$155,4,FALSE))</f>
        <v/>
      </c>
      <c r="N47" s="40" t="str">
        <f>IF($J47="","",VLOOKUP(J47,data!$A$2:$F$155,5,FALSE))</f>
        <v/>
      </c>
      <c r="O47" s="26"/>
      <c r="P47" s="31"/>
      <c r="Q47" s="32"/>
      <c r="R47" s="33"/>
      <c r="S47" s="34"/>
      <c r="T47" s="25"/>
    </row>
    <row r="48" spans="1:20" ht="15" x14ac:dyDescent="0.2">
      <c r="A48" s="41"/>
      <c r="B48" s="28"/>
      <c r="C48" s="39"/>
      <c r="D48" s="29"/>
      <c r="E48" s="30"/>
      <c r="F48" s="29"/>
      <c r="G48" s="36"/>
      <c r="H48" s="37"/>
      <c r="I48" s="35"/>
      <c r="J48" s="38"/>
      <c r="K48" s="40" t="str">
        <f>IF($J48="","",VLOOKUP(J48,data!$A$2:$F$116,2,FALSE))</f>
        <v/>
      </c>
      <c r="L48" s="40" t="str">
        <f>IF($J48="","",VLOOKUP(K48,data!$B$2:$G$116,2,FALSE))</f>
        <v/>
      </c>
      <c r="M48" s="40" t="str">
        <f>IF($J48="","",VLOOKUP(J48,data!$A$2:$F$155,4,FALSE))</f>
        <v/>
      </c>
      <c r="N48" s="40" t="str">
        <f>IF($J48="","",VLOOKUP(J48,data!$A$2:$F$155,5,FALSE))</f>
        <v/>
      </c>
      <c r="O48" s="26"/>
      <c r="P48" s="31"/>
      <c r="Q48" s="32"/>
      <c r="R48" s="33"/>
      <c r="S48" s="34"/>
      <c r="T48" s="25"/>
    </row>
    <row r="49" spans="1:20" ht="15" x14ac:dyDescent="0.2">
      <c r="A49" s="41"/>
      <c r="B49" s="28"/>
      <c r="C49" s="39"/>
      <c r="D49" s="29"/>
      <c r="E49" s="30"/>
      <c r="F49" s="29"/>
      <c r="G49" s="36"/>
      <c r="H49" s="37"/>
      <c r="I49" s="35"/>
      <c r="J49" s="38"/>
      <c r="K49" s="40" t="str">
        <f>IF($J49="","",VLOOKUP(J49,data!$A$2:$F$116,2,FALSE))</f>
        <v/>
      </c>
      <c r="L49" s="40" t="str">
        <f>IF($J49="","",VLOOKUP(K49,data!$B$2:$G$116,2,FALSE))</f>
        <v/>
      </c>
      <c r="M49" s="40" t="str">
        <f>IF($J49="","",VLOOKUP(J49,data!$A$2:$F$155,4,FALSE))</f>
        <v/>
      </c>
      <c r="N49" s="40" t="str">
        <f>IF($J49="","",VLOOKUP(J49,data!$A$2:$F$155,5,FALSE))</f>
        <v/>
      </c>
      <c r="O49" s="26"/>
      <c r="P49" s="31"/>
      <c r="Q49" s="32"/>
      <c r="R49" s="33"/>
      <c r="S49" s="34"/>
      <c r="T49" s="25"/>
    </row>
    <row r="50" spans="1:20" ht="15" x14ac:dyDescent="0.2">
      <c r="A50" s="41"/>
      <c r="B50" s="28"/>
      <c r="C50" s="39"/>
      <c r="D50" s="29"/>
      <c r="E50" s="30"/>
      <c r="F50" s="29"/>
      <c r="G50" s="36"/>
      <c r="H50" s="37"/>
      <c r="I50" s="35"/>
      <c r="J50" s="38"/>
      <c r="K50" s="40" t="str">
        <f>IF($J50="","",VLOOKUP(J50,data!$A$2:$F$116,2,FALSE))</f>
        <v/>
      </c>
      <c r="L50" s="40" t="str">
        <f>IF($J50="","",VLOOKUP(K50,data!$B$2:$G$116,2,FALSE))</f>
        <v/>
      </c>
      <c r="M50" s="40" t="str">
        <f>IF($J50="","",VLOOKUP(J50,data!$A$2:$F$155,4,FALSE))</f>
        <v/>
      </c>
      <c r="N50" s="40" t="str">
        <f>IF($J50="","",VLOOKUP(J50,data!$A$2:$F$155,5,FALSE))</f>
        <v/>
      </c>
      <c r="O50" s="26"/>
      <c r="P50" s="31"/>
      <c r="Q50" s="32"/>
      <c r="R50" s="33"/>
      <c r="S50" s="34"/>
      <c r="T50" s="25"/>
    </row>
    <row r="51" spans="1:20" ht="15" x14ac:dyDescent="0.2">
      <c r="A51" s="41"/>
      <c r="B51" s="28"/>
      <c r="C51" s="39"/>
      <c r="D51" s="29"/>
      <c r="E51" s="30"/>
      <c r="F51" s="29"/>
      <c r="G51" s="36"/>
      <c r="H51" s="37"/>
      <c r="I51" s="35"/>
      <c r="J51" s="38"/>
      <c r="K51" s="40" t="str">
        <f>IF($J51="","",VLOOKUP(J51,data!$A$2:$F$116,2,FALSE))</f>
        <v/>
      </c>
      <c r="L51" s="40" t="str">
        <f>IF($J51="","",VLOOKUP(K51,data!$B$2:$G$116,2,FALSE))</f>
        <v/>
      </c>
      <c r="M51" s="40" t="str">
        <f>IF($J51="","",VLOOKUP(J51,data!$A$2:$F$155,4,FALSE))</f>
        <v/>
      </c>
      <c r="N51" s="40" t="str">
        <f>IF($J51="","",VLOOKUP(J51,data!$A$2:$F$155,5,FALSE))</f>
        <v/>
      </c>
      <c r="O51" s="26"/>
      <c r="P51" s="31"/>
      <c r="Q51" s="32"/>
      <c r="R51" s="33"/>
      <c r="S51" s="34"/>
      <c r="T51" s="25"/>
    </row>
    <row r="52" spans="1:20" ht="15" x14ac:dyDescent="0.2">
      <c r="A52" s="41"/>
      <c r="B52" s="28"/>
      <c r="C52" s="39"/>
      <c r="D52" s="29"/>
      <c r="E52" s="30"/>
      <c r="F52" s="29"/>
      <c r="G52" s="36"/>
      <c r="H52" s="37"/>
      <c r="I52" s="35"/>
      <c r="J52" s="38"/>
      <c r="K52" s="40" t="str">
        <f>IF($J52="","",VLOOKUP(J52,data!$A$2:$F$116,2,FALSE))</f>
        <v/>
      </c>
      <c r="L52" s="40" t="str">
        <f>IF($J52="","",VLOOKUP(K52,data!$B$2:$G$116,2,FALSE))</f>
        <v/>
      </c>
      <c r="M52" s="40" t="str">
        <f>IF($J52="","",VLOOKUP(J52,data!$A$2:$F$155,4,FALSE))</f>
        <v/>
      </c>
      <c r="N52" s="40" t="str">
        <f>IF($J52="","",VLOOKUP(J52,data!$A$2:$F$155,5,FALSE))</f>
        <v/>
      </c>
      <c r="O52" s="26"/>
      <c r="P52" s="31"/>
      <c r="Q52" s="32"/>
      <c r="R52" s="33"/>
      <c r="S52" s="34"/>
      <c r="T52" s="25"/>
    </row>
    <row r="53" spans="1:20" ht="15" x14ac:dyDescent="0.2">
      <c r="A53" s="41"/>
      <c r="B53" s="28"/>
      <c r="C53" s="39"/>
      <c r="D53" s="29"/>
      <c r="E53" s="30"/>
      <c r="F53" s="29"/>
      <c r="G53" s="36"/>
      <c r="H53" s="37"/>
      <c r="I53" s="35"/>
      <c r="J53" s="38"/>
      <c r="K53" s="40" t="str">
        <f>IF($J53="","",VLOOKUP(J53,data!$A$2:$F$116,2,FALSE))</f>
        <v/>
      </c>
      <c r="L53" s="40" t="str">
        <f>IF($J53="","",VLOOKUP(K53,data!$B$2:$G$116,2,FALSE))</f>
        <v/>
      </c>
      <c r="M53" s="40" t="str">
        <f>IF($J53="","",VLOOKUP(J53,data!$A$2:$F$155,4,FALSE))</f>
        <v/>
      </c>
      <c r="N53" s="40" t="str">
        <f>IF($J53="","",VLOOKUP(J53,data!$A$2:$F$155,5,FALSE))</f>
        <v/>
      </c>
      <c r="O53" s="26"/>
      <c r="P53" s="31"/>
      <c r="Q53" s="32"/>
      <c r="R53" s="33"/>
      <c r="S53" s="34"/>
      <c r="T53" s="25"/>
    </row>
    <row r="54" spans="1:20" ht="15" x14ac:dyDescent="0.2">
      <c r="A54" s="41"/>
      <c r="B54" s="28"/>
      <c r="C54" s="39"/>
      <c r="D54" s="29"/>
      <c r="E54" s="30"/>
      <c r="F54" s="29"/>
      <c r="G54" s="36"/>
      <c r="H54" s="37"/>
      <c r="I54" s="35"/>
      <c r="J54" s="38"/>
      <c r="K54" s="40" t="str">
        <f>IF($J54="","",VLOOKUP(J54,data!$A$2:$F$116,2,FALSE))</f>
        <v/>
      </c>
      <c r="L54" s="40" t="str">
        <f>IF($J54="","",VLOOKUP(K54,data!$B$2:$G$116,2,FALSE))</f>
        <v/>
      </c>
      <c r="M54" s="40" t="str">
        <f>IF($J54="","",VLOOKUP(J54,data!$A$2:$F$155,4,FALSE))</f>
        <v/>
      </c>
      <c r="N54" s="40" t="str">
        <f>IF($J54="","",VLOOKUP(J54,data!$A$2:$F$155,5,FALSE))</f>
        <v/>
      </c>
      <c r="O54" s="26"/>
      <c r="P54" s="31"/>
      <c r="Q54" s="32"/>
      <c r="R54" s="33"/>
      <c r="S54" s="34"/>
      <c r="T54" s="25"/>
    </row>
    <row r="55" spans="1:20" ht="15" x14ac:dyDescent="0.2">
      <c r="A55" s="41"/>
      <c r="B55" s="28"/>
      <c r="C55" s="39"/>
      <c r="D55" s="29"/>
      <c r="E55" s="30"/>
      <c r="F55" s="29"/>
      <c r="G55" s="36"/>
      <c r="H55" s="37"/>
      <c r="I55" s="35"/>
      <c r="J55" s="38"/>
      <c r="K55" s="40" t="str">
        <f>IF($J55="","",VLOOKUP(J55,data!$A$2:$F$116,2,FALSE))</f>
        <v/>
      </c>
      <c r="L55" s="40" t="str">
        <f>IF($J55="","",VLOOKUP(K55,data!$B$2:$G$116,2,FALSE))</f>
        <v/>
      </c>
      <c r="M55" s="40" t="str">
        <f>IF($J55="","",VLOOKUP(J55,data!$A$2:$F$155,4,FALSE))</f>
        <v/>
      </c>
      <c r="N55" s="40" t="str">
        <f>IF($J55="","",VLOOKUP(J55,data!$A$2:$F$155,5,FALSE))</f>
        <v/>
      </c>
      <c r="O55" s="26"/>
      <c r="P55" s="31"/>
      <c r="Q55" s="32"/>
      <c r="R55" s="33"/>
      <c r="S55" s="34"/>
      <c r="T55" s="25"/>
    </row>
    <row r="56" spans="1:20" ht="15" x14ac:dyDescent="0.2">
      <c r="A56" s="41"/>
      <c r="B56" s="28"/>
      <c r="C56" s="39"/>
      <c r="D56" s="29"/>
      <c r="E56" s="30"/>
      <c r="F56" s="29"/>
      <c r="G56" s="36"/>
      <c r="H56" s="37"/>
      <c r="I56" s="35"/>
      <c r="J56" s="38"/>
      <c r="K56" s="40" t="str">
        <f>IF($J56="","",VLOOKUP(J56,data!$A$2:$F$116,2,FALSE))</f>
        <v/>
      </c>
      <c r="L56" s="40" t="str">
        <f>IF($J56="","",VLOOKUP(K56,data!$B$2:$G$116,2,FALSE))</f>
        <v/>
      </c>
      <c r="M56" s="40" t="str">
        <f>IF($J56="","",VLOOKUP(J56,data!$A$2:$F$155,4,FALSE))</f>
        <v/>
      </c>
      <c r="N56" s="40" t="str">
        <f>IF($J56="","",VLOOKUP(J56,data!$A$2:$F$155,5,FALSE))</f>
        <v/>
      </c>
      <c r="O56" s="26"/>
      <c r="P56" s="31"/>
      <c r="Q56" s="32"/>
      <c r="R56" s="33"/>
      <c r="S56" s="34"/>
      <c r="T56" s="25"/>
    </row>
    <row r="57" spans="1:20" ht="15" x14ac:dyDescent="0.2">
      <c r="A57" s="41"/>
      <c r="B57" s="28"/>
      <c r="C57" s="39"/>
      <c r="D57" s="29"/>
      <c r="E57" s="30"/>
      <c r="F57" s="29"/>
      <c r="G57" s="36"/>
      <c r="H57" s="37"/>
      <c r="I57" s="35"/>
      <c r="J57" s="38"/>
      <c r="K57" s="40" t="str">
        <f>IF($J57="","",VLOOKUP(J57,data!$A$2:$F$116,2,FALSE))</f>
        <v/>
      </c>
      <c r="L57" s="40" t="str">
        <f>IF($J57="","",VLOOKUP(K57,data!$B$2:$G$116,2,FALSE))</f>
        <v/>
      </c>
      <c r="M57" s="40" t="str">
        <f>IF($J57="","",VLOOKUP(J57,data!$A$2:$F$155,4,FALSE))</f>
        <v/>
      </c>
      <c r="N57" s="40" t="str">
        <f>IF($J57="","",VLOOKUP(J57,data!$A$2:$F$155,5,FALSE))</f>
        <v/>
      </c>
      <c r="O57" s="26"/>
      <c r="P57" s="31"/>
      <c r="Q57" s="32"/>
      <c r="R57" s="33"/>
      <c r="S57" s="34"/>
      <c r="T57" s="25"/>
    </row>
    <row r="58" spans="1:20" ht="15" x14ac:dyDescent="0.2">
      <c r="A58" s="41"/>
      <c r="B58" s="28"/>
      <c r="C58" s="39"/>
      <c r="D58" s="29"/>
      <c r="E58" s="30"/>
      <c r="F58" s="29"/>
      <c r="G58" s="36"/>
      <c r="H58" s="37"/>
      <c r="I58" s="35"/>
      <c r="J58" s="38"/>
      <c r="K58" s="40" t="str">
        <f>IF($J58="","",VLOOKUP(J58,data!$A$2:$F$116,2,FALSE))</f>
        <v/>
      </c>
      <c r="L58" s="40" t="str">
        <f>IF($J58="","",VLOOKUP(K58,data!$B$2:$G$116,2,FALSE))</f>
        <v/>
      </c>
      <c r="M58" s="40" t="str">
        <f>IF($J58="","",VLOOKUP(J58,data!$A$2:$F$155,4,FALSE))</f>
        <v/>
      </c>
      <c r="N58" s="40" t="str">
        <f>IF($J58="","",VLOOKUP(J58,data!$A$2:$F$155,5,FALSE))</f>
        <v/>
      </c>
      <c r="O58" s="26"/>
      <c r="P58" s="31"/>
      <c r="Q58" s="32"/>
      <c r="R58" s="33"/>
      <c r="S58" s="34"/>
      <c r="T58" s="25"/>
    </row>
    <row r="59" spans="1:20" ht="15" x14ac:dyDescent="0.2">
      <c r="A59" s="41"/>
      <c r="B59" s="28"/>
      <c r="C59" s="39"/>
      <c r="D59" s="29"/>
      <c r="E59" s="30"/>
      <c r="F59" s="29"/>
      <c r="G59" s="36"/>
      <c r="H59" s="37"/>
      <c r="I59" s="35"/>
      <c r="J59" s="38"/>
      <c r="K59" s="40" t="str">
        <f>IF($J59="","",VLOOKUP(J59,data!$A$2:$F$116,2,FALSE))</f>
        <v/>
      </c>
      <c r="L59" s="40" t="str">
        <f>IF($J59="","",VLOOKUP(K59,data!$B$2:$G$116,2,FALSE))</f>
        <v/>
      </c>
      <c r="M59" s="40" t="str">
        <f>IF($J59="","",VLOOKUP(J59,data!$A$2:$F$155,4,FALSE))</f>
        <v/>
      </c>
      <c r="N59" s="40" t="str">
        <f>IF($J59="","",VLOOKUP(J59,data!$A$2:$F$155,5,FALSE))</f>
        <v/>
      </c>
      <c r="O59" s="26"/>
      <c r="P59" s="31"/>
      <c r="Q59" s="32"/>
      <c r="R59" s="33"/>
      <c r="S59" s="34"/>
      <c r="T59" s="25"/>
    </row>
    <row r="60" spans="1:20" ht="15" x14ac:dyDescent="0.2">
      <c r="A60" s="41"/>
      <c r="B60" s="28"/>
      <c r="C60" s="39"/>
      <c r="D60" s="29"/>
      <c r="E60" s="30"/>
      <c r="F60" s="29"/>
      <c r="G60" s="36"/>
      <c r="H60" s="37"/>
      <c r="I60" s="35"/>
      <c r="J60" s="38"/>
      <c r="K60" s="40" t="str">
        <f>IF($J60="","",VLOOKUP(J60,data!$A$2:$F$116,2,FALSE))</f>
        <v/>
      </c>
      <c r="L60" s="40" t="str">
        <f>IF($J60="","",VLOOKUP(K60,data!$B$2:$G$116,2,FALSE))</f>
        <v/>
      </c>
      <c r="M60" s="40" t="str">
        <f>IF($J60="","",VLOOKUP(J60,data!$A$2:$F$155,4,FALSE))</f>
        <v/>
      </c>
      <c r="N60" s="40" t="str">
        <f>IF($J60="","",VLOOKUP(J60,data!$A$2:$F$155,5,FALSE))</f>
        <v/>
      </c>
      <c r="O60" s="26"/>
      <c r="P60" s="31"/>
      <c r="Q60" s="32"/>
      <c r="R60" s="33"/>
      <c r="S60" s="34"/>
      <c r="T60" s="25"/>
    </row>
    <row r="61" spans="1:20" ht="15" x14ac:dyDescent="0.2">
      <c r="A61" s="41"/>
      <c r="B61" s="28"/>
      <c r="C61" s="39"/>
      <c r="D61" s="29"/>
      <c r="E61" s="30"/>
      <c r="F61" s="29"/>
      <c r="G61" s="36"/>
      <c r="H61" s="37"/>
      <c r="I61" s="35"/>
      <c r="J61" s="38"/>
      <c r="K61" s="40" t="str">
        <f>IF($J61="","",VLOOKUP(J61,data!$A$2:$F$116,2,FALSE))</f>
        <v/>
      </c>
      <c r="L61" s="40" t="str">
        <f>IF($J61="","",VLOOKUP(K61,data!$B$2:$G$116,2,FALSE))</f>
        <v/>
      </c>
      <c r="M61" s="40" t="str">
        <f>IF($J61="","",VLOOKUP(J61,data!$A$2:$F$155,4,FALSE))</f>
        <v/>
      </c>
      <c r="N61" s="40" t="str">
        <f>IF($J61="","",VLOOKUP(J61,data!$A$2:$F$155,5,FALSE))</f>
        <v/>
      </c>
      <c r="O61" s="26"/>
      <c r="P61" s="31"/>
      <c r="Q61" s="32"/>
      <c r="R61" s="33"/>
      <c r="S61" s="34"/>
      <c r="T61" s="25"/>
    </row>
    <row r="62" spans="1:20" ht="15" x14ac:dyDescent="0.2">
      <c r="A62" s="41"/>
      <c r="B62" s="28"/>
      <c r="C62" s="39"/>
      <c r="D62" s="29"/>
      <c r="E62" s="30"/>
      <c r="F62" s="29"/>
      <c r="G62" s="36"/>
      <c r="H62" s="37"/>
      <c r="I62" s="35"/>
      <c r="J62" s="38"/>
      <c r="K62" s="40" t="str">
        <f>IF($J62="","",VLOOKUP(J62,data!$A$2:$F$116,2,FALSE))</f>
        <v/>
      </c>
      <c r="L62" s="40" t="str">
        <f>IF($J62="","",VLOOKUP(K62,data!$B$2:$G$116,2,FALSE))</f>
        <v/>
      </c>
      <c r="M62" s="40" t="str">
        <f>IF($J62="","",VLOOKUP(J62,data!$A$2:$F$155,4,FALSE))</f>
        <v/>
      </c>
      <c r="N62" s="40" t="str">
        <f>IF($J62="","",VLOOKUP(J62,data!$A$2:$F$155,5,FALSE))</f>
        <v/>
      </c>
      <c r="O62" s="26"/>
      <c r="P62" s="31"/>
      <c r="Q62" s="32"/>
      <c r="R62" s="33"/>
      <c r="S62" s="34"/>
      <c r="T62" s="25"/>
    </row>
    <row r="63" spans="1:20" ht="15" x14ac:dyDescent="0.2">
      <c r="A63" s="41"/>
      <c r="B63" s="28"/>
      <c r="C63" s="39"/>
      <c r="D63" s="29"/>
      <c r="E63" s="30"/>
      <c r="F63" s="29"/>
      <c r="G63" s="36"/>
      <c r="H63" s="37"/>
      <c r="I63" s="35"/>
      <c r="J63" s="38"/>
      <c r="K63" s="40" t="str">
        <f>IF($J63="","",VLOOKUP(J63,data!$A$2:$F$116,2,FALSE))</f>
        <v/>
      </c>
      <c r="L63" s="40" t="str">
        <f>IF($J63="","",VLOOKUP(K63,data!$B$2:$G$116,2,FALSE))</f>
        <v/>
      </c>
      <c r="M63" s="40" t="str">
        <f>IF($J63="","",VLOOKUP(J63,data!$A$2:$F$155,4,FALSE))</f>
        <v/>
      </c>
      <c r="N63" s="40" t="str">
        <f>IF($J63="","",VLOOKUP(J63,data!$A$2:$F$155,5,FALSE))</f>
        <v/>
      </c>
      <c r="O63" s="26"/>
      <c r="P63" s="31"/>
      <c r="Q63" s="32"/>
      <c r="R63" s="33"/>
      <c r="S63" s="34"/>
      <c r="T63" s="25"/>
    </row>
    <row r="64" spans="1:20" ht="15" x14ac:dyDescent="0.2">
      <c r="A64" s="41"/>
      <c r="B64" s="28"/>
      <c r="C64" s="39"/>
      <c r="D64" s="29"/>
      <c r="E64" s="30"/>
      <c r="F64" s="29"/>
      <c r="G64" s="36"/>
      <c r="H64" s="37"/>
      <c r="I64" s="35"/>
      <c r="J64" s="38"/>
      <c r="K64" s="40" t="str">
        <f>IF($J64="","",VLOOKUP(J64,data!$A$2:$F$116,2,FALSE))</f>
        <v/>
      </c>
      <c r="L64" s="40" t="str">
        <f>IF($J64="","",VLOOKUP(K64,data!$B$2:$G$116,2,FALSE))</f>
        <v/>
      </c>
      <c r="M64" s="40" t="str">
        <f>IF($J64="","",VLOOKUP(J64,data!$A$2:$F$155,4,FALSE))</f>
        <v/>
      </c>
      <c r="N64" s="40" t="str">
        <f>IF($J64="","",VLOOKUP(J64,data!$A$2:$F$155,5,FALSE))</f>
        <v/>
      </c>
      <c r="O64" s="26"/>
      <c r="P64" s="31"/>
      <c r="Q64" s="32"/>
      <c r="R64" s="33"/>
      <c r="S64" s="34"/>
      <c r="T64" s="25"/>
    </row>
    <row r="65" spans="1:20" ht="15" x14ac:dyDescent="0.2">
      <c r="A65" s="41"/>
      <c r="B65" s="28"/>
      <c r="C65" s="39"/>
      <c r="D65" s="29"/>
      <c r="E65" s="30"/>
      <c r="F65" s="29"/>
      <c r="G65" s="36"/>
      <c r="H65" s="37"/>
      <c r="I65" s="35"/>
      <c r="J65" s="38"/>
      <c r="K65" s="40" t="str">
        <f>IF($J65="","",VLOOKUP(J65,data!$A$2:$F$116,2,FALSE))</f>
        <v/>
      </c>
      <c r="L65" s="40" t="str">
        <f>IF($J65="","",VLOOKUP(K65,data!$B$2:$G$116,2,FALSE))</f>
        <v/>
      </c>
      <c r="M65" s="40" t="str">
        <f>IF($J65="","",VLOOKUP(J65,data!$A$2:$F$155,4,FALSE))</f>
        <v/>
      </c>
      <c r="N65" s="40" t="str">
        <f>IF($J65="","",VLOOKUP(J65,data!$A$2:$F$155,5,FALSE))</f>
        <v/>
      </c>
      <c r="O65" s="26"/>
      <c r="P65" s="31"/>
      <c r="Q65" s="32"/>
      <c r="R65" s="33"/>
      <c r="S65" s="34"/>
      <c r="T65" s="25"/>
    </row>
    <row r="66" spans="1:20" ht="15" x14ac:dyDescent="0.2">
      <c r="A66" s="41"/>
      <c r="B66" s="28"/>
      <c r="C66" s="39"/>
      <c r="D66" s="29"/>
      <c r="E66" s="30"/>
      <c r="F66" s="29"/>
      <c r="G66" s="36"/>
      <c r="H66" s="37"/>
      <c r="I66" s="35"/>
      <c r="J66" s="38"/>
      <c r="K66" s="40" t="str">
        <f>IF($J66="","",VLOOKUP(J66,data!$A$2:$F$116,2,FALSE))</f>
        <v/>
      </c>
      <c r="L66" s="40" t="str">
        <f>IF($J66="","",VLOOKUP(K66,data!$B$2:$G$116,2,FALSE))</f>
        <v/>
      </c>
      <c r="M66" s="40" t="str">
        <f>IF($J66="","",VLOOKUP(J66,data!$A$2:$F$155,4,FALSE))</f>
        <v/>
      </c>
      <c r="N66" s="40" t="str">
        <f>IF($J66="","",VLOOKUP(J66,data!$A$2:$F$155,5,FALSE))</f>
        <v/>
      </c>
      <c r="O66" s="26"/>
      <c r="P66" s="31"/>
      <c r="Q66" s="32"/>
      <c r="R66" s="33"/>
      <c r="S66" s="34"/>
      <c r="T66" s="25"/>
    </row>
    <row r="67" spans="1:20" ht="15" x14ac:dyDescent="0.2">
      <c r="A67" s="41"/>
      <c r="B67" s="28"/>
      <c r="C67" s="39"/>
      <c r="D67" s="29"/>
      <c r="E67" s="30"/>
      <c r="F67" s="29"/>
      <c r="G67" s="36"/>
      <c r="H67" s="37"/>
      <c r="I67" s="35"/>
      <c r="J67" s="38"/>
      <c r="K67" s="40" t="str">
        <f>IF($J67="","",VLOOKUP(J67,data!$A$2:$F$116,2,FALSE))</f>
        <v/>
      </c>
      <c r="L67" s="40" t="str">
        <f>IF($J67="","",VLOOKUP(K67,data!$B$2:$G$116,2,FALSE))</f>
        <v/>
      </c>
      <c r="M67" s="40" t="str">
        <f>IF($J67="","",VLOOKUP(J67,data!$A$2:$F$155,4,FALSE))</f>
        <v/>
      </c>
      <c r="N67" s="40" t="str">
        <f>IF($J67="","",VLOOKUP(J67,data!$A$2:$F$155,5,FALSE))</f>
        <v/>
      </c>
      <c r="O67" s="26"/>
      <c r="P67" s="31"/>
      <c r="Q67" s="32"/>
      <c r="R67" s="33"/>
      <c r="S67" s="34"/>
      <c r="T67" s="25"/>
    </row>
    <row r="68" spans="1:20" ht="15" x14ac:dyDescent="0.2">
      <c r="A68" s="41"/>
      <c r="B68" s="28"/>
      <c r="C68" s="39"/>
      <c r="D68" s="29"/>
      <c r="E68" s="30"/>
      <c r="F68" s="29"/>
      <c r="G68" s="36"/>
      <c r="H68" s="37"/>
      <c r="I68" s="35"/>
      <c r="J68" s="38"/>
      <c r="K68" s="40" t="str">
        <f>IF($J68="","",VLOOKUP(J68,data!$A$2:$F$116,2,FALSE))</f>
        <v/>
      </c>
      <c r="L68" s="40" t="str">
        <f>IF($J68="","",VLOOKUP(K68,data!$B$2:$G$116,2,FALSE))</f>
        <v/>
      </c>
      <c r="M68" s="40" t="str">
        <f>IF($J68="","",VLOOKUP(J68,data!$A$2:$F$155,4,FALSE))</f>
        <v/>
      </c>
      <c r="N68" s="40" t="str">
        <f>IF($J68="","",VLOOKUP(J68,data!$A$2:$F$155,5,FALSE))</f>
        <v/>
      </c>
      <c r="O68" s="26"/>
      <c r="P68" s="31"/>
      <c r="Q68" s="32"/>
      <c r="R68" s="33"/>
      <c r="S68" s="34"/>
      <c r="T68" s="25"/>
    </row>
    <row r="69" spans="1:20" ht="15" x14ac:dyDescent="0.2">
      <c r="A69" s="41"/>
      <c r="B69" s="28"/>
      <c r="C69" s="39"/>
      <c r="D69" s="29"/>
      <c r="E69" s="30"/>
      <c r="F69" s="29"/>
      <c r="G69" s="36"/>
      <c r="H69" s="37"/>
      <c r="I69" s="35"/>
      <c r="J69" s="38"/>
      <c r="K69" s="40" t="str">
        <f>IF($J69="","",VLOOKUP(J69,data!$A$2:$F$116,2,FALSE))</f>
        <v/>
      </c>
      <c r="L69" s="40" t="str">
        <f>IF($J69="","",VLOOKUP(K69,data!$B$2:$G$116,2,FALSE))</f>
        <v/>
      </c>
      <c r="M69" s="40" t="str">
        <f>IF($J69="","",VLOOKUP(J69,data!$A$2:$F$155,4,FALSE))</f>
        <v/>
      </c>
      <c r="N69" s="40" t="str">
        <f>IF($J69="","",VLOOKUP(J69,data!$A$2:$F$155,5,FALSE))</f>
        <v/>
      </c>
      <c r="O69" s="26"/>
      <c r="P69" s="31"/>
      <c r="Q69" s="32"/>
      <c r="R69" s="33"/>
      <c r="S69" s="34"/>
      <c r="T69" s="25"/>
    </row>
    <row r="70" spans="1:20" ht="15" x14ac:dyDescent="0.2">
      <c r="A70" s="41"/>
      <c r="B70" s="28"/>
      <c r="C70" s="39"/>
      <c r="D70" s="29"/>
      <c r="E70" s="30"/>
      <c r="F70" s="29"/>
      <c r="G70" s="36"/>
      <c r="H70" s="37"/>
      <c r="I70" s="35"/>
      <c r="J70" s="38"/>
      <c r="K70" s="40" t="str">
        <f>IF($J70="","",VLOOKUP(J70,data!$A$2:$F$116,2,FALSE))</f>
        <v/>
      </c>
      <c r="L70" s="40" t="str">
        <f>IF($J70="","",VLOOKUP(K70,data!$B$2:$G$116,2,FALSE))</f>
        <v/>
      </c>
      <c r="M70" s="40" t="str">
        <f>IF($J70="","",VLOOKUP(J70,data!$A$2:$F$155,4,FALSE))</f>
        <v/>
      </c>
      <c r="N70" s="40" t="str">
        <f>IF($J70="","",VLOOKUP(J70,data!$A$2:$F$155,5,FALSE))</f>
        <v/>
      </c>
      <c r="O70" s="26"/>
      <c r="P70" s="31"/>
      <c r="Q70" s="32"/>
      <c r="R70" s="33"/>
      <c r="S70" s="34"/>
      <c r="T70" s="25"/>
    </row>
    <row r="71" spans="1:20" ht="15" x14ac:dyDescent="0.2">
      <c r="A71" s="41"/>
      <c r="B71" s="28"/>
      <c r="C71" s="39"/>
      <c r="D71" s="29"/>
      <c r="E71" s="30"/>
      <c r="F71" s="29"/>
      <c r="G71" s="36"/>
      <c r="H71" s="37"/>
      <c r="I71" s="35"/>
      <c r="J71" s="38"/>
      <c r="K71" s="40" t="str">
        <f>IF($J71="","",VLOOKUP(J71,data!$A$2:$F$116,2,FALSE))</f>
        <v/>
      </c>
      <c r="L71" s="40" t="str">
        <f>IF($J71="","",VLOOKUP(K71,data!$B$2:$G$116,2,FALSE))</f>
        <v/>
      </c>
      <c r="M71" s="40" t="str">
        <f>IF($J71="","",VLOOKUP(J71,data!$A$2:$F$155,4,FALSE))</f>
        <v/>
      </c>
      <c r="N71" s="40" t="str">
        <f>IF($J71="","",VLOOKUP(J71,data!$A$2:$F$155,5,FALSE))</f>
        <v/>
      </c>
      <c r="O71" s="26"/>
      <c r="P71" s="31"/>
      <c r="Q71" s="32"/>
      <c r="R71" s="33"/>
      <c r="S71" s="34"/>
      <c r="T71" s="25"/>
    </row>
    <row r="72" spans="1:20" ht="15" x14ac:dyDescent="0.2">
      <c r="A72" s="41"/>
      <c r="B72" s="28"/>
      <c r="C72" s="39"/>
      <c r="D72" s="29"/>
      <c r="E72" s="30"/>
      <c r="F72" s="29"/>
      <c r="G72" s="36"/>
      <c r="H72" s="37"/>
      <c r="I72" s="35"/>
      <c r="J72" s="38"/>
      <c r="K72" s="40" t="str">
        <f>IF($J72="","",VLOOKUP(J72,data!$A$2:$F$116,2,FALSE))</f>
        <v/>
      </c>
      <c r="L72" s="40" t="str">
        <f>IF($J72="","",VLOOKUP(K72,data!$B$2:$G$116,2,FALSE))</f>
        <v/>
      </c>
      <c r="M72" s="40" t="str">
        <f>IF($J72="","",VLOOKUP(J72,data!$A$2:$F$155,4,FALSE))</f>
        <v/>
      </c>
      <c r="N72" s="40" t="str">
        <f>IF($J72="","",VLOOKUP(J72,data!$A$2:$F$155,5,FALSE))</f>
        <v/>
      </c>
      <c r="O72" s="26"/>
      <c r="P72" s="31"/>
      <c r="Q72" s="32"/>
      <c r="R72" s="33"/>
      <c r="S72" s="34"/>
      <c r="T72" s="25"/>
    </row>
    <row r="73" spans="1:20" ht="15" x14ac:dyDescent="0.2">
      <c r="A73" s="41"/>
      <c r="B73" s="28"/>
      <c r="C73" s="39"/>
      <c r="D73" s="29"/>
      <c r="E73" s="30"/>
      <c r="F73" s="29"/>
      <c r="G73" s="36"/>
      <c r="H73" s="37"/>
      <c r="I73" s="35"/>
      <c r="J73" s="38"/>
      <c r="K73" s="40" t="str">
        <f>IF($J73="","",VLOOKUP(J73,data!$A$2:$F$116,2,FALSE))</f>
        <v/>
      </c>
      <c r="L73" s="40" t="str">
        <f>IF($J73="","",VLOOKUP(K73,data!$B$2:$G$116,2,FALSE))</f>
        <v/>
      </c>
      <c r="M73" s="40" t="str">
        <f>IF($J73="","",VLOOKUP(J73,data!$A$2:$F$155,4,FALSE))</f>
        <v/>
      </c>
      <c r="N73" s="40" t="str">
        <f>IF($J73="","",VLOOKUP(J73,data!$A$2:$F$155,5,FALSE))</f>
        <v/>
      </c>
      <c r="O73" s="26"/>
      <c r="P73" s="31"/>
      <c r="Q73" s="32"/>
      <c r="R73" s="33"/>
      <c r="S73" s="34"/>
      <c r="T73" s="25"/>
    </row>
    <row r="74" spans="1:20" ht="15" x14ac:dyDescent="0.2">
      <c r="A74" s="41"/>
      <c r="B74" s="28"/>
      <c r="C74" s="39"/>
      <c r="D74" s="29"/>
      <c r="E74" s="30"/>
      <c r="F74" s="29"/>
      <c r="G74" s="36"/>
      <c r="H74" s="37"/>
      <c r="I74" s="35"/>
      <c r="J74" s="38"/>
      <c r="K74" s="40" t="str">
        <f>IF($J74="","",VLOOKUP(J74,data!$A$2:$F$116,2,FALSE))</f>
        <v/>
      </c>
      <c r="L74" s="40" t="str">
        <f>IF($J74="","",VLOOKUP(K74,data!$B$2:$G$116,2,FALSE))</f>
        <v/>
      </c>
      <c r="M74" s="40" t="str">
        <f>IF($J74="","",VLOOKUP(J74,data!$A$2:$F$155,4,FALSE))</f>
        <v/>
      </c>
      <c r="N74" s="40" t="str">
        <f>IF($J74="","",VLOOKUP(J74,data!$A$2:$F$155,5,FALSE))</f>
        <v/>
      </c>
      <c r="O74" s="26"/>
      <c r="P74" s="31"/>
      <c r="Q74" s="32"/>
      <c r="R74" s="33"/>
      <c r="S74" s="34"/>
      <c r="T74" s="25"/>
    </row>
    <row r="75" spans="1:20" ht="15" x14ac:dyDescent="0.2">
      <c r="A75" s="41"/>
      <c r="B75" s="28"/>
      <c r="C75" s="39"/>
      <c r="D75" s="29"/>
      <c r="E75" s="30"/>
      <c r="F75" s="29"/>
      <c r="G75" s="36"/>
      <c r="H75" s="37"/>
      <c r="I75" s="35"/>
      <c r="J75" s="38"/>
      <c r="K75" s="40" t="str">
        <f>IF($J75="","",VLOOKUP(J75,data!$A$2:$F$116,2,FALSE))</f>
        <v/>
      </c>
      <c r="L75" s="40" t="str">
        <f>IF($J75="","",VLOOKUP(K75,data!$B$2:$G$116,2,FALSE))</f>
        <v/>
      </c>
      <c r="M75" s="40" t="str">
        <f>IF($J75="","",VLOOKUP(J75,data!$A$2:$F$155,4,FALSE))</f>
        <v/>
      </c>
      <c r="N75" s="40" t="str">
        <f>IF($J75="","",VLOOKUP(J75,data!$A$2:$F$155,5,FALSE))</f>
        <v/>
      </c>
      <c r="O75" s="26"/>
      <c r="P75" s="31"/>
      <c r="Q75" s="32"/>
      <c r="R75" s="33"/>
      <c r="S75" s="34"/>
      <c r="T75" s="25"/>
    </row>
    <row r="76" spans="1:20" ht="15" x14ac:dyDescent="0.2">
      <c r="A76" s="41"/>
      <c r="B76" s="28"/>
      <c r="C76" s="39"/>
      <c r="D76" s="29"/>
      <c r="E76" s="30"/>
      <c r="F76" s="29"/>
      <c r="G76" s="36"/>
      <c r="H76" s="37"/>
      <c r="I76" s="35"/>
      <c r="J76" s="38"/>
      <c r="K76" s="40" t="str">
        <f>IF($J76="","",VLOOKUP(J76,data!$A$2:$F$116,2,FALSE))</f>
        <v/>
      </c>
      <c r="L76" s="40" t="str">
        <f>IF($J76="","",VLOOKUP(K76,data!$B$2:$G$116,2,FALSE))</f>
        <v/>
      </c>
      <c r="M76" s="40" t="str">
        <f>IF($J76="","",VLOOKUP(J76,data!$A$2:$F$155,4,FALSE))</f>
        <v/>
      </c>
      <c r="N76" s="40" t="str">
        <f>IF($J76="","",VLOOKUP(J76,data!$A$2:$F$155,5,FALSE))</f>
        <v/>
      </c>
      <c r="O76" s="26"/>
      <c r="P76" s="31"/>
      <c r="Q76" s="32"/>
      <c r="R76" s="33"/>
      <c r="S76" s="34"/>
      <c r="T76" s="25"/>
    </row>
    <row r="77" spans="1:20" ht="15" x14ac:dyDescent="0.2">
      <c r="A77" s="41"/>
      <c r="B77" s="28"/>
      <c r="C77" s="39"/>
      <c r="D77" s="29"/>
      <c r="E77" s="30"/>
      <c r="F77" s="29"/>
      <c r="G77" s="36"/>
      <c r="H77" s="37"/>
      <c r="I77" s="35"/>
      <c r="J77" s="38"/>
      <c r="K77" s="40" t="str">
        <f>IF($J77="","",VLOOKUP(J77,data!$A$2:$F$116,2,FALSE))</f>
        <v/>
      </c>
      <c r="L77" s="40" t="str">
        <f>IF($J77="","",VLOOKUP(K77,data!$B$2:$G$116,2,FALSE))</f>
        <v/>
      </c>
      <c r="M77" s="40" t="str">
        <f>IF($J77="","",VLOOKUP(J77,data!$A$2:$F$155,4,FALSE))</f>
        <v/>
      </c>
      <c r="N77" s="40" t="str">
        <f>IF($J77="","",VLOOKUP(J77,data!$A$2:$F$155,5,FALSE))</f>
        <v/>
      </c>
      <c r="O77" s="26"/>
      <c r="P77" s="31"/>
      <c r="Q77" s="32"/>
      <c r="R77" s="33"/>
      <c r="S77" s="34"/>
      <c r="T77" s="25"/>
    </row>
    <row r="78" spans="1:20" ht="15" x14ac:dyDescent="0.2">
      <c r="A78" s="41"/>
      <c r="B78" s="28"/>
      <c r="C78" s="39"/>
      <c r="D78" s="29"/>
      <c r="E78" s="30"/>
      <c r="F78" s="29"/>
      <c r="G78" s="36"/>
      <c r="H78" s="37"/>
      <c r="I78" s="35"/>
      <c r="J78" s="38"/>
      <c r="K78" s="40" t="str">
        <f>IF($J78="","",VLOOKUP(J78,data!$A$2:$F$116,2,FALSE))</f>
        <v/>
      </c>
      <c r="L78" s="40" t="str">
        <f>IF($J78="","",VLOOKUP(K78,data!$B$2:$G$116,2,FALSE))</f>
        <v/>
      </c>
      <c r="M78" s="40" t="str">
        <f>IF($J78="","",VLOOKUP(J78,data!$A$2:$F$155,4,FALSE))</f>
        <v/>
      </c>
      <c r="N78" s="40" t="str">
        <f>IF($J78="","",VLOOKUP(J78,data!$A$2:$F$155,5,FALSE))</f>
        <v/>
      </c>
      <c r="O78" s="26"/>
      <c r="P78" s="31"/>
      <c r="Q78" s="32"/>
      <c r="R78" s="33"/>
      <c r="S78" s="34"/>
      <c r="T78" s="25"/>
    </row>
    <row r="79" spans="1:20" ht="15" x14ac:dyDescent="0.2">
      <c r="A79" s="41"/>
      <c r="B79" s="28"/>
      <c r="C79" s="39"/>
      <c r="D79" s="29"/>
      <c r="E79" s="30"/>
      <c r="F79" s="29"/>
      <c r="G79" s="36"/>
      <c r="H79" s="37"/>
      <c r="I79" s="35"/>
      <c r="J79" s="38"/>
      <c r="K79" s="40" t="str">
        <f>IF($J79="","",VLOOKUP(J79,data!$A$2:$F$116,2,FALSE))</f>
        <v/>
      </c>
      <c r="L79" s="40" t="str">
        <f>IF($J79="","",VLOOKUP(K79,data!$B$2:$G$116,2,FALSE))</f>
        <v/>
      </c>
      <c r="M79" s="40" t="str">
        <f>IF($J79="","",VLOOKUP(J79,data!$A$2:$F$155,4,FALSE))</f>
        <v/>
      </c>
      <c r="N79" s="40" t="str">
        <f>IF($J79="","",VLOOKUP(J79,data!$A$2:$F$155,5,FALSE))</f>
        <v/>
      </c>
      <c r="O79" s="26"/>
      <c r="P79" s="31"/>
      <c r="Q79" s="32"/>
      <c r="R79" s="33"/>
      <c r="S79" s="34"/>
      <c r="T79" s="25"/>
    </row>
    <row r="80" spans="1:20" ht="15" x14ac:dyDescent="0.2">
      <c r="A80" s="41"/>
      <c r="B80" s="28"/>
      <c r="C80" s="39"/>
      <c r="D80" s="29"/>
      <c r="E80" s="30"/>
      <c r="F80" s="29"/>
      <c r="G80" s="36"/>
      <c r="H80" s="37"/>
      <c r="I80" s="35"/>
      <c r="J80" s="38"/>
      <c r="K80" s="40" t="str">
        <f>IF($J80="","",VLOOKUP(J80,data!$A$2:$F$116,2,FALSE))</f>
        <v/>
      </c>
      <c r="L80" s="40" t="str">
        <f>IF($J80="","",VLOOKUP(K80,data!$B$2:$G$116,2,FALSE))</f>
        <v/>
      </c>
      <c r="M80" s="40" t="str">
        <f>IF($J80="","",VLOOKUP(J80,data!$A$2:$F$155,4,FALSE))</f>
        <v/>
      </c>
      <c r="N80" s="40" t="str">
        <f>IF($J80="","",VLOOKUP(J80,data!$A$2:$F$155,5,FALSE))</f>
        <v/>
      </c>
      <c r="O80" s="26"/>
      <c r="P80" s="31"/>
      <c r="Q80" s="32"/>
      <c r="R80" s="33"/>
      <c r="S80" s="34"/>
      <c r="T80" s="25"/>
    </row>
    <row r="81" spans="1:20" ht="15" x14ac:dyDescent="0.2">
      <c r="A81" s="41"/>
      <c r="B81" s="28"/>
      <c r="C81" s="39"/>
      <c r="D81" s="29"/>
      <c r="E81" s="30"/>
      <c r="F81" s="29"/>
      <c r="G81" s="36"/>
      <c r="H81" s="37"/>
      <c r="I81" s="35"/>
      <c r="J81" s="38"/>
      <c r="K81" s="40" t="str">
        <f>IF($J81="","",VLOOKUP(J81,data!$A$2:$F$116,2,FALSE))</f>
        <v/>
      </c>
      <c r="L81" s="40" t="str">
        <f>IF($J81="","",VLOOKUP(K81,data!$B$2:$G$116,2,FALSE))</f>
        <v/>
      </c>
      <c r="M81" s="40" t="str">
        <f>IF($J81="","",VLOOKUP(J81,data!$A$2:$F$155,4,FALSE))</f>
        <v/>
      </c>
      <c r="N81" s="40" t="str">
        <f>IF($J81="","",VLOOKUP(J81,data!$A$2:$F$155,5,FALSE))</f>
        <v/>
      </c>
      <c r="O81" s="26"/>
      <c r="P81" s="31"/>
      <c r="Q81" s="32"/>
      <c r="R81" s="33"/>
      <c r="S81" s="34"/>
      <c r="T81" s="25"/>
    </row>
    <row r="82" spans="1:20" ht="15" x14ac:dyDescent="0.2">
      <c r="A82" s="41"/>
      <c r="B82" s="28"/>
      <c r="C82" s="39"/>
      <c r="D82" s="29"/>
      <c r="E82" s="30"/>
      <c r="F82" s="29"/>
      <c r="G82" s="36"/>
      <c r="H82" s="37"/>
      <c r="I82" s="35"/>
      <c r="J82" s="38"/>
      <c r="K82" s="40" t="str">
        <f>IF($J82="","",VLOOKUP(J82,data!$A$2:$F$116,2,FALSE))</f>
        <v/>
      </c>
      <c r="L82" s="40" t="str">
        <f>IF($J82="","",VLOOKUP(K82,data!$B$2:$G$116,2,FALSE))</f>
        <v/>
      </c>
      <c r="M82" s="40" t="str">
        <f>IF($J82="","",VLOOKUP(J82,data!$A$2:$F$155,4,FALSE))</f>
        <v/>
      </c>
      <c r="N82" s="40" t="str">
        <f>IF($J82="","",VLOOKUP(J82,data!$A$2:$F$155,5,FALSE))</f>
        <v/>
      </c>
      <c r="O82" s="26"/>
      <c r="P82" s="31"/>
      <c r="Q82" s="32"/>
      <c r="R82" s="33"/>
      <c r="S82" s="34"/>
      <c r="T82" s="25"/>
    </row>
    <row r="83" spans="1:20" ht="15" x14ac:dyDescent="0.2">
      <c r="A83" s="41"/>
      <c r="B83" s="28"/>
      <c r="C83" s="39"/>
      <c r="D83" s="29"/>
      <c r="E83" s="30"/>
      <c r="F83" s="29"/>
      <c r="G83" s="36"/>
      <c r="H83" s="37"/>
      <c r="I83" s="35"/>
      <c r="J83" s="38"/>
      <c r="K83" s="40" t="str">
        <f>IF($J83="","",VLOOKUP(J83,data!$A$2:$F$116,2,FALSE))</f>
        <v/>
      </c>
      <c r="L83" s="40" t="str">
        <f>IF($J83="","",VLOOKUP(K83,data!$B$2:$G$116,2,FALSE))</f>
        <v/>
      </c>
      <c r="M83" s="40" t="str">
        <f>IF($J83="","",VLOOKUP(J83,data!$A$2:$F$155,4,FALSE))</f>
        <v/>
      </c>
      <c r="N83" s="40" t="str">
        <f>IF($J83="","",VLOOKUP(J83,data!$A$2:$F$155,5,FALSE))</f>
        <v/>
      </c>
      <c r="O83" s="26"/>
      <c r="P83" s="31"/>
      <c r="Q83" s="32"/>
      <c r="R83" s="33"/>
      <c r="S83" s="34"/>
      <c r="T83" s="25"/>
    </row>
    <row r="84" spans="1:20" ht="15" x14ac:dyDescent="0.2">
      <c r="A84" s="41"/>
      <c r="B84" s="28"/>
      <c r="C84" s="39"/>
      <c r="D84" s="29"/>
      <c r="E84" s="30"/>
      <c r="F84" s="29"/>
      <c r="G84" s="36"/>
      <c r="H84" s="37"/>
      <c r="I84" s="35"/>
      <c r="J84" s="38"/>
      <c r="K84" s="40" t="str">
        <f>IF($J84="","",VLOOKUP(J84,data!$A$2:$F$116,2,FALSE))</f>
        <v/>
      </c>
      <c r="L84" s="40" t="str">
        <f>IF($J84="","",VLOOKUP(K84,data!$B$2:$G$116,2,FALSE))</f>
        <v/>
      </c>
      <c r="M84" s="40" t="str">
        <f>IF($J84="","",VLOOKUP(J84,data!$A$2:$F$155,4,FALSE))</f>
        <v/>
      </c>
      <c r="N84" s="40" t="str">
        <f>IF($J84="","",VLOOKUP(J84,data!$A$2:$F$155,5,FALSE))</f>
        <v/>
      </c>
      <c r="O84" s="26"/>
      <c r="P84" s="31"/>
      <c r="Q84" s="32"/>
      <c r="R84" s="33"/>
      <c r="S84" s="34"/>
      <c r="T84" s="25"/>
    </row>
    <row r="85" spans="1:20" ht="15" x14ac:dyDescent="0.2">
      <c r="A85" s="41"/>
      <c r="B85" s="28"/>
      <c r="C85" s="39"/>
      <c r="D85" s="29"/>
      <c r="E85" s="30"/>
      <c r="F85" s="29"/>
      <c r="G85" s="36"/>
      <c r="H85" s="37"/>
      <c r="I85" s="35"/>
      <c r="J85" s="38"/>
      <c r="K85" s="40" t="str">
        <f>IF($J85="","",VLOOKUP(J85,data!$A$2:$F$116,2,FALSE))</f>
        <v/>
      </c>
      <c r="L85" s="40" t="str">
        <f>IF($J85="","",VLOOKUP(K85,data!$B$2:$G$116,2,FALSE))</f>
        <v/>
      </c>
      <c r="M85" s="40" t="str">
        <f>IF($J85="","",VLOOKUP(J85,data!$A$2:$F$155,4,FALSE))</f>
        <v/>
      </c>
      <c r="N85" s="40" t="str">
        <f>IF($J85="","",VLOOKUP(J85,data!$A$2:$F$155,5,FALSE))</f>
        <v/>
      </c>
      <c r="O85" s="26"/>
      <c r="P85" s="31"/>
      <c r="Q85" s="32"/>
      <c r="R85" s="33"/>
      <c r="S85" s="34"/>
      <c r="T85" s="25"/>
    </row>
    <row r="86" spans="1:20" ht="15" x14ac:dyDescent="0.2">
      <c r="A86" s="41"/>
      <c r="B86" s="28"/>
      <c r="C86" s="39"/>
      <c r="D86" s="29"/>
      <c r="E86" s="30"/>
      <c r="F86" s="29"/>
      <c r="G86" s="36"/>
      <c r="H86" s="37"/>
      <c r="I86" s="35"/>
      <c r="J86" s="38"/>
      <c r="K86" s="40" t="str">
        <f>IF($J86="","",VLOOKUP(J86,data!$A$2:$F$116,2,FALSE))</f>
        <v/>
      </c>
      <c r="L86" s="40" t="str">
        <f>IF($J86="","",VLOOKUP(K86,data!$B$2:$G$116,2,FALSE))</f>
        <v/>
      </c>
      <c r="M86" s="40" t="str">
        <f>IF($J86="","",VLOOKUP(J86,data!$A$2:$F$155,4,FALSE))</f>
        <v/>
      </c>
      <c r="N86" s="40" t="str">
        <f>IF($J86="","",VLOOKUP(J86,data!$A$2:$F$155,5,FALSE))</f>
        <v/>
      </c>
      <c r="O86" s="26"/>
      <c r="P86" s="31"/>
      <c r="Q86" s="32"/>
      <c r="R86" s="33"/>
      <c r="S86" s="34"/>
      <c r="T86" s="25"/>
    </row>
    <row r="87" spans="1:20" ht="15" x14ac:dyDescent="0.2">
      <c r="A87" s="41"/>
      <c r="B87" s="28"/>
      <c r="C87" s="39"/>
      <c r="D87" s="29"/>
      <c r="E87" s="30"/>
      <c r="F87" s="29"/>
      <c r="G87" s="36"/>
      <c r="H87" s="37"/>
      <c r="I87" s="35"/>
      <c r="J87" s="38"/>
      <c r="K87" s="40" t="str">
        <f>IF($J87="","",VLOOKUP(J87,data!$A$2:$F$116,2,FALSE))</f>
        <v/>
      </c>
      <c r="L87" s="40" t="str">
        <f>IF($J87="","",VLOOKUP(K87,data!$B$2:$G$116,2,FALSE))</f>
        <v/>
      </c>
      <c r="M87" s="40" t="str">
        <f>IF($J87="","",VLOOKUP(J87,data!$A$2:$F$155,4,FALSE))</f>
        <v/>
      </c>
      <c r="N87" s="40" t="str">
        <f>IF($J87="","",VLOOKUP(J87,data!$A$2:$F$155,5,FALSE))</f>
        <v/>
      </c>
      <c r="O87" s="26"/>
      <c r="P87" s="31"/>
      <c r="Q87" s="32"/>
      <c r="R87" s="33"/>
      <c r="S87" s="34"/>
      <c r="T87" s="25"/>
    </row>
    <row r="88" spans="1:20" ht="15" x14ac:dyDescent="0.2">
      <c r="O88" s="26"/>
      <c r="P88" s="31"/>
      <c r="Q88" s="32"/>
      <c r="R88" s="33"/>
      <c r="S88" s="34"/>
      <c r="T88" s="2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T86"/>
  <sheetViews>
    <sheetView topLeftCell="A36" workbookViewId="0">
      <selection activeCell="P26" sqref="P26:R26"/>
    </sheetView>
  </sheetViews>
  <sheetFormatPr baseColWidth="10" defaultRowHeight="12.75" x14ac:dyDescent="0.2"/>
  <sheetData>
    <row r="1" spans="1:20" ht="23.25" x14ac:dyDescent="0.35">
      <c r="A1" s="42" t="s">
        <v>384</v>
      </c>
      <c r="B1" s="43"/>
      <c r="C1" s="44"/>
      <c r="G1" s="45" t="s">
        <v>373</v>
      </c>
      <c r="K1" s="45" t="s">
        <v>374</v>
      </c>
      <c r="N1" s="45" t="s">
        <v>375</v>
      </c>
    </row>
    <row r="2" spans="1:20" x14ac:dyDescent="0.2">
      <c r="A2" t="s">
        <v>376</v>
      </c>
      <c r="B2" s="43"/>
      <c r="C2" s="44"/>
      <c r="G2" t="s">
        <v>377</v>
      </c>
      <c r="K2" t="s">
        <v>394</v>
      </c>
      <c r="N2" s="46" t="s">
        <v>385</v>
      </c>
    </row>
    <row r="3" spans="1:20" x14ac:dyDescent="0.2">
      <c r="A3" t="s">
        <v>378</v>
      </c>
      <c r="B3" s="43"/>
      <c r="C3" s="44"/>
      <c r="G3" t="s">
        <v>379</v>
      </c>
      <c r="K3" t="s">
        <v>380</v>
      </c>
      <c r="N3" t="s">
        <v>381</v>
      </c>
    </row>
    <row r="4" spans="1:20" x14ac:dyDescent="0.2">
      <c r="A4" t="s">
        <v>382</v>
      </c>
      <c r="B4" s="43"/>
      <c r="C4" s="44"/>
      <c r="N4" t="s">
        <v>383</v>
      </c>
    </row>
    <row r="5" spans="1:20" x14ac:dyDescent="0.2">
      <c r="N5" t="s">
        <v>386</v>
      </c>
    </row>
    <row r="6" spans="1:20" ht="136.5" x14ac:dyDescent="0.2">
      <c r="A6" s="13"/>
      <c r="B6" s="13"/>
      <c r="C6" s="98" t="s">
        <v>10</v>
      </c>
      <c r="D6" s="99"/>
      <c r="E6" s="99"/>
      <c r="F6" s="99"/>
      <c r="G6" s="99"/>
      <c r="H6" s="100"/>
      <c r="I6" s="15"/>
      <c r="J6" s="16"/>
      <c r="K6" s="101" t="s">
        <v>8</v>
      </c>
      <c r="L6" s="102"/>
      <c r="M6" s="103"/>
      <c r="N6" s="2"/>
      <c r="O6" s="2"/>
      <c r="P6" s="2"/>
      <c r="Q6" s="2"/>
      <c r="R6" s="2"/>
      <c r="S6" s="22"/>
      <c r="T6" s="24"/>
    </row>
    <row r="7" spans="1:20" ht="30" x14ac:dyDescent="0.2">
      <c r="A7" s="21" t="s">
        <v>271</v>
      </c>
      <c r="B7" s="13"/>
      <c r="C7" s="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2"/>
      <c r="T7" s="24"/>
    </row>
    <row r="8" spans="1:20" ht="76.5" x14ac:dyDescent="0.2">
      <c r="A8" s="14" t="s">
        <v>256</v>
      </c>
      <c r="B8" s="14" t="s">
        <v>257</v>
      </c>
      <c r="C8" s="7" t="s">
        <v>4</v>
      </c>
      <c r="D8" s="6" t="s">
        <v>12</v>
      </c>
      <c r="E8" s="6" t="s">
        <v>11</v>
      </c>
      <c r="F8" s="6" t="s">
        <v>9</v>
      </c>
      <c r="G8" s="6" t="s">
        <v>118</v>
      </c>
      <c r="H8" s="7" t="s">
        <v>119</v>
      </c>
      <c r="I8" s="6" t="s">
        <v>120</v>
      </c>
      <c r="J8" s="6" t="s">
        <v>3</v>
      </c>
      <c r="K8" s="6" t="s">
        <v>1</v>
      </c>
      <c r="L8" s="6" t="s">
        <v>2</v>
      </c>
      <c r="M8" s="6" t="s">
        <v>32</v>
      </c>
      <c r="N8" s="6" t="s">
        <v>31</v>
      </c>
      <c r="O8" s="6" t="s">
        <v>310</v>
      </c>
      <c r="P8" s="6" t="s">
        <v>7</v>
      </c>
      <c r="Q8" s="6" t="s">
        <v>0</v>
      </c>
      <c r="R8" s="6" t="s">
        <v>5</v>
      </c>
      <c r="S8" s="23" t="s">
        <v>6</v>
      </c>
      <c r="T8" s="23" t="s">
        <v>121</v>
      </c>
    </row>
    <row r="9" spans="1:20" ht="165" x14ac:dyDescent="0.2">
      <c r="A9" s="27" t="s">
        <v>706</v>
      </c>
      <c r="B9" s="28" t="s">
        <v>707</v>
      </c>
      <c r="C9" s="39">
        <v>43557</v>
      </c>
      <c r="D9" s="29">
        <v>42</v>
      </c>
      <c r="E9" s="30">
        <v>5446</v>
      </c>
      <c r="F9" s="29">
        <v>3</v>
      </c>
      <c r="G9" s="36" t="s">
        <v>413</v>
      </c>
      <c r="H9" s="37"/>
      <c r="I9" s="35" t="s">
        <v>717</v>
      </c>
      <c r="J9" s="38" t="s">
        <v>716</v>
      </c>
      <c r="K9" s="40" t="str">
        <f>IF($J9="","",VLOOKUP(J9,data!$A$2:$F$116,2,FALSE))</f>
        <v>route des mercières (face LOXAM)</v>
      </c>
      <c r="L9" s="40" t="str">
        <f>IF($J9="","",VLOOKUP(K9,data!$B$2:$G$116,2,FALSE))</f>
        <v>92230 Gennevilliers</v>
      </c>
      <c r="M9" s="40" t="str">
        <f>IF($J9="","",VLOOKUP(J9,data!$A$2:$F$155,4,FALSE))</f>
        <v>0147927852
Ctc : Majid ELOFIR</v>
      </c>
      <c r="N9" s="40">
        <f>IF($J9="","",VLOOKUP(J9,data!$A$2:$F$155,5,FALSE))</f>
        <v>0</v>
      </c>
      <c r="O9" s="26"/>
      <c r="P9" s="31">
        <v>1892964</v>
      </c>
      <c r="Q9" s="32" t="s">
        <v>424</v>
      </c>
      <c r="R9" s="33" t="s">
        <v>719</v>
      </c>
      <c r="S9" s="34" t="s">
        <v>720</v>
      </c>
      <c r="T9" s="78">
        <v>43557</v>
      </c>
    </row>
    <row r="10" spans="1:20" ht="185.25" x14ac:dyDescent="0.2">
      <c r="A10" s="27" t="s">
        <v>711</v>
      </c>
      <c r="B10" s="28" t="s">
        <v>712</v>
      </c>
      <c r="C10" s="39">
        <v>43557</v>
      </c>
      <c r="D10" s="29">
        <v>14</v>
      </c>
      <c r="E10" s="30">
        <v>1576</v>
      </c>
      <c r="F10" s="29">
        <v>1</v>
      </c>
      <c r="G10" s="36" t="s">
        <v>397</v>
      </c>
      <c r="H10" s="37"/>
      <c r="I10" s="35"/>
      <c r="J10" s="38" t="s">
        <v>13</v>
      </c>
      <c r="K10" s="40" t="str">
        <f>IF($J10="","",VLOOKUP(J10,data!$A$2:$F$116,2,FALSE))</f>
        <v>entrepôt paris sud</v>
      </c>
      <c r="L10" s="40" t="str">
        <f>IF($J10="","",VLOOKUP(K10,data!$B$2:$G$116,2,FALSE))</f>
        <v>91230 LE PLESSIS PATE</v>
      </c>
      <c r="M10" s="40" t="str">
        <f>IF($J10="","",VLOOKUP(J10,data!$A$2:$F$155,4,FALSE))</f>
        <v>Samuel POVI
01 69 11 70 83</v>
      </c>
      <c r="N10" s="40" t="str">
        <f>IF($J10="","",VLOOKUP(J10,data!$A$2:$F$155,5,FALSE))</f>
        <v xml:space="preserve">Ref Norauto à demander à NTN-SNR pour prise de RDV par Calberson au 01 69 11 70 95 (demander Monique).
</v>
      </c>
      <c r="O10" s="26" t="s">
        <v>718</v>
      </c>
      <c r="P10" s="31">
        <v>1893004</v>
      </c>
      <c r="Q10" s="32" t="s">
        <v>441</v>
      </c>
      <c r="R10" s="33" t="s">
        <v>719</v>
      </c>
      <c r="S10" s="34" t="s">
        <v>721</v>
      </c>
      <c r="T10" s="78">
        <v>43557</v>
      </c>
    </row>
    <row r="11" spans="1:20" ht="213.75" x14ac:dyDescent="0.2">
      <c r="A11" s="27" t="s">
        <v>722</v>
      </c>
      <c r="B11" s="28" t="s">
        <v>723</v>
      </c>
      <c r="C11" s="39">
        <v>43557</v>
      </c>
      <c r="D11" s="29">
        <v>72</v>
      </c>
      <c r="E11" s="30">
        <v>1780</v>
      </c>
      <c r="F11" s="29">
        <v>3</v>
      </c>
      <c r="G11" s="36" t="s">
        <v>397</v>
      </c>
      <c r="H11" s="37"/>
      <c r="I11" s="35"/>
      <c r="J11" s="38" t="s">
        <v>263</v>
      </c>
      <c r="K11" s="40" t="str">
        <f>IF($J11="","",VLOOKUP(J11,data!$A$2:$F$116,2,FALSE))</f>
        <v>5 RUE DE CATALOGNE</v>
      </c>
      <c r="L11" s="40" t="str">
        <f>IF($J11="","",VLOOKUP(K11,data!$B$2:$G$116,2,FALSE))</f>
        <v>69150 DECINES</v>
      </c>
      <c r="M11" s="40" t="str">
        <f>IF($J11="","",VLOOKUP(J11,data!$A$2:$F$155,4,FALSE))</f>
        <v>Séverine
04 72 04 87 14</v>
      </c>
      <c r="N11" s="40" t="str">
        <f>IF($J11="","",VLOOKUP(J11,data!$A$2:$F$155,5,FALSE))</f>
        <v>Livraison sans RDV sur les créneaux suivant du Lundi au Jeudi de 7h30 à 11h et de 13h à 17h
Le Vendredi de 7h30 à 11h et de 13h à 16h</v>
      </c>
      <c r="O11" s="26"/>
      <c r="P11" s="31">
        <v>1897557</v>
      </c>
      <c r="Q11" s="32" t="s">
        <v>416</v>
      </c>
      <c r="R11" s="33" t="s">
        <v>719</v>
      </c>
      <c r="S11" s="34" t="s">
        <v>720</v>
      </c>
      <c r="T11" s="78">
        <v>43557</v>
      </c>
    </row>
    <row r="12" spans="1:20" ht="313.5" x14ac:dyDescent="0.2">
      <c r="A12" s="27" t="s">
        <v>724</v>
      </c>
      <c r="B12" s="28" t="s">
        <v>725</v>
      </c>
      <c r="C12" s="39">
        <v>43557</v>
      </c>
      <c r="D12" s="29">
        <v>32</v>
      </c>
      <c r="E12" s="30">
        <v>1945</v>
      </c>
      <c r="F12" s="29">
        <v>2.2000000000000002</v>
      </c>
      <c r="G12" s="36" t="s">
        <v>397</v>
      </c>
      <c r="H12" s="37"/>
      <c r="I12" s="35"/>
      <c r="J12" s="38" t="s">
        <v>19</v>
      </c>
      <c r="K12" s="40" t="str">
        <f>IF($J12="","",VLOOKUP(J12,data!$A$2:$F$116,2,FALSE))</f>
        <v>Starexcel Precisium - 
8 / 10 Rue de la Fosse aux Leux - ZAC De la Croix Blanche</v>
      </c>
      <c r="L12" s="40" t="str">
        <f>IF($J12="","",VLOOKUP(K12,data!$B$2:$G$116,2,FALSE))</f>
        <v>91700 Ste Genevieve des Bois</v>
      </c>
      <c r="M12" s="40" t="str">
        <f>IF($J12="","",VLOOKUP(J12,data!$A$2:$F$155,4,FALSE))</f>
        <v>Philippe BLIN
01 80 37 40 70 
ou 01 60 16 51 53</v>
      </c>
      <c r="N12" s="40" t="str">
        <f>IF($J12="","",VLOOKUP(J12,data!$A$2:$F$155,5,FALSE))</f>
        <v>Reception marchandise entre 5h30 à 12h30
A partir du 11 Mai, RDV a prendre aupres de : 
M. TOUHAMI : 06 07 03 60 34
Reception SGDB reception-sgdb@allianceautomotive.fr</v>
      </c>
      <c r="O12" s="26"/>
      <c r="P12" s="31">
        <v>1897568</v>
      </c>
      <c r="Q12" s="32" t="s">
        <v>416</v>
      </c>
      <c r="R12" s="33" t="s">
        <v>719</v>
      </c>
      <c r="S12" s="34" t="s">
        <v>720</v>
      </c>
      <c r="T12" s="78">
        <v>43557</v>
      </c>
    </row>
    <row r="13" spans="1:20" ht="128.25" x14ac:dyDescent="0.2">
      <c r="A13" s="71" t="s">
        <v>726</v>
      </c>
      <c r="B13" s="60" t="s">
        <v>729</v>
      </c>
      <c r="C13" s="39">
        <v>43557</v>
      </c>
      <c r="D13" s="61">
        <v>54</v>
      </c>
      <c r="E13" s="62">
        <v>6460</v>
      </c>
      <c r="F13" s="61">
        <v>11.8</v>
      </c>
      <c r="G13" s="63" t="s">
        <v>397</v>
      </c>
      <c r="H13" s="64"/>
      <c r="I13" s="65"/>
      <c r="J13" s="66" t="s">
        <v>211</v>
      </c>
      <c r="K13" s="40" t="str">
        <f>IF($J13="","",VLOOKUP(J13,data!$A$2:$F$116,2,FALSE))</f>
        <v>ZI DU BREZET
RUE PIERRE BOULANGER, 20-22</v>
      </c>
      <c r="L13" s="40" t="str">
        <f>IF($J13="","",VLOOKUP(K13,data!$B$2:$G$116,2,FALSE))</f>
        <v>63000 CLERMONT FERRAND</v>
      </c>
      <c r="M13" s="40" t="str">
        <f>IF($J13="","",VLOOKUP(J13,data!$A$2:$F$155,4,FALSE))</f>
        <v>04 73 420 477
mickael.baltar@flauraud.fr</v>
      </c>
      <c r="N13" s="40" t="str">
        <f>IF($J13="","",VLOOKUP(J13,data!$A$2:$F$155,5,FALSE))</f>
        <v>Livraison sur RDV à prendre avec la reception du client au 04.73.42.04.77</v>
      </c>
      <c r="O13" s="52"/>
      <c r="P13" s="31">
        <v>1904844</v>
      </c>
      <c r="Q13" s="32" t="s">
        <v>407</v>
      </c>
      <c r="R13" s="33" t="s">
        <v>750</v>
      </c>
      <c r="S13" s="34" t="s">
        <v>745</v>
      </c>
      <c r="T13" s="78"/>
    </row>
    <row r="14" spans="1:20" ht="114" x14ac:dyDescent="0.2">
      <c r="A14" s="27" t="s">
        <v>727</v>
      </c>
      <c r="B14" s="28" t="s">
        <v>728</v>
      </c>
      <c r="C14" s="39">
        <v>43557</v>
      </c>
      <c r="D14" s="29">
        <v>15</v>
      </c>
      <c r="E14" s="30">
        <v>1870</v>
      </c>
      <c r="F14" s="29">
        <v>1</v>
      </c>
      <c r="G14" s="36" t="s">
        <v>397</v>
      </c>
      <c r="H14" s="37"/>
      <c r="I14" s="35"/>
      <c r="J14" s="38" t="s">
        <v>152</v>
      </c>
      <c r="K14" s="40" t="str">
        <f>IF($J14="","",VLOOKUP(J14,data!$A$2:$F$116,2,FALSE))</f>
        <v>6-10 Rue de Bastia</v>
      </c>
      <c r="L14" s="40" t="str">
        <f>IF($J14="","",VLOOKUP(K14,data!$B$2:$G$116,2,FALSE))</f>
        <v>67100 STRASBOURG</v>
      </c>
      <c r="M14" s="40" t="str">
        <f>IF($J14="","",VLOOKUP(J14,data!$A$2:$F$155,4,FALSE))</f>
        <v xml:space="preserve"> Simmonds Stuart
0388430718
stuart.simmonds@timken.com; </v>
      </c>
      <c r="N14" s="40" t="str">
        <f>IF($J14="","",VLOOKUP(J14,data!$A$2:$F$155,5,FALSE))</f>
        <v xml:space="preserve"> ouverts de 8H à 18H
du lundi au vendredi</v>
      </c>
      <c r="O14" s="26"/>
      <c r="P14" s="31">
        <v>1901616</v>
      </c>
      <c r="Q14" s="32" t="s">
        <v>622</v>
      </c>
      <c r="R14" s="33" t="s">
        <v>719</v>
      </c>
      <c r="S14" s="34" t="s">
        <v>720</v>
      </c>
      <c r="T14" s="78">
        <v>43557</v>
      </c>
    </row>
    <row r="15" spans="1:20" ht="128.25" x14ac:dyDescent="0.2">
      <c r="A15" s="27" t="s">
        <v>735</v>
      </c>
      <c r="B15" s="28" t="s">
        <v>736</v>
      </c>
      <c r="C15" s="39">
        <v>43557</v>
      </c>
      <c r="D15" s="29">
        <v>17</v>
      </c>
      <c r="E15" s="30">
        <v>1387</v>
      </c>
      <c r="F15" s="29">
        <v>1.2</v>
      </c>
      <c r="G15" s="36" t="s">
        <v>397</v>
      </c>
      <c r="H15" s="37"/>
      <c r="I15" s="35"/>
      <c r="J15" s="38" t="s">
        <v>211</v>
      </c>
      <c r="K15" s="40" t="str">
        <f>IF($J15="","",VLOOKUP(J15,data!$A$2:$F$116,2,FALSE))</f>
        <v>ZI DU BREZET
RUE PIERRE BOULANGER, 20-22</v>
      </c>
      <c r="L15" s="40" t="str">
        <f>IF($J15="","",VLOOKUP(K15,data!$B$2:$G$116,2,FALSE))</f>
        <v>63000 CLERMONT FERRAND</v>
      </c>
      <c r="M15" s="40" t="str">
        <f>IF($J15="","",VLOOKUP(J15,data!$A$2:$F$155,4,FALSE))</f>
        <v>04 73 420 477
mickael.baltar@flauraud.fr</v>
      </c>
      <c r="N15" s="40" t="str">
        <f>IF($J15="","",VLOOKUP(J15,data!$A$2:$F$155,5,FALSE))</f>
        <v>Livraison sur RDV à prendre avec la reception du client au 04.73.42.04.77</v>
      </c>
      <c r="O15" s="26"/>
      <c r="P15" s="31">
        <v>1909384</v>
      </c>
      <c r="Q15" s="32" t="s">
        <v>407</v>
      </c>
      <c r="R15" s="33" t="s">
        <v>745</v>
      </c>
      <c r="S15" s="34" t="s">
        <v>746</v>
      </c>
      <c r="T15" s="78">
        <v>43563</v>
      </c>
    </row>
    <row r="16" spans="1:20" ht="228" x14ac:dyDescent="0.2">
      <c r="A16" s="27" t="s">
        <v>737</v>
      </c>
      <c r="B16" s="28" t="s">
        <v>738</v>
      </c>
      <c r="C16" s="39">
        <v>43558</v>
      </c>
      <c r="D16" s="29">
        <v>82</v>
      </c>
      <c r="E16" s="30">
        <v>5037</v>
      </c>
      <c r="F16" s="29">
        <v>9.8000000000000007</v>
      </c>
      <c r="G16" s="36" t="s">
        <v>397</v>
      </c>
      <c r="H16" s="37"/>
      <c r="I16" s="35"/>
      <c r="J16" s="38" t="s">
        <v>79</v>
      </c>
      <c r="K16" s="40" t="str">
        <f>IF($J16="","",VLOOKUP(J16,data!$A$2:$F$116,2,FALSE))</f>
        <v>52 Rue Jean Zay</v>
      </c>
      <c r="L16" s="40" t="str">
        <f>IF($J16="","",VLOOKUP(K16,data!$B$2:$G$116,2,FALSE))</f>
        <v>69800 SAINT PRIEST</v>
      </c>
      <c r="M16" s="40" t="str">
        <f>IF($J16="","",VLOOKUP(J16,data!$A$2:$F$155,4,FALSE))</f>
        <v xml:space="preserve">/ </v>
      </c>
      <c r="N16" s="40" t="str">
        <f>IF($J16="","",VLOOKUP(J16,data!$A$2:$F$155,5,FALSE))</f>
        <v>Prise de rdv obligatoire: exadis.rdvreception@exadis.com /
tel :  04 27 19 26 25
Liv du lun au vend de 7h à 12h. Donner ref EXADIS (par NTN-SNR)</v>
      </c>
      <c r="O16" s="26" t="s">
        <v>744</v>
      </c>
      <c r="P16" s="31">
        <v>1902163</v>
      </c>
      <c r="Q16" s="32" t="s">
        <v>416</v>
      </c>
      <c r="R16" s="33" t="s">
        <v>749</v>
      </c>
      <c r="S16" s="34" t="s">
        <v>750</v>
      </c>
      <c r="T16" s="78">
        <v>43559</v>
      </c>
    </row>
    <row r="17" spans="1:20" ht="242.25" x14ac:dyDescent="0.2">
      <c r="A17" s="27" t="s">
        <v>739</v>
      </c>
      <c r="B17" s="28" t="s">
        <v>758</v>
      </c>
      <c r="C17" s="76">
        <v>43558</v>
      </c>
      <c r="D17" s="29">
        <v>53</v>
      </c>
      <c r="E17" s="30">
        <v>9476</v>
      </c>
      <c r="F17" s="29">
        <v>10.8</v>
      </c>
      <c r="G17" s="36" t="s">
        <v>397</v>
      </c>
      <c r="H17" s="37"/>
      <c r="I17" s="35"/>
      <c r="J17" s="38" t="s">
        <v>17</v>
      </c>
      <c r="K17" s="77" t="str">
        <f>IF($J17="","",VLOOKUP(J17,data!$A$2:$F$116,2,FALSE))</f>
        <v>97 rue du Moulin de Cage</v>
      </c>
      <c r="L17" s="77" t="str">
        <f>IF($J17="","",VLOOKUP(K17,data!$B$2:$G$116,2,FALSE))</f>
        <v>92230 GENNEVILLIERS</v>
      </c>
      <c r="M17" s="77" t="str">
        <f>IF($J17="","",VLOOKUP(J17,data!$A$2:$F$155,4,FALSE))</f>
        <v xml:space="preserve"> /</v>
      </c>
      <c r="N17" s="77" t="str">
        <f>IF($J17="","",VLOOKUP(J17,data!$A$2:$F$155,5,FALSE))</f>
        <v>Prise de rdv obligatoire: liv.gennevilliers@exadis.com /
tel : 01 40 85 09 07
Livraison du lundi au vendredi de 6h à 13h. Donner ref EXADIS (par NTN-SNR)</v>
      </c>
      <c r="O17" s="26" t="s">
        <v>759</v>
      </c>
      <c r="P17" s="31">
        <v>1907012</v>
      </c>
      <c r="Q17" s="32" t="s">
        <v>760</v>
      </c>
      <c r="R17" s="33" t="s">
        <v>761</v>
      </c>
      <c r="S17" s="34" t="s">
        <v>748</v>
      </c>
      <c r="T17" s="78">
        <v>43558</v>
      </c>
    </row>
    <row r="18" spans="1:20" ht="57" x14ac:dyDescent="0.2">
      <c r="A18" s="27" t="s">
        <v>742</v>
      </c>
      <c r="B18" s="28" t="s">
        <v>743</v>
      </c>
      <c r="C18" s="39">
        <v>43558</v>
      </c>
      <c r="D18" s="29">
        <v>22</v>
      </c>
      <c r="E18" s="30">
        <v>1395</v>
      </c>
      <c r="F18" s="29">
        <v>1.6</v>
      </c>
      <c r="G18" s="36" t="s">
        <v>397</v>
      </c>
      <c r="H18" s="37"/>
      <c r="I18" s="35"/>
      <c r="J18" s="38" t="s">
        <v>186</v>
      </c>
      <c r="K18" s="40" t="str">
        <f>IF($J18="","",VLOOKUP(J18,data!$A$2:$F$116,2,FALSE))</f>
        <v>42 BOULEVARD JULES JANIN</v>
      </c>
      <c r="L18" s="40" t="str">
        <f>IF($J18="","",VLOOKUP(K18,data!$B$2:$G$116,2,FALSE))</f>
        <v>42000  SAINT ETIENNE</v>
      </c>
      <c r="M18" s="40" t="str">
        <f>IF($J18="","",VLOOKUP(J18,data!$A$2:$F$155,4,FALSE))</f>
        <v>Eric Chatal
04 77 49 48 61</v>
      </c>
      <c r="N18" s="40" t="str">
        <f>IF($J18="","",VLOOKUP(J18,data!$A$2:$F$155,5,FALSE))</f>
        <v xml:space="preserve"> /</v>
      </c>
      <c r="O18" s="26"/>
      <c r="P18" s="31">
        <v>1901884</v>
      </c>
      <c r="Q18" s="32" t="s">
        <v>407</v>
      </c>
      <c r="R18" s="33" t="s">
        <v>720</v>
      </c>
      <c r="S18" s="34" t="s">
        <v>748</v>
      </c>
      <c r="T18" s="78">
        <v>43558</v>
      </c>
    </row>
    <row r="19" spans="1:20" ht="60" x14ac:dyDescent="0.2">
      <c r="A19" s="27" t="s">
        <v>751</v>
      </c>
      <c r="B19" s="28" t="s">
        <v>752</v>
      </c>
      <c r="C19" s="39">
        <v>43559</v>
      </c>
      <c r="D19" s="29">
        <v>12</v>
      </c>
      <c r="E19" s="30">
        <v>1265</v>
      </c>
      <c r="F19" s="29">
        <v>2</v>
      </c>
      <c r="G19" s="36" t="s">
        <v>397</v>
      </c>
      <c r="H19" s="37"/>
      <c r="I19" s="35"/>
      <c r="J19" s="38" t="s">
        <v>321</v>
      </c>
      <c r="K19" s="40" t="str">
        <f>IF($J19="","",VLOOKUP(J19,data!$A$2:$F$116,2,FALSE))</f>
        <v>4 RUE DU TISSERAND</v>
      </c>
      <c r="L19" s="40" t="str">
        <f>IF($J19="","",VLOOKUP(K19,data!$B$2:$G$116,2,FALSE))</f>
        <v>44800 ST HERBLAIN</v>
      </c>
      <c r="M19" s="40" t="str">
        <f>IF($J19="","",VLOOKUP(J19,data!$A$2:$F$155,4,FALSE))</f>
        <v>Jean-Yves Joubin
02 40 43 49 73</v>
      </c>
      <c r="N19" s="40" t="str">
        <f>IF($J19="","",VLOOKUP(J19,data!$A$2:$F$155,5,FALSE))</f>
        <v xml:space="preserve"> /</v>
      </c>
      <c r="O19" s="26"/>
      <c r="P19" s="31">
        <v>1907190</v>
      </c>
      <c r="Q19" s="32" t="s">
        <v>415</v>
      </c>
      <c r="R19" s="33" t="s">
        <v>748</v>
      </c>
      <c r="S19" s="34" t="s">
        <v>750</v>
      </c>
      <c r="T19" s="78">
        <v>43559</v>
      </c>
    </row>
    <row r="20" spans="1:20" ht="242.25" x14ac:dyDescent="0.2">
      <c r="A20" s="27" t="s">
        <v>753</v>
      </c>
      <c r="B20" s="28" t="s">
        <v>754</v>
      </c>
      <c r="C20" s="39">
        <v>43559</v>
      </c>
      <c r="D20" s="29">
        <v>39</v>
      </c>
      <c r="E20" s="30">
        <v>6644</v>
      </c>
      <c r="F20" s="29">
        <v>7.2</v>
      </c>
      <c r="G20" s="36" t="s">
        <v>397</v>
      </c>
      <c r="H20" s="37"/>
      <c r="I20" s="35"/>
      <c r="J20" s="38" t="s">
        <v>17</v>
      </c>
      <c r="K20" s="40" t="str">
        <f>IF($J20="","",VLOOKUP(J20,data!$A$2:$F$116,2,FALSE))</f>
        <v>97 rue du Moulin de Cage</v>
      </c>
      <c r="L20" s="40" t="str">
        <f>IF($J20="","",VLOOKUP(K20,data!$B$2:$G$116,2,FALSE))</f>
        <v>92230 GENNEVILLIERS</v>
      </c>
      <c r="M20" s="40" t="str">
        <f>IF($J20="","",VLOOKUP(J20,data!$A$2:$F$155,4,FALSE))</f>
        <v xml:space="preserve"> /</v>
      </c>
      <c r="N20" s="40" t="str">
        <f>IF($J20="","",VLOOKUP(J20,data!$A$2:$F$155,5,FALSE))</f>
        <v>Prise de rdv obligatoire: liv.gennevilliers@exadis.com /
tel : 01 40 85 09 07
Livraison du lundi au vendredi de 6h à 13h. Donner ref EXADIS (par NTN-SNR)</v>
      </c>
      <c r="O20" s="26" t="s">
        <v>757</v>
      </c>
      <c r="P20" s="31">
        <v>1906759</v>
      </c>
      <c r="Q20" s="32" t="s">
        <v>424</v>
      </c>
      <c r="R20" s="33" t="s">
        <v>748</v>
      </c>
      <c r="S20" s="34" t="s">
        <v>750</v>
      </c>
      <c r="T20" s="78">
        <v>43559</v>
      </c>
    </row>
    <row r="21" spans="1:20" ht="150" x14ac:dyDescent="0.2">
      <c r="A21" s="27" t="s">
        <v>755</v>
      </c>
      <c r="B21" s="28" t="s">
        <v>756</v>
      </c>
      <c r="C21" s="39">
        <v>43559</v>
      </c>
      <c r="D21" s="29">
        <v>29</v>
      </c>
      <c r="E21" s="30">
        <v>1369</v>
      </c>
      <c r="F21" s="29">
        <v>3.2</v>
      </c>
      <c r="G21" s="36" t="s">
        <v>397</v>
      </c>
      <c r="H21" s="37"/>
      <c r="I21" s="35"/>
      <c r="J21" s="38" t="s">
        <v>372</v>
      </c>
      <c r="K21" s="40" t="str">
        <f>IF($J21="","",VLOOKUP(J21,data!$A$2:$F$116,2,FALSE))</f>
        <v>204 BOULEVARD CHARLES DE GAULLE - BAT 22</v>
      </c>
      <c r="L21" s="40" t="str">
        <f>IF($J21="","",VLOOKUP(K21,data!$B$2:$G$116,2,FALSE))</f>
        <v xml:space="preserve"> 37540 SAINT CYR SUR LOIRE</v>
      </c>
      <c r="M21" s="40" t="str">
        <f>IF($J21="","",VLOOKUP(J21,data!$A$2:$F$155,4,FALSE))</f>
        <v xml:space="preserve"> MERCIER Lionel / DE PIRES Paulo:  0247403782</v>
      </c>
      <c r="N21" s="40" t="str">
        <f>IF($J21="","",VLOOKUP(J21,data!$A$2:$F$155,5,FALSE))</f>
        <v xml:space="preserve">Livraison 6h00 et 20h00 </v>
      </c>
      <c r="O21" s="26"/>
      <c r="P21" s="31">
        <v>1905145</v>
      </c>
      <c r="Q21" s="32" t="s">
        <v>403</v>
      </c>
      <c r="R21" s="33" t="s">
        <v>748</v>
      </c>
      <c r="S21" s="34" t="s">
        <v>750</v>
      </c>
      <c r="T21" s="78">
        <v>43559</v>
      </c>
    </row>
    <row r="22" spans="1:20" ht="213.75" x14ac:dyDescent="0.2">
      <c r="A22" s="27" t="s">
        <v>762</v>
      </c>
      <c r="B22" s="28" t="s">
        <v>763</v>
      </c>
      <c r="C22" s="39">
        <v>43560</v>
      </c>
      <c r="D22" s="29">
        <v>54</v>
      </c>
      <c r="E22" s="30">
        <v>1532</v>
      </c>
      <c r="F22" s="29">
        <v>2.4</v>
      </c>
      <c r="G22" s="36" t="s">
        <v>397</v>
      </c>
      <c r="H22" s="37"/>
      <c r="I22" s="35"/>
      <c r="J22" s="38" t="s">
        <v>263</v>
      </c>
      <c r="K22" s="40" t="str">
        <f>IF($J22="","",VLOOKUP(J22,data!$A$2:$F$116,2,FALSE))</f>
        <v>5 RUE DE CATALOGNE</v>
      </c>
      <c r="L22" s="40" t="str">
        <f>IF($J22="","",VLOOKUP(K22,data!$B$2:$G$116,2,FALSE))</f>
        <v>69150 DECINES</v>
      </c>
      <c r="M22" s="40" t="str">
        <f>IF($J22="","",VLOOKUP(J22,data!$A$2:$F$155,4,FALSE))</f>
        <v>Séverine
04 72 04 87 14</v>
      </c>
      <c r="N22" s="40" t="str">
        <f>IF($J22="","",VLOOKUP(J22,data!$A$2:$F$155,5,FALSE))</f>
        <v>Livraison sans RDV sur les créneaux suivant du Lundi au Jeudi de 7h30 à 11h et de 13h à 17h
Le Vendredi de 7h30 à 11h et de 13h à 16h</v>
      </c>
      <c r="O22" s="26"/>
      <c r="P22" s="31">
        <v>1909457</v>
      </c>
      <c r="Q22" s="32" t="s">
        <v>416</v>
      </c>
      <c r="R22" s="33" t="s">
        <v>750</v>
      </c>
      <c r="S22" s="34" t="s">
        <v>745</v>
      </c>
      <c r="T22" s="78">
        <v>43560</v>
      </c>
    </row>
    <row r="23" spans="1:20" ht="213.75" x14ac:dyDescent="0.2">
      <c r="A23" s="27" t="s">
        <v>764</v>
      </c>
      <c r="B23" s="28" t="s">
        <v>765</v>
      </c>
      <c r="C23" s="39">
        <v>43564</v>
      </c>
      <c r="D23" s="29">
        <v>41</v>
      </c>
      <c r="E23" s="30">
        <v>2256</v>
      </c>
      <c r="F23" s="29">
        <v>2.6</v>
      </c>
      <c r="G23" s="36" t="s">
        <v>397</v>
      </c>
      <c r="H23" s="37"/>
      <c r="I23" s="35"/>
      <c r="J23" s="38" t="s">
        <v>263</v>
      </c>
      <c r="K23" s="40" t="str">
        <f>IF($J23="","",VLOOKUP(J23,data!$A$2:$F$116,2,FALSE))</f>
        <v>5 RUE DE CATALOGNE</v>
      </c>
      <c r="L23" s="40" t="str">
        <f>IF($J23="","",VLOOKUP(K23,data!$B$2:$G$116,2,FALSE))</f>
        <v>69150 DECINES</v>
      </c>
      <c r="M23" s="40" t="str">
        <f>IF($J23="","",VLOOKUP(J23,data!$A$2:$F$155,4,FALSE))</f>
        <v>Séverine
04 72 04 87 14</v>
      </c>
      <c r="N23" s="40" t="str">
        <f>IF($J23="","",VLOOKUP(J23,data!$A$2:$F$155,5,FALSE))</f>
        <v>Livraison sans RDV sur les créneaux suivant du Lundi au Jeudi de 7h30 à 11h et de 13h à 17h
Le Vendredi de 7h30 à 11h et de 13h à 16h</v>
      </c>
      <c r="O23" s="26"/>
      <c r="P23" s="31">
        <v>1916754</v>
      </c>
      <c r="Q23" s="32" t="s">
        <v>416</v>
      </c>
      <c r="R23" s="33" t="s">
        <v>746</v>
      </c>
      <c r="S23" s="34" t="s">
        <v>768</v>
      </c>
      <c r="T23" s="78">
        <v>43564</v>
      </c>
    </row>
    <row r="24" spans="1:20" ht="313.5" x14ac:dyDescent="0.2">
      <c r="A24" s="27" t="s">
        <v>766</v>
      </c>
      <c r="B24" s="28" t="s">
        <v>767</v>
      </c>
      <c r="C24" s="39">
        <v>43564</v>
      </c>
      <c r="D24" s="29">
        <v>25</v>
      </c>
      <c r="E24" s="30">
        <v>2095</v>
      </c>
      <c r="F24" s="29">
        <v>2</v>
      </c>
      <c r="G24" s="36" t="s">
        <v>397</v>
      </c>
      <c r="H24" s="37"/>
      <c r="I24" s="35"/>
      <c r="J24" s="38" t="s">
        <v>19</v>
      </c>
      <c r="K24" s="40" t="str">
        <f>IF($J24="","",VLOOKUP(J24,data!$A$2:$F$116,2,FALSE))</f>
        <v>Starexcel Precisium - 
8 / 10 Rue de la Fosse aux Leux - ZAC De la Croix Blanche</v>
      </c>
      <c r="L24" s="40" t="str">
        <f>IF($J24="","",VLOOKUP(K24,data!$B$2:$G$116,2,FALSE))</f>
        <v>91700 Ste Genevieve des Bois</v>
      </c>
      <c r="M24" s="40" t="str">
        <f>IF($J24="","",VLOOKUP(J24,data!$A$2:$F$155,4,FALSE))</f>
        <v>Philippe BLIN
01 80 37 40 70 
ou 01 60 16 51 53</v>
      </c>
      <c r="N24" s="40" t="str">
        <f>IF($J24="","",VLOOKUP(J24,data!$A$2:$F$155,5,FALSE))</f>
        <v>Reception marchandise entre 5h30 à 12h30
A partir du 11 Mai, RDV a prendre aupres de : 
M. TOUHAMI : 06 07 03 60 34
Reception SGDB reception-sgdb@allianceautomotive.fr</v>
      </c>
      <c r="O24" s="26"/>
      <c r="P24" s="31">
        <v>1916771</v>
      </c>
      <c r="Q24" s="32" t="s">
        <v>441</v>
      </c>
      <c r="R24" s="33" t="s">
        <v>426</v>
      </c>
      <c r="S24" s="34" t="s">
        <v>768</v>
      </c>
      <c r="T24" s="78">
        <v>43564</v>
      </c>
    </row>
    <row r="25" spans="1:20" ht="228" x14ac:dyDescent="0.2">
      <c r="A25" s="27" t="s">
        <v>769</v>
      </c>
      <c r="B25" s="28" t="s">
        <v>770</v>
      </c>
      <c r="C25" s="39">
        <v>43565</v>
      </c>
      <c r="D25" s="29">
        <v>47</v>
      </c>
      <c r="E25" s="30">
        <v>2887</v>
      </c>
      <c r="F25" s="29">
        <v>4</v>
      </c>
      <c r="G25" s="36" t="s">
        <v>397</v>
      </c>
      <c r="H25" s="37"/>
      <c r="I25" s="35"/>
      <c r="J25" s="38" t="s">
        <v>79</v>
      </c>
      <c r="K25" s="40" t="str">
        <f>IF($J25="","",VLOOKUP(J25,data!$A$2:$F$116,2,FALSE))</f>
        <v>52 Rue Jean Zay</v>
      </c>
      <c r="L25" s="40" t="str">
        <f>IF($J25="","",VLOOKUP(K25,data!$B$2:$G$116,2,FALSE))</f>
        <v>69800 SAINT PRIEST</v>
      </c>
      <c r="M25" s="40" t="str">
        <f>IF($J25="","",VLOOKUP(J25,data!$A$2:$F$155,4,FALSE))</f>
        <v xml:space="preserve">/ </v>
      </c>
      <c r="N25" s="40" t="str">
        <f>IF($J25="","",VLOOKUP(J25,data!$A$2:$F$155,5,FALSE))</f>
        <v>Prise de rdv obligatoire: exadis.rdvreception@exadis.com /
tel :  04 27 19 26 25
Liv du lun au vend de 7h à 12h. Donner ref EXADIS (par NTN-SNR)</v>
      </c>
      <c r="O25" s="26" t="s">
        <v>775</v>
      </c>
      <c r="P25" s="31">
        <v>1922622</v>
      </c>
      <c r="Q25" s="32" t="s">
        <v>416</v>
      </c>
      <c r="R25" s="33" t="s">
        <v>768</v>
      </c>
      <c r="S25" s="34" t="s">
        <v>777</v>
      </c>
      <c r="T25" s="78">
        <v>43566</v>
      </c>
    </row>
    <row r="26" spans="1:20" ht="242.25" x14ac:dyDescent="0.2">
      <c r="A26" s="27" t="s">
        <v>771</v>
      </c>
      <c r="B26" s="28" t="s">
        <v>772</v>
      </c>
      <c r="C26" s="39">
        <v>43565</v>
      </c>
      <c r="D26" s="29">
        <v>23</v>
      </c>
      <c r="E26" s="30">
        <v>3833</v>
      </c>
      <c r="F26" s="29">
        <v>4.2</v>
      </c>
      <c r="G26" s="36" t="s">
        <v>397</v>
      </c>
      <c r="H26" s="37"/>
      <c r="I26" s="35"/>
      <c r="J26" s="38" t="s">
        <v>17</v>
      </c>
      <c r="K26" s="40" t="str">
        <f>IF($J26="","",VLOOKUP(J26,data!$A$2:$F$116,2,FALSE))</f>
        <v>97 rue du Moulin de Cage</v>
      </c>
      <c r="L26" s="40" t="str">
        <f>IF($J26="","",VLOOKUP(K26,data!$B$2:$G$116,2,FALSE))</f>
        <v>92230 GENNEVILLIERS</v>
      </c>
      <c r="M26" s="40" t="str">
        <f>IF($J26="","",VLOOKUP(J26,data!$A$2:$F$155,4,FALSE))</f>
        <v xml:space="preserve"> /</v>
      </c>
      <c r="N26" s="40" t="str">
        <f>IF($J26="","",VLOOKUP(J26,data!$A$2:$F$155,5,FALSE))</f>
        <v>Prise de rdv obligatoire: liv.gennevilliers@exadis.com /
tel : 01 40 85 09 07
Livraison du lundi au vendredi de 6h à 13h. Donner ref EXADIS (par NTN-SNR)</v>
      </c>
      <c r="O26" s="26" t="s">
        <v>776</v>
      </c>
      <c r="P26" s="31">
        <v>1921929</v>
      </c>
      <c r="Q26" s="32" t="s">
        <v>424</v>
      </c>
      <c r="R26" s="33" t="s">
        <v>768</v>
      </c>
      <c r="S26" s="34" t="s">
        <v>777</v>
      </c>
      <c r="T26" s="78">
        <v>43566</v>
      </c>
    </row>
    <row r="27" spans="1:20" ht="114" x14ac:dyDescent="0.2">
      <c r="A27" s="27" t="s">
        <v>773</v>
      </c>
      <c r="B27" s="28" t="s">
        <v>774</v>
      </c>
      <c r="C27" s="39">
        <v>43565</v>
      </c>
      <c r="D27" s="29">
        <v>31</v>
      </c>
      <c r="E27" s="30">
        <v>2040</v>
      </c>
      <c r="F27" s="29">
        <v>3.2</v>
      </c>
      <c r="G27" s="36" t="s">
        <v>397</v>
      </c>
      <c r="H27" s="37"/>
      <c r="I27" s="35"/>
      <c r="J27" s="38" t="s">
        <v>26</v>
      </c>
      <c r="K27" s="40" t="str">
        <f>IF($J27="","",VLOOKUP(J27,data!$A$2:$F$116,2,FALSE))</f>
        <v>2/4 rue Denis Papin
CS50022</v>
      </c>
      <c r="L27" s="40" t="str">
        <f>IF($J27="","",VLOOKUP(K27,data!$B$2:$G$116,2,FALSE))</f>
        <v>92230 GENNEVILLIERS</v>
      </c>
      <c r="M27" s="40" t="str">
        <f>IF($J27="","",VLOOKUP(J27,data!$A$2:$F$155,4,FALSE))</f>
        <v xml:space="preserve">Khady SARR - 01 40 85 74 08
Danny SEAO - 01 40 85 96 43 </v>
      </c>
      <c r="N27" s="40" t="str">
        <f>IF($J27="","",VLOOKUP(J27,data!$A$2:$F$155,5,FALSE))</f>
        <v>Livraison libre entre 8h et 15h30</v>
      </c>
      <c r="O27" s="26"/>
      <c r="P27" s="31">
        <v>1921122</v>
      </c>
      <c r="Q27" s="32" t="s">
        <v>424</v>
      </c>
      <c r="R27" s="33" t="s">
        <v>768</v>
      </c>
      <c r="S27" s="34" t="s">
        <v>777</v>
      </c>
      <c r="T27" s="78">
        <v>43566</v>
      </c>
    </row>
    <row r="28" spans="1:20" ht="99.75" x14ac:dyDescent="0.2">
      <c r="A28" s="27" t="s">
        <v>778</v>
      </c>
      <c r="B28" s="28" t="s">
        <v>779</v>
      </c>
      <c r="C28" s="39">
        <v>43566</v>
      </c>
      <c r="D28" s="29">
        <v>12</v>
      </c>
      <c r="E28" s="30">
        <v>1143</v>
      </c>
      <c r="F28" s="29">
        <v>1.2</v>
      </c>
      <c r="G28" s="36" t="s">
        <v>397</v>
      </c>
      <c r="H28" s="37"/>
      <c r="I28" s="35"/>
      <c r="J28" s="38" t="s">
        <v>329</v>
      </c>
      <c r="K28" s="40" t="str">
        <f>IF($J28="","",VLOOKUP(J28,data!$A$2:$F$116,2,FALSE))</f>
        <v>Auto Pièces Occitanes
17 avenue de Fondeyre</v>
      </c>
      <c r="L28" s="40" t="str">
        <f>IF($J28="","",VLOOKUP(K28,data!$B$2:$G$116,2,FALSE))</f>
        <v>31201 TOULOUSE</v>
      </c>
      <c r="M28" s="40" t="str">
        <f>IF($J28="","",VLOOKUP(J28,data!$A$2:$F$155,4,FALSE))</f>
        <v>Marc ou Eric
05 61 57 03 06
f.imbault@allianceautomotive.fr</v>
      </c>
      <c r="N28" s="40" t="str">
        <f>IF($J28="","",VLOOKUP(J28,data!$A$2:$F$155,5,FALSE))</f>
        <v>Livraison sans RDV sur les créneaux 8h/11h30 et 14h/17h</v>
      </c>
      <c r="O28" s="26"/>
      <c r="P28" s="31">
        <v>1923942</v>
      </c>
      <c r="Q28" s="32" t="s">
        <v>441</v>
      </c>
      <c r="R28" s="33" t="s">
        <v>777</v>
      </c>
      <c r="S28" s="34" t="s">
        <v>785</v>
      </c>
      <c r="T28" s="78">
        <v>43566</v>
      </c>
    </row>
    <row r="29" spans="1:20" ht="71.25" x14ac:dyDescent="0.2">
      <c r="A29" s="27" t="s">
        <v>780</v>
      </c>
      <c r="B29" s="28" t="s">
        <v>781</v>
      </c>
      <c r="C29" s="39">
        <v>43566</v>
      </c>
      <c r="D29" s="29">
        <v>32</v>
      </c>
      <c r="E29" s="30">
        <v>3524</v>
      </c>
      <c r="F29" s="29">
        <v>2.6</v>
      </c>
      <c r="G29" s="36" t="s">
        <v>397</v>
      </c>
      <c r="H29" s="37"/>
      <c r="I29" s="35"/>
      <c r="J29" s="38" t="s">
        <v>306</v>
      </c>
      <c r="K29" s="40" t="str">
        <f>IF($J29="","",VLOOKUP(J29,data!$A$2:$F$116,2,FALSE))</f>
        <v>32 RUE DE LA BATARDIERE</v>
      </c>
      <c r="L29" s="40" t="str">
        <f>IF($J29="","",VLOOKUP(K29,data!$B$2:$G$116,2,FALSE))</f>
        <v>45140 SAINT JEAN DE LA RUELLE</v>
      </c>
      <c r="M29" s="40" t="str">
        <f>IF($J29="","",VLOOKUP(J29,data!$A$2:$F$155,4,FALSE))</f>
        <v>02 38 22 61 17</v>
      </c>
      <c r="N29" s="40" t="str">
        <f>IF($J29="","",VLOOKUP(J29,data!$A$2:$F$155,5,FALSE))</f>
        <v xml:space="preserve">/ </v>
      </c>
      <c r="O29" s="26"/>
      <c r="P29" s="31">
        <v>1924668</v>
      </c>
      <c r="Q29" s="32" t="s">
        <v>403</v>
      </c>
      <c r="R29" s="33" t="s">
        <v>777</v>
      </c>
      <c r="S29" s="34" t="s">
        <v>785</v>
      </c>
      <c r="T29" s="78">
        <v>43566</v>
      </c>
    </row>
    <row r="30" spans="1:20" ht="210" x14ac:dyDescent="0.2">
      <c r="A30" s="27" t="s">
        <v>782</v>
      </c>
      <c r="B30" s="28" t="s">
        <v>783</v>
      </c>
      <c r="C30" s="39">
        <v>43566</v>
      </c>
      <c r="D30" s="29">
        <v>43</v>
      </c>
      <c r="E30" s="30">
        <v>2466</v>
      </c>
      <c r="F30" s="29">
        <v>4.8</v>
      </c>
      <c r="G30" s="36" t="s">
        <v>397</v>
      </c>
      <c r="H30" s="37"/>
      <c r="I30" s="35"/>
      <c r="J30" s="38" t="s">
        <v>372</v>
      </c>
      <c r="K30" s="40" t="str">
        <f>IF($J30="","",VLOOKUP(J30,data!$A$2:$F$116,2,FALSE))</f>
        <v>204 BOULEVARD CHARLES DE GAULLE - BAT 22</v>
      </c>
      <c r="L30" s="40" t="str">
        <f>IF($J30="","",VLOOKUP(K30,data!$B$2:$G$116,2,FALSE))</f>
        <v xml:space="preserve"> 37540 SAINT CYR SUR LOIRE</v>
      </c>
      <c r="M30" s="40" t="str">
        <f>IF($J30="","",VLOOKUP(J30,data!$A$2:$F$155,4,FALSE))</f>
        <v xml:space="preserve"> MERCIER Lionel / DE PIRES Paulo:  0247403782</v>
      </c>
      <c r="N30" s="40" t="str">
        <f>IF($J30="","",VLOOKUP(J30,data!$A$2:$F$155,5,FALSE))</f>
        <v xml:space="preserve">Livraison 6h00 et 20h00 </v>
      </c>
      <c r="O30" s="26"/>
      <c r="P30" s="31">
        <v>1924001</v>
      </c>
      <c r="Q30" s="32" t="s">
        <v>403</v>
      </c>
      <c r="R30" s="33" t="s">
        <v>777</v>
      </c>
      <c r="S30" s="34" t="s">
        <v>785</v>
      </c>
      <c r="T30" s="78">
        <v>43566</v>
      </c>
    </row>
    <row r="31" spans="1:20" ht="128.25" x14ac:dyDescent="0.2">
      <c r="A31" s="27" t="s">
        <v>786</v>
      </c>
      <c r="B31" s="28" t="s">
        <v>787</v>
      </c>
      <c r="C31" s="39">
        <v>43567</v>
      </c>
      <c r="D31" s="29">
        <v>15</v>
      </c>
      <c r="E31" s="30">
        <v>1453</v>
      </c>
      <c r="F31" s="29">
        <v>4.8</v>
      </c>
      <c r="G31" s="36" t="s">
        <v>397</v>
      </c>
      <c r="H31" s="37"/>
      <c r="I31" s="35"/>
      <c r="J31" s="38" t="s">
        <v>211</v>
      </c>
      <c r="K31" s="40" t="str">
        <f>IF($J31="","",VLOOKUP(J31,data!$A$2:$F$116,2,FALSE))</f>
        <v>ZI DU BREZET
RUE PIERRE BOULANGER, 20-22</v>
      </c>
      <c r="L31" s="40" t="str">
        <f>IF($J31="","",VLOOKUP(K31,data!$B$2:$G$116,2,FALSE))</f>
        <v>63000 CLERMONT FERRAND</v>
      </c>
      <c r="M31" s="40" t="str">
        <f>IF($J31="","",VLOOKUP(J31,data!$A$2:$F$155,4,FALSE))</f>
        <v>04 73 420 477
mickael.baltar@flauraud.fr</v>
      </c>
      <c r="N31" s="40" t="str">
        <f>IF($J31="","",VLOOKUP(J31,data!$A$2:$F$155,5,FALSE))</f>
        <v>Livraison sur RDV à prendre avec la reception du client au 04.73.42.04.77</v>
      </c>
      <c r="O31" s="26"/>
      <c r="P31" s="31">
        <v>1923790</v>
      </c>
      <c r="Q31" s="32" t="s">
        <v>407</v>
      </c>
      <c r="R31" s="33" t="s">
        <v>785</v>
      </c>
      <c r="S31" s="34" t="s">
        <v>747</v>
      </c>
      <c r="T31" s="78"/>
    </row>
    <row r="32" spans="1:20" ht="57" x14ac:dyDescent="0.2">
      <c r="A32" s="27" t="s">
        <v>788</v>
      </c>
      <c r="B32" s="28" t="s">
        <v>789</v>
      </c>
      <c r="C32" s="39">
        <v>43567</v>
      </c>
      <c r="D32" s="29">
        <v>36</v>
      </c>
      <c r="E32" s="30">
        <v>3910</v>
      </c>
      <c r="F32" s="29">
        <v>3.2</v>
      </c>
      <c r="G32" s="36" t="s">
        <v>397</v>
      </c>
      <c r="H32" s="37"/>
      <c r="I32" s="35"/>
      <c r="J32" s="38" t="s">
        <v>176</v>
      </c>
      <c r="K32" s="40" t="str">
        <f>IF($J32="","",VLOOKUP(J32,data!$A$2:$F$116,2,FALSE))</f>
        <v xml:space="preserve"> 6 AVENUE LIONEL TERRAY</v>
      </c>
      <c r="L32" s="40" t="str">
        <f>IF($J32="","",VLOOKUP(K32,data!$B$2:$G$116,2,FALSE))</f>
        <v>69330 MEYZIEU</v>
      </c>
      <c r="M32" s="40" t="str">
        <f>IF($J32="","",VLOOKUP(J32,data!$A$2:$F$155,4,FALSE))</f>
        <v xml:space="preserve"> /</v>
      </c>
      <c r="N32" s="40" t="str">
        <f>IF($J32="","",VLOOKUP(J32,data!$A$2:$F$155,5,FALSE))</f>
        <v xml:space="preserve"> /</v>
      </c>
      <c r="O32" s="26"/>
      <c r="P32" s="31">
        <v>1927822</v>
      </c>
      <c r="Q32" s="32" t="s">
        <v>416</v>
      </c>
      <c r="R32" s="33" t="s">
        <v>785</v>
      </c>
      <c r="S32" s="34" t="s">
        <v>747</v>
      </c>
      <c r="T32" s="78">
        <v>43567</v>
      </c>
    </row>
    <row r="33" spans="1:20" ht="45" x14ac:dyDescent="0.2">
      <c r="A33" s="27" t="s">
        <v>790</v>
      </c>
      <c r="B33" s="28" t="s">
        <v>791</v>
      </c>
      <c r="C33" s="39">
        <v>43570</v>
      </c>
      <c r="D33" s="29">
        <v>31</v>
      </c>
      <c r="E33" s="30">
        <v>2851</v>
      </c>
      <c r="F33" s="29">
        <v>2.6</v>
      </c>
      <c r="G33" s="36" t="s">
        <v>397</v>
      </c>
      <c r="H33" s="37"/>
      <c r="I33" s="35"/>
      <c r="J33" s="38" t="s">
        <v>316</v>
      </c>
      <c r="K33" s="40" t="e">
        <f>IF($J33="","",VLOOKUP(J33,data!$A$2:$F$116,2,FALSE))</f>
        <v>#N/A</v>
      </c>
      <c r="L33" s="40" t="e">
        <f>IF($J33="","",VLOOKUP(K33,data!$B$2:$G$116,2,FALSE))</f>
        <v>#N/A</v>
      </c>
      <c r="M33" s="40" t="e">
        <f>IF($J33="","",VLOOKUP(J33,data!$A$2:$F$155,4,FALSE))</f>
        <v>#N/A</v>
      </c>
      <c r="N33" s="40" t="e">
        <f>IF($J33="","",VLOOKUP(J33,data!$A$2:$F$155,5,FALSE))</f>
        <v>#N/A</v>
      </c>
      <c r="O33" s="26"/>
      <c r="P33" s="31">
        <v>1935864</v>
      </c>
      <c r="Q33" s="32" t="s">
        <v>517</v>
      </c>
      <c r="R33" s="33" t="s">
        <v>800</v>
      </c>
      <c r="S33" s="34" t="s">
        <v>804</v>
      </c>
      <c r="T33" s="78">
        <v>43571</v>
      </c>
    </row>
    <row r="34" spans="1:20" ht="75" x14ac:dyDescent="0.2">
      <c r="A34" s="27" t="s">
        <v>792</v>
      </c>
      <c r="B34" s="28" t="s">
        <v>793</v>
      </c>
      <c r="C34" s="39">
        <v>43570</v>
      </c>
      <c r="D34" s="29">
        <v>103</v>
      </c>
      <c r="E34" s="30">
        <v>1750</v>
      </c>
      <c r="F34" s="29">
        <v>1.8</v>
      </c>
      <c r="G34" s="36" t="s">
        <v>413</v>
      </c>
      <c r="H34" s="37"/>
      <c r="I34" s="80" t="s">
        <v>794</v>
      </c>
      <c r="J34" s="38" t="s">
        <v>160</v>
      </c>
      <c r="K34" s="81" t="str">
        <f>IF($J34="","",VLOOKUP(J34,data!$A$2:$F$116,2,FALSE))</f>
        <v xml:space="preserve">ZI la motte Nord </v>
      </c>
      <c r="L34" s="81" t="str">
        <f>IF($J34="","",VLOOKUP(K34,data!$B$2:$G$116,2,FALSE))</f>
        <v>26800 Portes lès Valence</v>
      </c>
      <c r="M34" s="81" t="str">
        <f>IF($J34="","",VLOOKUP(J34,data!$A$2:$F$155,4,FALSE))</f>
        <v xml:space="preserve">beatrice.viougeas@gondrandvalence.com </v>
      </c>
      <c r="N34" s="81" t="str">
        <f>IF($J34="","",VLOOKUP(J34,data!$A$2:$F$155,5,FALSE))</f>
        <v xml:space="preserve"> </v>
      </c>
      <c r="O34" s="26"/>
      <c r="P34" s="31">
        <v>1939173</v>
      </c>
      <c r="Q34" s="32" t="s">
        <v>415</v>
      </c>
      <c r="R34" s="33" t="s">
        <v>747</v>
      </c>
      <c r="S34" s="34" t="s">
        <v>800</v>
      </c>
      <c r="T34" s="78">
        <v>43570</v>
      </c>
    </row>
    <row r="35" spans="1:20" ht="225" x14ac:dyDescent="0.2">
      <c r="A35" s="27" t="s">
        <v>795</v>
      </c>
      <c r="B35" s="28" t="s">
        <v>796</v>
      </c>
      <c r="C35" s="39">
        <v>43570</v>
      </c>
      <c r="D35" s="29">
        <v>10</v>
      </c>
      <c r="E35" s="30">
        <v>1118</v>
      </c>
      <c r="F35" s="29">
        <v>0.8</v>
      </c>
      <c r="G35" s="36" t="s">
        <v>397</v>
      </c>
      <c r="H35" s="37"/>
      <c r="I35" s="80"/>
      <c r="J35" s="38" t="s">
        <v>13</v>
      </c>
      <c r="K35" s="81" t="str">
        <f>IF($J35="","",VLOOKUP(J35,data!$A$2:$F$116,2,FALSE))</f>
        <v>entrepôt paris sud</v>
      </c>
      <c r="L35" s="81" t="str">
        <f>IF($J35="","",VLOOKUP(K35,data!$B$2:$G$116,2,FALSE))</f>
        <v>91230 LE PLESSIS PATE</v>
      </c>
      <c r="M35" s="81" t="str">
        <f>IF($J35="","",VLOOKUP(J35,data!$A$2:$F$155,4,FALSE))</f>
        <v>Samuel POVI
01 69 11 70 83</v>
      </c>
      <c r="N35" s="81" t="str">
        <f>IF($J35="","",VLOOKUP(J35,data!$A$2:$F$155,5,FALSE))</f>
        <v xml:space="preserve">Ref Norauto à demander à NTN-SNR pour prise de RDV par Calberson au 01 69 11 70 95 (demander Monique).
</v>
      </c>
      <c r="O35" s="26" t="s">
        <v>797</v>
      </c>
      <c r="P35" s="31">
        <v>1932699</v>
      </c>
      <c r="Q35" s="32" t="s">
        <v>441</v>
      </c>
      <c r="R35" s="33" t="s">
        <v>747</v>
      </c>
      <c r="S35" s="34" t="s">
        <v>800</v>
      </c>
      <c r="T35" s="78">
        <v>43570</v>
      </c>
    </row>
    <row r="36" spans="1:20" ht="225" x14ac:dyDescent="0.2">
      <c r="A36" s="27" t="s">
        <v>798</v>
      </c>
      <c r="B36" s="28" t="s">
        <v>799</v>
      </c>
      <c r="C36" s="39">
        <v>43571</v>
      </c>
      <c r="D36" s="29">
        <v>66</v>
      </c>
      <c r="E36" s="30">
        <v>1786</v>
      </c>
      <c r="F36" s="29">
        <v>3.6</v>
      </c>
      <c r="G36" s="36" t="s">
        <v>397</v>
      </c>
      <c r="H36" s="37"/>
      <c r="I36" s="80"/>
      <c r="J36" s="38" t="s">
        <v>263</v>
      </c>
      <c r="K36" s="81" t="str">
        <f>IF($J36="","",VLOOKUP(J36,data!$A$2:$F$116,2,FALSE))</f>
        <v>5 RUE DE CATALOGNE</v>
      </c>
      <c r="L36" s="81" t="str">
        <f>IF($J36="","",VLOOKUP(K36,data!$B$2:$G$116,2,FALSE))</f>
        <v>69150 DECINES</v>
      </c>
      <c r="M36" s="81" t="str">
        <f>IF($J36="","",VLOOKUP(J36,data!$A$2:$F$155,4,FALSE))</f>
        <v>Séverine
04 72 04 87 14</v>
      </c>
      <c r="N36" s="81" t="str">
        <f>IF($J36="","",VLOOKUP(J36,data!$A$2:$F$155,5,FALSE))</f>
        <v>Livraison sans RDV sur les créneaux suivant du Lundi au Jeudi de 7h30 à 11h et de 13h à 17h
Le Vendredi de 7h30 à 11h et de 13h à 16h</v>
      </c>
      <c r="O36" s="26"/>
      <c r="P36" s="31">
        <v>1935514</v>
      </c>
      <c r="Q36" s="32" t="s">
        <v>416</v>
      </c>
      <c r="R36" s="33" t="s">
        <v>800</v>
      </c>
      <c r="S36" s="34" t="s">
        <v>801</v>
      </c>
      <c r="T36" s="78">
        <v>43571</v>
      </c>
    </row>
    <row r="37" spans="1:20" ht="180" x14ac:dyDescent="0.2">
      <c r="A37" s="27" t="s">
        <v>802</v>
      </c>
      <c r="B37" s="28" t="s">
        <v>803</v>
      </c>
      <c r="C37" s="39">
        <v>43572</v>
      </c>
      <c r="D37" s="29">
        <v>21</v>
      </c>
      <c r="E37" s="30">
        <v>1300</v>
      </c>
      <c r="F37" s="29">
        <v>1.4</v>
      </c>
      <c r="G37" s="36" t="s">
        <v>413</v>
      </c>
      <c r="H37" s="37"/>
      <c r="I37" s="80" t="s">
        <v>681</v>
      </c>
      <c r="J37" s="38" t="s">
        <v>275</v>
      </c>
      <c r="K37" s="81" t="str">
        <f>IF($J37="","",VLOOKUP(J37,data!$A$2:$F$116,2,FALSE))</f>
        <v>BOULEVARD DE L'ILE AUX OISEAUX</v>
      </c>
      <c r="L37" s="81" t="str">
        <f>IF($J37="","",VLOOKUP(K37,data!$B$2:$G$116,2,FALSE))</f>
        <v>76530 GRAND COURONNE</v>
      </c>
      <c r="M37" s="81" t="str">
        <f>IF($J37="","",VLOOKUP(J37,data!$A$2:$F$155,4,FALSE))</f>
        <v>02 32 11 66 40
02 32 18 83 50</v>
      </c>
      <c r="N37" s="81" t="str">
        <f>IF($J37="","",VLOOKUP(J37,data!$A$2:$F$155,5,FALSE))</f>
        <v>préciser au chauffeur qu'il doit se présenter à l'accueil avant d'aller se positionner aux quais</v>
      </c>
      <c r="O37" s="26"/>
      <c r="P37" s="31">
        <v>1939642</v>
      </c>
      <c r="Q37" s="32" t="s">
        <v>517</v>
      </c>
      <c r="R37" s="33" t="s">
        <v>801</v>
      </c>
      <c r="S37" s="34" t="s">
        <v>805</v>
      </c>
      <c r="T37" s="78">
        <v>43572</v>
      </c>
    </row>
    <row r="38" spans="1:20" ht="105" x14ac:dyDescent="0.2">
      <c r="A38" s="27" t="s">
        <v>809</v>
      </c>
      <c r="B38" s="28" t="s">
        <v>810</v>
      </c>
      <c r="C38" s="39">
        <v>43573</v>
      </c>
      <c r="D38" s="29">
        <v>33</v>
      </c>
      <c r="E38" s="30">
        <v>2138</v>
      </c>
      <c r="F38" s="29">
        <v>2.6</v>
      </c>
      <c r="G38" s="36" t="s">
        <v>413</v>
      </c>
      <c r="H38" s="37"/>
      <c r="I38" s="80" t="s">
        <v>811</v>
      </c>
      <c r="J38" s="38" t="s">
        <v>145</v>
      </c>
      <c r="K38" s="81" t="str">
        <f>IF($J38="","",VLOOKUP(J38,data!$A$2:$F$116,2,FALSE))</f>
        <v>Bld DE L'ILE AUX OISEAUX</v>
      </c>
      <c r="L38" s="81" t="str">
        <f>IF($J38="","",VLOOKUP(K38,data!$B$2:$G$116,2,FALSE))</f>
        <v>76530 - GRAND COURONNE</v>
      </c>
      <c r="M38" s="81" t="str">
        <f>IF($J38="","",VLOOKUP(J38,data!$A$2:$F$155,4,FALSE))</f>
        <v>Mme Martine LEBRIS
02 35 18 30 00</v>
      </c>
      <c r="N38" s="81" t="str">
        <f>IF($J38="","",VLOOKUP(J38,data!$A$2:$F$155,5,FALSE))</f>
        <v>Livraison sans RDV sur les créneaux
 7H30 à 12H00 et 13H 16H</v>
      </c>
      <c r="O38" s="26"/>
      <c r="P38" s="31">
        <v>1943184</v>
      </c>
      <c r="Q38" s="32" t="s">
        <v>425</v>
      </c>
      <c r="R38" s="33" t="s">
        <v>804</v>
      </c>
      <c r="S38" s="34" t="s">
        <v>805</v>
      </c>
      <c r="T38" s="78">
        <v>43573</v>
      </c>
    </row>
    <row r="39" spans="1:20" ht="120" x14ac:dyDescent="0.2">
      <c r="A39" s="27" t="s">
        <v>812</v>
      </c>
      <c r="B39" s="28" t="s">
        <v>813</v>
      </c>
      <c r="C39" s="39">
        <v>43573</v>
      </c>
      <c r="D39" s="29">
        <v>27</v>
      </c>
      <c r="E39" s="30">
        <v>1415</v>
      </c>
      <c r="F39" s="29">
        <v>2</v>
      </c>
      <c r="G39" s="36" t="s">
        <v>397</v>
      </c>
      <c r="H39" s="37"/>
      <c r="I39" s="80"/>
      <c r="J39" s="38" t="s">
        <v>26</v>
      </c>
      <c r="K39" s="81" t="str">
        <f>IF($J39="","",VLOOKUP(J39,data!$A$2:$F$116,2,FALSE))</f>
        <v>2/4 rue Denis Papin
CS50022</v>
      </c>
      <c r="L39" s="81" t="str">
        <f>IF($J39="","",VLOOKUP(K39,data!$B$2:$G$116,2,FALSE))</f>
        <v>92230 GENNEVILLIERS</v>
      </c>
      <c r="M39" s="81" t="str">
        <f>IF($J39="","",VLOOKUP(J39,data!$A$2:$F$155,4,FALSE))</f>
        <v xml:space="preserve">Khady SARR - 01 40 85 74 08
Danny SEAO - 01 40 85 96 43 </v>
      </c>
      <c r="N39" s="81" t="str">
        <f>IF($J39="","",VLOOKUP(J39,data!$A$2:$F$155,5,FALSE))</f>
        <v>Livraison libre entre 8h et 15h30</v>
      </c>
      <c r="O39" s="26"/>
      <c r="P39" s="31">
        <v>1943197</v>
      </c>
      <c r="Q39" s="32" t="s">
        <v>441</v>
      </c>
      <c r="R39" s="33" t="s">
        <v>804</v>
      </c>
      <c r="S39" s="34" t="s">
        <v>805</v>
      </c>
      <c r="T39" s="78">
        <v>43573</v>
      </c>
    </row>
    <row r="40" spans="1:20" ht="180" x14ac:dyDescent="0.2">
      <c r="A40" s="27" t="s">
        <v>814</v>
      </c>
      <c r="B40" s="28" t="s">
        <v>815</v>
      </c>
      <c r="C40" s="39">
        <v>43573</v>
      </c>
      <c r="D40" s="29">
        <v>31</v>
      </c>
      <c r="E40" s="30">
        <v>1165</v>
      </c>
      <c r="F40" s="29">
        <v>3.2</v>
      </c>
      <c r="G40" s="36" t="s">
        <v>397</v>
      </c>
      <c r="H40" s="37"/>
      <c r="I40" s="80"/>
      <c r="J40" s="38" t="s">
        <v>372</v>
      </c>
      <c r="K40" s="81" t="str">
        <f>IF($J40="","",VLOOKUP(J40,data!$A$2:$F$116,2,FALSE))</f>
        <v>204 BOULEVARD CHARLES DE GAULLE - BAT 22</v>
      </c>
      <c r="L40" s="81" t="str">
        <f>IF($J40="","",VLOOKUP(K40,data!$B$2:$G$116,2,FALSE))</f>
        <v xml:space="preserve"> 37540 SAINT CYR SUR LOIRE</v>
      </c>
      <c r="M40" s="81" t="str">
        <f>IF($J40="","",VLOOKUP(J40,data!$A$2:$F$155,4,FALSE))</f>
        <v xml:space="preserve"> MERCIER Lionel / DE PIRES Paulo:  0247403782</v>
      </c>
      <c r="N40" s="81" t="str">
        <f>IF($J40="","",VLOOKUP(J40,data!$A$2:$F$155,5,FALSE))</f>
        <v xml:space="preserve">Livraison 6h00 et 20h00 </v>
      </c>
      <c r="O40" s="26"/>
      <c r="P40" s="31">
        <v>1943212</v>
      </c>
      <c r="Q40" s="32" t="s">
        <v>425</v>
      </c>
      <c r="R40" s="33" t="s">
        <v>816</v>
      </c>
      <c r="S40" s="34" t="s">
        <v>805</v>
      </c>
      <c r="T40" s="78">
        <v>43573</v>
      </c>
    </row>
    <row r="41" spans="1:20" ht="120" x14ac:dyDescent="0.2">
      <c r="A41" s="27" t="s">
        <v>817</v>
      </c>
      <c r="B41" s="28" t="s">
        <v>818</v>
      </c>
      <c r="C41" s="39">
        <v>43574</v>
      </c>
      <c r="D41" s="29">
        <v>68</v>
      </c>
      <c r="E41" s="30">
        <v>2178</v>
      </c>
      <c r="F41" s="29">
        <v>3.4</v>
      </c>
      <c r="G41" s="36" t="s">
        <v>397</v>
      </c>
      <c r="H41" s="37"/>
      <c r="I41" s="80"/>
      <c r="J41" s="79" t="s">
        <v>393</v>
      </c>
      <c r="K41" s="79" t="s">
        <v>392</v>
      </c>
      <c r="L41" s="79" t="s">
        <v>331</v>
      </c>
      <c r="M41" s="79" t="s">
        <v>108</v>
      </c>
      <c r="N41" s="79" t="s">
        <v>109</v>
      </c>
      <c r="O41" s="26"/>
      <c r="P41" s="31">
        <v>1946995</v>
      </c>
      <c r="Q41" s="32" t="s">
        <v>562</v>
      </c>
      <c r="R41" s="33" t="s">
        <v>805</v>
      </c>
      <c r="S41" s="34" t="s">
        <v>819</v>
      </c>
      <c r="T41" s="78">
        <v>43574</v>
      </c>
    </row>
    <row r="42" spans="1:20" ht="105" x14ac:dyDescent="0.2">
      <c r="A42" s="27" t="s">
        <v>806</v>
      </c>
      <c r="B42" s="28" t="s">
        <v>807</v>
      </c>
      <c r="C42" s="39">
        <v>43572</v>
      </c>
      <c r="D42" s="29">
        <v>110</v>
      </c>
      <c r="E42" s="30">
        <v>1953</v>
      </c>
      <c r="F42" s="29">
        <v>1.6</v>
      </c>
      <c r="G42" s="36" t="s">
        <v>413</v>
      </c>
      <c r="H42" s="37"/>
      <c r="I42" s="80" t="s">
        <v>808</v>
      </c>
      <c r="J42" s="38" t="s">
        <v>63</v>
      </c>
      <c r="K42" s="81" t="str">
        <f>IF($J42="","",VLOOKUP(J42,data!$A$2:$F$116,2,FALSE))</f>
        <v>25 Rue du maine 
Tour n°2</v>
      </c>
      <c r="L42" s="81" t="str">
        <f>IF($J42="","",VLOOKUP(K42,data!$B$2:$G$116,2,FALSE))</f>
        <v>38070 SAINT QUENTIN FALLAVIER</v>
      </c>
      <c r="M42" s="81" t="str">
        <f>IF($J42="","",VLOOKUP(J42,data!$A$2:$F$155,4,FALSE))</f>
        <v>Chantal MOUSSIER
04 74 82 34 00</v>
      </c>
      <c r="N42" s="81" t="str">
        <f>IF($J42="","",VLOOKUP(J42,data!$A$2:$F$155,5,FALSE))</f>
        <v>Livraison sans RDV sur créneau 8h/12h et 13h30/17h15</v>
      </c>
      <c r="O42" s="26" t="s">
        <v>820</v>
      </c>
      <c r="P42" s="31">
        <v>1950942</v>
      </c>
      <c r="Q42" s="32" t="s">
        <v>441</v>
      </c>
      <c r="R42" s="33" t="s">
        <v>805</v>
      </c>
      <c r="S42" s="34" t="s">
        <v>819</v>
      </c>
      <c r="T42" s="78">
        <v>43574</v>
      </c>
    </row>
    <row r="43" spans="1:20" ht="135" x14ac:dyDescent="0.2">
      <c r="A43" s="27" t="s">
        <v>740</v>
      </c>
      <c r="B43" s="28" t="s">
        <v>741</v>
      </c>
      <c r="C43" s="39">
        <v>43558</v>
      </c>
      <c r="D43" s="29">
        <v>16</v>
      </c>
      <c r="E43" s="30">
        <v>4111</v>
      </c>
      <c r="F43" s="29">
        <v>4.2</v>
      </c>
      <c r="G43" s="36" t="s">
        <v>397</v>
      </c>
      <c r="H43" s="37"/>
      <c r="I43" s="80"/>
      <c r="J43" s="38" t="s">
        <v>211</v>
      </c>
      <c r="K43" s="81" t="str">
        <f>IF($J43="","",VLOOKUP(J43,data!$A$2:$F$116,2,FALSE))</f>
        <v>ZI DU BREZET
RUE PIERRE BOULANGER, 20-22</v>
      </c>
      <c r="L43" s="81" t="str">
        <f>IF($J43="","",VLOOKUP(K43,data!$B$2:$G$116,2,FALSE))</f>
        <v>63000 CLERMONT FERRAND</v>
      </c>
      <c r="M43" s="81" t="str">
        <f>IF($J43="","",VLOOKUP(J43,data!$A$2:$F$155,4,FALSE))</f>
        <v>04 73 420 477
mickael.baltar@flauraud.fr</v>
      </c>
      <c r="N43" s="81" t="str">
        <f>IF($J43="","",VLOOKUP(J43,data!$A$2:$F$155,5,FALSE))</f>
        <v>Livraison sur RDV à prendre avec la reception du client au 04.73.42.04.77</v>
      </c>
      <c r="O43" s="26"/>
      <c r="P43" s="31">
        <v>1951171</v>
      </c>
      <c r="Q43" s="32" t="s">
        <v>821</v>
      </c>
      <c r="R43" s="33" t="s">
        <v>822</v>
      </c>
      <c r="S43" s="34" t="s">
        <v>823</v>
      </c>
      <c r="T43" s="78">
        <v>43579</v>
      </c>
    </row>
    <row r="44" spans="1:20" ht="105" x14ac:dyDescent="0.2">
      <c r="A44" s="27" t="s">
        <v>824</v>
      </c>
      <c r="B44" s="28" t="s">
        <v>825</v>
      </c>
      <c r="C44" s="39">
        <v>43579</v>
      </c>
      <c r="D44" s="29">
        <v>68</v>
      </c>
      <c r="E44" s="29">
        <v>3157</v>
      </c>
      <c r="F44" s="29">
        <v>4.4000000000000004</v>
      </c>
      <c r="G44" s="36" t="s">
        <v>397</v>
      </c>
      <c r="H44" s="37"/>
      <c r="I44" s="80"/>
      <c r="J44" s="79" t="s">
        <v>263</v>
      </c>
      <c r="K44" s="79" t="s">
        <v>138</v>
      </c>
      <c r="L44" s="79" t="s">
        <v>68</v>
      </c>
      <c r="M44" s="79" t="s">
        <v>130</v>
      </c>
      <c r="N44" s="79" t="s">
        <v>131</v>
      </c>
      <c r="O44" s="26"/>
      <c r="P44" s="31">
        <v>1955030</v>
      </c>
      <c r="Q44" s="32" t="s">
        <v>416</v>
      </c>
      <c r="R44" s="33" t="s">
        <v>822</v>
      </c>
      <c r="S44" s="34" t="s">
        <v>823</v>
      </c>
      <c r="T44" s="78">
        <v>43579</v>
      </c>
    </row>
    <row r="45" spans="1:20" ht="300" x14ac:dyDescent="0.2">
      <c r="A45" s="27" t="s">
        <v>826</v>
      </c>
      <c r="B45" s="28" t="s">
        <v>827</v>
      </c>
      <c r="C45" s="39">
        <v>43579</v>
      </c>
      <c r="D45" s="29">
        <v>87</v>
      </c>
      <c r="E45" s="30">
        <v>4817</v>
      </c>
      <c r="F45" s="29">
        <v>8.1999999999999993</v>
      </c>
      <c r="G45" s="36" t="s">
        <v>397</v>
      </c>
      <c r="H45" s="37"/>
      <c r="I45" s="80"/>
      <c r="J45" s="79" t="s">
        <v>79</v>
      </c>
      <c r="K45" s="79" t="s">
        <v>80</v>
      </c>
      <c r="L45" s="79" t="s">
        <v>81</v>
      </c>
      <c r="M45" s="79" t="s">
        <v>241</v>
      </c>
      <c r="N45" s="79" t="s">
        <v>367</v>
      </c>
      <c r="O45" s="26" t="s">
        <v>830</v>
      </c>
      <c r="P45" s="31">
        <v>1955364</v>
      </c>
      <c r="Q45" s="32" t="s">
        <v>416</v>
      </c>
      <c r="R45" s="33" t="s">
        <v>823</v>
      </c>
      <c r="S45" s="34" t="s">
        <v>832</v>
      </c>
      <c r="T45" s="78">
        <v>43580</v>
      </c>
    </row>
    <row r="46" spans="1:20" ht="315" x14ac:dyDescent="0.2">
      <c r="A46" s="27" t="s">
        <v>828</v>
      </c>
      <c r="B46" s="28" t="s">
        <v>829</v>
      </c>
      <c r="C46" s="39">
        <v>43579</v>
      </c>
      <c r="D46" s="29">
        <v>40</v>
      </c>
      <c r="E46" s="30">
        <v>8640</v>
      </c>
      <c r="F46" s="29">
        <v>7.8</v>
      </c>
      <c r="G46" s="36" t="s">
        <v>397</v>
      </c>
      <c r="H46" s="37"/>
      <c r="I46" s="35"/>
      <c r="J46" s="79" t="s">
        <v>17</v>
      </c>
      <c r="K46" s="79" t="s">
        <v>22</v>
      </c>
      <c r="L46" s="79" t="s">
        <v>23</v>
      </c>
      <c r="M46" s="79" t="s">
        <v>123</v>
      </c>
      <c r="N46" s="79" t="s">
        <v>361</v>
      </c>
      <c r="O46" s="26" t="s">
        <v>831</v>
      </c>
      <c r="P46" s="31">
        <v>1955922</v>
      </c>
      <c r="Q46" s="32" t="s">
        <v>424</v>
      </c>
      <c r="R46" s="33" t="s">
        <v>822</v>
      </c>
      <c r="S46" s="34" t="s">
        <v>823</v>
      </c>
      <c r="T46" s="78">
        <v>43579</v>
      </c>
    </row>
    <row r="47" spans="1:20" ht="60" x14ac:dyDescent="0.2">
      <c r="A47" s="27" t="s">
        <v>833</v>
      </c>
      <c r="B47" s="28" t="s">
        <v>834</v>
      </c>
      <c r="C47" s="39">
        <v>43581</v>
      </c>
      <c r="D47" s="29">
        <v>21</v>
      </c>
      <c r="E47" s="30">
        <v>2080</v>
      </c>
      <c r="F47" s="29">
        <v>1.6</v>
      </c>
      <c r="G47" s="36" t="s">
        <v>413</v>
      </c>
      <c r="H47" s="37"/>
      <c r="I47" s="80" t="s">
        <v>835</v>
      </c>
      <c r="J47" s="79" t="s">
        <v>76</v>
      </c>
      <c r="K47" s="79" t="s">
        <v>320</v>
      </c>
      <c r="L47" s="79" t="s">
        <v>204</v>
      </c>
      <c r="M47" s="40" t="str">
        <f>IF($J47="","",VLOOKUP(J47,data!$A$2:$F$155,4,FALSE))</f>
        <v xml:space="preserve"> /</v>
      </c>
      <c r="N47" s="40" t="str">
        <f>IF($J47="","",VLOOKUP(J47,data!$A$2:$F$155,5,FALSE))</f>
        <v xml:space="preserve"> /</v>
      </c>
      <c r="O47" s="26"/>
      <c r="P47" s="31">
        <v>1965740</v>
      </c>
      <c r="Q47" s="32" t="s">
        <v>425</v>
      </c>
      <c r="R47" s="33" t="s">
        <v>832</v>
      </c>
      <c r="S47" s="34" t="s">
        <v>843</v>
      </c>
      <c r="T47" s="78">
        <v>43581</v>
      </c>
    </row>
    <row r="48" spans="1:20" ht="60" x14ac:dyDescent="0.2">
      <c r="A48" s="27" t="s">
        <v>836</v>
      </c>
      <c r="B48" s="28" t="s">
        <v>837</v>
      </c>
      <c r="C48" s="39">
        <v>43584</v>
      </c>
      <c r="D48" s="29">
        <v>27</v>
      </c>
      <c r="E48" s="30">
        <v>2788</v>
      </c>
      <c r="F48" s="29">
        <v>2</v>
      </c>
      <c r="G48" s="36" t="s">
        <v>413</v>
      </c>
      <c r="H48" s="37"/>
      <c r="I48" s="80" t="s">
        <v>559</v>
      </c>
      <c r="J48" s="79" t="s">
        <v>665</v>
      </c>
      <c r="K48" s="79" t="s">
        <v>666</v>
      </c>
      <c r="L48" s="79" t="s">
        <v>667</v>
      </c>
      <c r="M48" s="82" t="s">
        <v>668</v>
      </c>
      <c r="N48" s="83" t="s">
        <v>669</v>
      </c>
      <c r="O48" s="26"/>
      <c r="P48" s="31">
        <v>1968951</v>
      </c>
      <c r="Q48" s="32" t="s">
        <v>425</v>
      </c>
      <c r="R48" s="33" t="s">
        <v>843</v>
      </c>
      <c r="S48" s="34" t="s">
        <v>844</v>
      </c>
      <c r="T48" s="78">
        <v>43584</v>
      </c>
    </row>
    <row r="49" spans="1:20" ht="150" x14ac:dyDescent="0.2">
      <c r="A49" s="27" t="s">
        <v>838</v>
      </c>
      <c r="B49" s="28" t="s">
        <v>839</v>
      </c>
      <c r="C49" s="39">
        <v>43584</v>
      </c>
      <c r="D49" s="29">
        <v>33</v>
      </c>
      <c r="E49" s="30">
        <v>4191</v>
      </c>
      <c r="F49" s="29">
        <v>3.4</v>
      </c>
      <c r="G49" s="36" t="s">
        <v>397</v>
      </c>
      <c r="H49" s="37"/>
      <c r="I49" s="85"/>
      <c r="J49" s="79" t="s">
        <v>19</v>
      </c>
      <c r="K49" s="79" t="s">
        <v>20</v>
      </c>
      <c r="L49" s="79" t="s">
        <v>21</v>
      </c>
      <c r="M49" s="79" t="s">
        <v>98</v>
      </c>
      <c r="N49" s="84" t="s">
        <v>842</v>
      </c>
      <c r="O49" s="26"/>
      <c r="P49" s="31">
        <v>1966156</v>
      </c>
      <c r="Q49" s="32" t="s">
        <v>424</v>
      </c>
      <c r="R49" s="33" t="s">
        <v>844</v>
      </c>
      <c r="S49" s="34" t="s">
        <v>861</v>
      </c>
      <c r="T49" s="78">
        <v>43585</v>
      </c>
    </row>
    <row r="50" spans="1:20" ht="225" x14ac:dyDescent="0.2">
      <c r="A50" s="27" t="s">
        <v>840</v>
      </c>
      <c r="B50" s="28" t="s">
        <v>841</v>
      </c>
      <c r="C50" s="39">
        <v>43584</v>
      </c>
      <c r="D50" s="29">
        <v>45</v>
      </c>
      <c r="E50" s="30">
        <v>1331</v>
      </c>
      <c r="F50" s="29">
        <v>4.2</v>
      </c>
      <c r="G50" s="36" t="s">
        <v>397</v>
      </c>
      <c r="H50" s="37"/>
      <c r="I50" s="35"/>
      <c r="J50" s="79" t="s">
        <v>372</v>
      </c>
      <c r="K50" s="79" t="s">
        <v>369</v>
      </c>
      <c r="L50" s="79" t="s">
        <v>368</v>
      </c>
      <c r="M50" s="79" t="s">
        <v>371</v>
      </c>
      <c r="N50" s="79" t="s">
        <v>370</v>
      </c>
      <c r="O50" s="26"/>
      <c r="P50" s="31">
        <v>1965441</v>
      </c>
      <c r="Q50" s="32" t="s">
        <v>403</v>
      </c>
      <c r="R50" s="33" t="s">
        <v>843</v>
      </c>
      <c r="S50" s="34" t="s">
        <v>844</v>
      </c>
      <c r="T50" s="78">
        <v>43584</v>
      </c>
    </row>
    <row r="51" spans="1:20" ht="105" x14ac:dyDescent="0.2">
      <c r="A51" s="27" t="s">
        <v>845</v>
      </c>
      <c r="B51" s="28" t="s">
        <v>846</v>
      </c>
      <c r="C51" s="39">
        <v>43585</v>
      </c>
      <c r="D51" s="29">
        <v>37</v>
      </c>
      <c r="E51" s="30">
        <v>6213</v>
      </c>
      <c r="F51" s="29">
        <v>4.8</v>
      </c>
      <c r="G51" s="36" t="s">
        <v>397</v>
      </c>
      <c r="H51" s="37"/>
      <c r="I51" s="35"/>
      <c r="J51" s="79" t="s">
        <v>28</v>
      </c>
      <c r="K51" s="79" t="s">
        <v>29</v>
      </c>
      <c r="L51" s="79" t="s">
        <v>30</v>
      </c>
      <c r="M51" s="40" t="str">
        <f>IF($J51="","",VLOOKUP(J51,data!$A$2:$F$155,4,FALSE))</f>
        <v xml:space="preserve"> /</v>
      </c>
      <c r="N51" s="40" t="str">
        <f>IF($J51="","",VLOOKUP(J51,data!$A$2:$F$155,5,FALSE))</f>
        <v xml:space="preserve"> /</v>
      </c>
      <c r="O51" s="26"/>
      <c r="P51" s="31">
        <v>1969898</v>
      </c>
      <c r="Q51" s="32" t="s">
        <v>424</v>
      </c>
      <c r="R51" s="33" t="s">
        <v>844</v>
      </c>
      <c r="S51" s="34" t="s">
        <v>861</v>
      </c>
      <c r="T51" s="78">
        <v>43585</v>
      </c>
    </row>
    <row r="52" spans="1:20" ht="60" x14ac:dyDescent="0.2">
      <c r="A52" s="27" t="s">
        <v>847</v>
      </c>
      <c r="B52" s="28" t="s">
        <v>848</v>
      </c>
      <c r="C52" s="39">
        <v>43584</v>
      </c>
      <c r="D52" s="29">
        <v>11</v>
      </c>
      <c r="E52" s="30">
        <v>1024</v>
      </c>
      <c r="F52" s="29">
        <v>1</v>
      </c>
      <c r="G52" s="36" t="s">
        <v>413</v>
      </c>
      <c r="H52" s="37"/>
      <c r="I52" s="80" t="s">
        <v>849</v>
      </c>
      <c r="J52" s="79" t="s">
        <v>76</v>
      </c>
      <c r="K52" s="79" t="s">
        <v>320</v>
      </c>
      <c r="L52" s="79" t="s">
        <v>204</v>
      </c>
      <c r="M52" s="40" t="str">
        <f>IF($J52="","",VLOOKUP(J52,data!$A$2:$F$155,4,FALSE))</f>
        <v xml:space="preserve"> /</v>
      </c>
      <c r="N52" s="40" t="str">
        <f>IF($J52="","",VLOOKUP(J52,data!$A$2:$F$155,5,FALSE))</f>
        <v xml:space="preserve"> /</v>
      </c>
      <c r="O52" s="26"/>
      <c r="P52" s="31">
        <v>1969738</v>
      </c>
      <c r="Q52" s="32" t="s">
        <v>425</v>
      </c>
      <c r="R52" s="33" t="s">
        <v>843</v>
      </c>
      <c r="S52" s="34" t="s">
        <v>844</v>
      </c>
      <c r="T52" s="78">
        <v>43584</v>
      </c>
    </row>
    <row r="53" spans="1:20" ht="105" x14ac:dyDescent="0.2">
      <c r="A53" s="27" t="s">
        <v>850</v>
      </c>
      <c r="B53" s="28" t="s">
        <v>851</v>
      </c>
      <c r="C53" s="39">
        <v>43585</v>
      </c>
      <c r="D53" s="29">
        <v>430</v>
      </c>
      <c r="E53" s="30">
        <v>5691</v>
      </c>
      <c r="F53" s="29">
        <v>6.6</v>
      </c>
      <c r="G53" s="36" t="s">
        <v>413</v>
      </c>
      <c r="H53" s="37"/>
      <c r="I53" s="80" t="s">
        <v>852</v>
      </c>
      <c r="J53" s="79" t="s">
        <v>63</v>
      </c>
      <c r="K53" s="79" t="s">
        <v>64</v>
      </c>
      <c r="L53" s="79" t="s">
        <v>65</v>
      </c>
      <c r="M53" s="79" t="s">
        <v>66</v>
      </c>
      <c r="N53" s="79" t="s">
        <v>67</v>
      </c>
      <c r="O53" s="26" t="s">
        <v>866</v>
      </c>
      <c r="P53" s="31">
        <v>1969948</v>
      </c>
      <c r="Q53" s="32" t="s">
        <v>416</v>
      </c>
      <c r="R53" s="33" t="s">
        <v>844</v>
      </c>
      <c r="S53" s="34" t="s">
        <v>861</v>
      </c>
      <c r="T53" s="78">
        <v>43585</v>
      </c>
    </row>
    <row r="54" spans="1:20" ht="180" x14ac:dyDescent="0.2">
      <c r="A54" s="27" t="s">
        <v>853</v>
      </c>
      <c r="B54" s="28" t="s">
        <v>854</v>
      </c>
      <c r="C54" s="39">
        <v>43585</v>
      </c>
      <c r="D54" s="29">
        <v>32</v>
      </c>
      <c r="E54" s="30">
        <v>1742</v>
      </c>
      <c r="F54" s="29">
        <v>2.4</v>
      </c>
      <c r="G54" s="36" t="s">
        <v>397</v>
      </c>
      <c r="H54" s="37"/>
      <c r="I54" s="35"/>
      <c r="J54" s="82" t="s">
        <v>161</v>
      </c>
      <c r="K54" s="79" t="s">
        <v>162</v>
      </c>
      <c r="L54" s="79" t="s">
        <v>163</v>
      </c>
      <c r="M54" s="79" t="s">
        <v>165</v>
      </c>
      <c r="N54" s="79" t="s">
        <v>164</v>
      </c>
      <c r="O54" s="26"/>
      <c r="P54" s="31">
        <v>1969778</v>
      </c>
      <c r="Q54" s="32" t="s">
        <v>415</v>
      </c>
      <c r="R54" s="33" t="s">
        <v>844</v>
      </c>
      <c r="S54" s="34" t="s">
        <v>863</v>
      </c>
      <c r="T54" s="78">
        <v>43585</v>
      </c>
    </row>
    <row r="55" spans="1:20" ht="150" x14ac:dyDescent="0.2">
      <c r="A55" s="27" t="s">
        <v>855</v>
      </c>
      <c r="B55" s="28" t="s">
        <v>856</v>
      </c>
      <c r="C55" s="39">
        <v>43585</v>
      </c>
      <c r="D55" s="29">
        <v>29</v>
      </c>
      <c r="E55" s="30">
        <v>2011</v>
      </c>
      <c r="F55" s="29">
        <v>2.8</v>
      </c>
      <c r="G55" s="36" t="s">
        <v>397</v>
      </c>
      <c r="H55" s="37"/>
      <c r="I55" s="35"/>
      <c r="J55" s="79" t="s">
        <v>19</v>
      </c>
      <c r="K55" s="79" t="s">
        <v>20</v>
      </c>
      <c r="L55" s="79" t="s">
        <v>21</v>
      </c>
      <c r="M55" s="79" t="s">
        <v>98</v>
      </c>
      <c r="N55" s="86" t="s">
        <v>842</v>
      </c>
      <c r="O55" s="26"/>
      <c r="P55" s="31">
        <v>1969822</v>
      </c>
      <c r="Q55" s="32" t="s">
        <v>441</v>
      </c>
      <c r="R55" s="33" t="s">
        <v>844</v>
      </c>
      <c r="S55" s="34" t="s">
        <v>861</v>
      </c>
      <c r="T55" s="78">
        <v>43585</v>
      </c>
    </row>
    <row r="56" spans="1:20" ht="283.5" x14ac:dyDescent="0.2">
      <c r="A56" s="27" t="s">
        <v>857</v>
      </c>
      <c r="B56" s="28" t="s">
        <v>858</v>
      </c>
      <c r="C56" s="39">
        <v>43585</v>
      </c>
      <c r="D56" s="29">
        <v>18</v>
      </c>
      <c r="E56" s="30">
        <v>1632</v>
      </c>
      <c r="F56" s="29">
        <v>1.4</v>
      </c>
      <c r="G56" s="36" t="s">
        <v>397</v>
      </c>
      <c r="H56" s="37"/>
      <c r="I56" s="35"/>
      <c r="J56" s="79" t="s">
        <v>13</v>
      </c>
      <c r="K56" s="79" t="s">
        <v>14</v>
      </c>
      <c r="L56" s="79" t="s">
        <v>62</v>
      </c>
      <c r="M56" s="79" t="s">
        <v>101</v>
      </c>
      <c r="N56" s="84" t="s">
        <v>102</v>
      </c>
      <c r="O56" s="26" t="s">
        <v>862</v>
      </c>
      <c r="P56" s="31">
        <v>1970111</v>
      </c>
      <c r="Q56" s="32" t="s">
        <v>424</v>
      </c>
      <c r="R56" s="33" t="s">
        <v>844</v>
      </c>
      <c r="S56" s="34" t="s">
        <v>861</v>
      </c>
      <c r="T56" s="78">
        <v>43585</v>
      </c>
    </row>
    <row r="57" spans="1:20" ht="135" x14ac:dyDescent="0.2">
      <c r="A57" s="27" t="s">
        <v>859</v>
      </c>
      <c r="B57" s="28" t="s">
        <v>860</v>
      </c>
      <c r="C57" s="39">
        <v>43585</v>
      </c>
      <c r="D57" s="29">
        <v>15</v>
      </c>
      <c r="E57" s="30">
        <v>1836</v>
      </c>
      <c r="F57" s="29">
        <v>1</v>
      </c>
      <c r="G57" s="36" t="s">
        <v>397</v>
      </c>
      <c r="H57" s="37"/>
      <c r="I57" s="35"/>
      <c r="J57" s="79" t="s">
        <v>152</v>
      </c>
      <c r="K57" s="79" t="s">
        <v>153</v>
      </c>
      <c r="L57" s="79" t="s">
        <v>154</v>
      </c>
      <c r="M57" s="79" t="s">
        <v>155</v>
      </c>
      <c r="N57" s="79" t="s">
        <v>156</v>
      </c>
      <c r="O57" s="26"/>
      <c r="P57" s="31">
        <v>1969702</v>
      </c>
      <c r="Q57" s="32" t="s">
        <v>415</v>
      </c>
      <c r="R57" s="33" t="s">
        <v>844</v>
      </c>
      <c r="S57" s="34" t="s">
        <v>861</v>
      </c>
      <c r="T57" s="78">
        <v>43585</v>
      </c>
    </row>
    <row r="58" spans="1:20" ht="15" x14ac:dyDescent="0.2">
      <c r="A58" s="41"/>
      <c r="B58" s="28"/>
      <c r="C58" s="39"/>
      <c r="D58" s="29"/>
      <c r="E58" s="30"/>
      <c r="F58" s="29"/>
      <c r="G58" s="36"/>
      <c r="H58" s="37"/>
      <c r="I58" s="35"/>
      <c r="J58" s="38"/>
      <c r="K58" s="40"/>
      <c r="L58" s="40"/>
      <c r="M58" s="40"/>
      <c r="N58" s="40"/>
      <c r="O58" s="26"/>
      <c r="P58" s="31"/>
      <c r="Q58" s="32"/>
      <c r="R58" s="33"/>
      <c r="S58" s="34"/>
      <c r="T58" s="78"/>
    </row>
    <row r="59" spans="1:20" ht="15" x14ac:dyDescent="0.2">
      <c r="A59" s="41"/>
      <c r="B59" s="28"/>
      <c r="C59" s="39"/>
      <c r="D59" s="29"/>
      <c r="E59" s="30"/>
      <c r="F59" s="29"/>
      <c r="G59" s="36"/>
      <c r="H59" s="37"/>
      <c r="I59" s="35"/>
      <c r="J59" s="38"/>
      <c r="K59" s="40"/>
      <c r="L59" s="40"/>
      <c r="M59" s="40"/>
      <c r="N59" s="40"/>
      <c r="O59" s="26"/>
      <c r="P59" s="31"/>
      <c r="Q59" s="32"/>
      <c r="R59" s="33"/>
      <c r="S59" s="34"/>
      <c r="T59" s="78"/>
    </row>
    <row r="60" spans="1:20" ht="15" x14ac:dyDescent="0.2">
      <c r="A60" s="41"/>
      <c r="B60" s="28"/>
      <c r="C60" s="39"/>
      <c r="D60" s="29"/>
      <c r="E60" s="30"/>
      <c r="F60" s="29"/>
      <c r="G60" s="36"/>
      <c r="H60" s="37"/>
      <c r="I60" s="35"/>
      <c r="J60" s="38"/>
      <c r="K60" s="40" t="str">
        <f>IF($J60="","",VLOOKUP(J60,data!$A$2:$F$116,2,FALSE))</f>
        <v/>
      </c>
      <c r="L60" s="40" t="str">
        <f>IF($J60="","",VLOOKUP(K60,data!$B$2:$G$116,2,FALSE))</f>
        <v/>
      </c>
      <c r="M60" s="40" t="str">
        <f>IF($J60="","",VLOOKUP(J60,data!$A$2:$F$155,4,FALSE))</f>
        <v/>
      </c>
      <c r="N60" s="40" t="str">
        <f>IF($J60="","",VLOOKUP(J60,data!$A$2:$F$155,5,FALSE))</f>
        <v/>
      </c>
      <c r="O60" s="26"/>
      <c r="P60" s="31"/>
      <c r="Q60" s="32"/>
      <c r="R60" s="33"/>
      <c r="S60" s="34"/>
      <c r="T60" s="78"/>
    </row>
    <row r="61" spans="1:20" ht="15" x14ac:dyDescent="0.2">
      <c r="A61" s="41"/>
      <c r="B61" s="28"/>
      <c r="C61" s="39"/>
      <c r="D61" s="29"/>
      <c r="E61" s="30"/>
      <c r="F61" s="29"/>
      <c r="G61" s="36"/>
      <c r="H61" s="37"/>
      <c r="I61" s="35"/>
      <c r="J61" s="38"/>
      <c r="K61" s="40" t="str">
        <f>IF($J61="","",VLOOKUP(J61,data!$A$2:$F$116,2,FALSE))</f>
        <v/>
      </c>
      <c r="L61" s="40" t="str">
        <f>IF($J61="","",VLOOKUP(K61,data!$B$2:$G$116,2,FALSE))</f>
        <v/>
      </c>
      <c r="M61" s="40" t="str">
        <f>IF($J61="","",VLOOKUP(J61,data!$A$2:$F$155,4,FALSE))</f>
        <v/>
      </c>
      <c r="N61" s="40" t="str">
        <f>IF($J61="","",VLOOKUP(J61,data!$A$2:$F$155,5,FALSE))</f>
        <v/>
      </c>
      <c r="O61" s="26"/>
      <c r="P61" s="31"/>
      <c r="Q61" s="32"/>
      <c r="R61" s="33"/>
      <c r="S61" s="34"/>
      <c r="T61" s="78"/>
    </row>
    <row r="62" spans="1:20" ht="15" x14ac:dyDescent="0.2">
      <c r="A62" s="41"/>
      <c r="B62" s="28"/>
      <c r="C62" s="39"/>
      <c r="D62" s="29"/>
      <c r="E62" s="30"/>
      <c r="F62" s="29"/>
      <c r="G62" s="36"/>
      <c r="H62" s="37"/>
      <c r="I62" s="35"/>
      <c r="J62" s="38"/>
      <c r="K62" s="40" t="str">
        <f>IF($J62="","",VLOOKUP(J62,data!$A$2:$F$116,2,FALSE))</f>
        <v/>
      </c>
      <c r="L62" s="40" t="str">
        <f>IF($J62="","",VLOOKUP(K62,data!$B$2:$G$116,2,FALSE))</f>
        <v/>
      </c>
      <c r="M62" s="40" t="str">
        <f>IF($J62="","",VLOOKUP(J62,data!$A$2:$F$155,4,FALSE))</f>
        <v/>
      </c>
      <c r="N62" s="40" t="str">
        <f>IF($J62="","",VLOOKUP(J62,data!$A$2:$F$155,5,FALSE))</f>
        <v/>
      </c>
      <c r="O62" s="26"/>
      <c r="P62" s="31"/>
      <c r="Q62" s="32"/>
      <c r="R62" s="33"/>
      <c r="S62" s="34"/>
      <c r="T62" s="78"/>
    </row>
    <row r="63" spans="1:20" ht="15" x14ac:dyDescent="0.2">
      <c r="A63" s="41"/>
      <c r="B63" s="28"/>
      <c r="C63" s="39"/>
      <c r="D63" s="29"/>
      <c r="E63" s="30"/>
      <c r="F63" s="29"/>
      <c r="G63" s="36"/>
      <c r="H63" s="37"/>
      <c r="I63" s="35"/>
      <c r="J63" s="38"/>
      <c r="K63" s="40" t="str">
        <f>IF($J63="","",VLOOKUP(J63,data!$A$2:$F$116,2,FALSE))</f>
        <v/>
      </c>
      <c r="L63" s="40" t="str">
        <f>IF($J63="","",VLOOKUP(K63,data!$B$2:$G$116,2,FALSE))</f>
        <v/>
      </c>
      <c r="M63" s="40" t="str">
        <f>IF($J63="","",VLOOKUP(J63,data!$A$2:$F$155,4,FALSE))</f>
        <v/>
      </c>
      <c r="N63" s="40" t="str">
        <f>IF($J63="","",VLOOKUP(J63,data!$A$2:$F$155,5,FALSE))</f>
        <v/>
      </c>
      <c r="O63" s="26"/>
      <c r="P63" s="31"/>
      <c r="Q63" s="32"/>
      <c r="R63" s="33"/>
      <c r="S63" s="34"/>
      <c r="T63" s="78"/>
    </row>
    <row r="64" spans="1:20" ht="15" x14ac:dyDescent="0.2">
      <c r="A64" s="41"/>
      <c r="B64" s="28"/>
      <c r="C64" s="39"/>
      <c r="D64" s="29"/>
      <c r="E64" s="30"/>
      <c r="F64" s="29"/>
      <c r="G64" s="36"/>
      <c r="H64" s="37"/>
      <c r="I64" s="35"/>
      <c r="J64" s="38"/>
      <c r="K64" s="40" t="str">
        <f>IF($J64="","",VLOOKUP(J64,data!$A$2:$F$116,2,FALSE))</f>
        <v/>
      </c>
      <c r="L64" s="40" t="str">
        <f>IF($J64="","",VLOOKUP(K64,data!$B$2:$G$116,2,FALSE))</f>
        <v/>
      </c>
      <c r="M64" s="40" t="str">
        <f>IF($J64="","",VLOOKUP(J64,data!$A$2:$F$155,4,FALSE))</f>
        <v/>
      </c>
      <c r="N64" s="40" t="str">
        <f>IF($J64="","",VLOOKUP(J64,data!$A$2:$F$155,5,FALSE))</f>
        <v/>
      </c>
      <c r="O64" s="26"/>
      <c r="P64" s="31"/>
      <c r="Q64" s="32"/>
      <c r="R64" s="33"/>
      <c r="S64" s="34"/>
      <c r="T64" s="78"/>
    </row>
    <row r="65" spans="1:20" ht="15" x14ac:dyDescent="0.2">
      <c r="A65" s="41"/>
      <c r="B65" s="28"/>
      <c r="C65" s="39"/>
      <c r="D65" s="29"/>
      <c r="E65" s="30"/>
      <c r="F65" s="29"/>
      <c r="G65" s="36"/>
      <c r="H65" s="37"/>
      <c r="I65" s="35"/>
      <c r="J65" s="38"/>
      <c r="K65" s="40" t="str">
        <f>IF($J65="","",VLOOKUP(J65,data!$A$2:$F$116,2,FALSE))</f>
        <v/>
      </c>
      <c r="L65" s="40" t="str">
        <f>IF($J65="","",VLOOKUP(K65,data!$B$2:$G$116,2,FALSE))</f>
        <v/>
      </c>
      <c r="M65" s="40" t="str">
        <f>IF($J65="","",VLOOKUP(J65,data!$A$2:$F$155,4,FALSE))</f>
        <v/>
      </c>
      <c r="N65" s="40" t="str">
        <f>IF($J65="","",VLOOKUP(J65,data!$A$2:$F$155,5,FALSE))</f>
        <v/>
      </c>
      <c r="O65" s="26"/>
      <c r="P65" s="31"/>
      <c r="Q65" s="32"/>
      <c r="R65" s="33"/>
      <c r="S65" s="34"/>
      <c r="T65" s="78"/>
    </row>
    <row r="66" spans="1:20" ht="15" x14ac:dyDescent="0.2">
      <c r="A66" s="41"/>
      <c r="B66" s="28"/>
      <c r="C66" s="39"/>
      <c r="D66" s="29"/>
      <c r="E66" s="30"/>
      <c r="F66" s="29"/>
      <c r="G66" s="36"/>
      <c r="H66" s="37"/>
      <c r="I66" s="35"/>
      <c r="J66" s="38"/>
      <c r="K66" s="40" t="str">
        <f>IF($J66="","",VLOOKUP(J66,data!$A$2:$F$116,2,FALSE))</f>
        <v/>
      </c>
      <c r="L66" s="40" t="str">
        <f>IF($J66="","",VLOOKUP(K66,data!$B$2:$G$116,2,FALSE))</f>
        <v/>
      </c>
      <c r="M66" s="40" t="str">
        <f>IF($J66="","",VLOOKUP(J66,data!$A$2:$F$155,4,FALSE))</f>
        <v/>
      </c>
      <c r="N66" s="40" t="str">
        <f>IF($J66="","",VLOOKUP(J66,data!$A$2:$F$155,5,FALSE))</f>
        <v/>
      </c>
      <c r="O66" s="26"/>
      <c r="P66" s="31"/>
      <c r="Q66" s="32"/>
      <c r="R66" s="33"/>
      <c r="S66" s="34"/>
      <c r="T66" s="78"/>
    </row>
    <row r="67" spans="1:20" ht="15" x14ac:dyDescent="0.2">
      <c r="A67" s="41"/>
      <c r="B67" s="28"/>
      <c r="C67" s="39"/>
      <c r="D67" s="29"/>
      <c r="E67" s="30"/>
      <c r="F67" s="29"/>
      <c r="G67" s="36"/>
      <c r="H67" s="37"/>
      <c r="I67" s="35"/>
      <c r="J67" s="38"/>
      <c r="K67" s="40" t="str">
        <f>IF($J67="","",VLOOKUP(J67,data!$A$2:$F$116,2,FALSE))</f>
        <v/>
      </c>
      <c r="L67" s="40" t="str">
        <f>IF($J67="","",VLOOKUP(K67,data!$B$2:$G$116,2,FALSE))</f>
        <v/>
      </c>
      <c r="M67" s="40" t="str">
        <f>IF($J67="","",VLOOKUP(J67,data!$A$2:$F$155,4,FALSE))</f>
        <v/>
      </c>
      <c r="N67" s="40" t="str">
        <f>IF($J67="","",VLOOKUP(J67,data!$A$2:$F$155,5,FALSE))</f>
        <v/>
      </c>
      <c r="O67" s="26"/>
      <c r="P67" s="31"/>
      <c r="Q67" s="32"/>
      <c r="R67" s="33"/>
      <c r="S67" s="34"/>
      <c r="T67" s="78"/>
    </row>
    <row r="68" spans="1:20" ht="15" x14ac:dyDescent="0.2">
      <c r="A68" s="41"/>
      <c r="B68" s="28"/>
      <c r="C68" s="39"/>
      <c r="D68" s="29"/>
      <c r="E68" s="30"/>
      <c r="F68" s="29"/>
      <c r="G68" s="36"/>
      <c r="H68" s="37"/>
      <c r="I68" s="35"/>
      <c r="J68" s="38"/>
      <c r="K68" s="40" t="str">
        <f>IF($J68="","",VLOOKUP(J68,data!$A$2:$F$116,2,FALSE))</f>
        <v/>
      </c>
      <c r="L68" s="40" t="str">
        <f>IF($J68="","",VLOOKUP(K68,data!$B$2:$G$116,2,FALSE))</f>
        <v/>
      </c>
      <c r="M68" s="40" t="str">
        <f>IF($J68="","",VLOOKUP(J68,data!$A$2:$F$155,4,FALSE))</f>
        <v/>
      </c>
      <c r="N68" s="40" t="str">
        <f>IF($J68="","",VLOOKUP(J68,data!$A$2:$F$155,5,FALSE))</f>
        <v/>
      </c>
      <c r="O68" s="26"/>
      <c r="P68" s="31"/>
      <c r="Q68" s="32"/>
      <c r="R68" s="33"/>
      <c r="S68" s="34"/>
      <c r="T68" s="78"/>
    </row>
    <row r="69" spans="1:20" ht="15" x14ac:dyDescent="0.2">
      <c r="A69" s="41"/>
      <c r="B69" s="28"/>
      <c r="C69" s="39"/>
      <c r="D69" s="29"/>
      <c r="E69" s="30"/>
      <c r="F69" s="29"/>
      <c r="G69" s="36"/>
      <c r="H69" s="37"/>
      <c r="I69" s="35"/>
      <c r="J69" s="38"/>
      <c r="K69" s="40" t="str">
        <f>IF($J69="","",VLOOKUP(J69,data!$A$2:$F$116,2,FALSE))</f>
        <v/>
      </c>
      <c r="L69" s="40" t="str">
        <f>IF($J69="","",VLOOKUP(K69,data!$B$2:$G$116,2,FALSE))</f>
        <v/>
      </c>
      <c r="M69" s="40" t="str">
        <f>IF($J69="","",VLOOKUP(J69,data!$A$2:$F$155,4,FALSE))</f>
        <v/>
      </c>
      <c r="N69" s="40" t="str">
        <f>IF($J69="","",VLOOKUP(J69,data!$A$2:$F$155,5,FALSE))</f>
        <v/>
      </c>
      <c r="O69" s="26"/>
      <c r="P69" s="31"/>
      <c r="Q69" s="32"/>
      <c r="R69" s="33"/>
      <c r="S69" s="34"/>
      <c r="T69" s="78"/>
    </row>
    <row r="70" spans="1:20" ht="15" x14ac:dyDescent="0.2">
      <c r="A70" s="41"/>
      <c r="B70" s="28"/>
      <c r="C70" s="39"/>
      <c r="D70" s="29"/>
      <c r="E70" s="30"/>
      <c r="F70" s="29"/>
      <c r="G70" s="36"/>
      <c r="H70" s="37"/>
      <c r="I70" s="35"/>
      <c r="J70" s="38"/>
      <c r="K70" s="40" t="str">
        <f>IF($J70="","",VLOOKUP(J70,data!$A$2:$F$116,2,FALSE))</f>
        <v/>
      </c>
      <c r="L70" s="40" t="str">
        <f>IF($J70="","",VLOOKUP(K70,data!$B$2:$G$116,2,FALSE))</f>
        <v/>
      </c>
      <c r="M70" s="40" t="str">
        <f>IF($J70="","",VLOOKUP(J70,data!$A$2:$F$155,4,FALSE))</f>
        <v/>
      </c>
      <c r="N70" s="40" t="str">
        <f>IF($J70="","",VLOOKUP(J70,data!$A$2:$F$155,5,FALSE))</f>
        <v/>
      </c>
      <c r="O70" s="26"/>
      <c r="P70" s="31"/>
      <c r="Q70" s="32"/>
      <c r="R70" s="33"/>
      <c r="S70" s="34"/>
      <c r="T70" s="78"/>
    </row>
    <row r="71" spans="1:20" ht="15" x14ac:dyDescent="0.2">
      <c r="A71" s="41"/>
      <c r="B71" s="28"/>
      <c r="C71" s="39"/>
      <c r="D71" s="29"/>
      <c r="E71" s="30"/>
      <c r="F71" s="29"/>
      <c r="G71" s="36"/>
      <c r="H71" s="37"/>
      <c r="I71" s="35"/>
      <c r="J71" s="38"/>
      <c r="K71" s="40" t="str">
        <f>IF($J71="","",VLOOKUP(J71,data!$A$2:$F$116,2,FALSE))</f>
        <v/>
      </c>
      <c r="L71" s="40" t="str">
        <f>IF($J71="","",VLOOKUP(K71,data!$B$2:$G$116,2,FALSE))</f>
        <v/>
      </c>
      <c r="M71" s="40" t="str">
        <f>IF($J71="","",VLOOKUP(J71,data!$A$2:$F$155,4,FALSE))</f>
        <v/>
      </c>
      <c r="N71" s="40" t="str">
        <f>IF($J71="","",VLOOKUP(J71,data!$A$2:$F$155,5,FALSE))</f>
        <v/>
      </c>
      <c r="O71" s="26"/>
      <c r="P71" s="31"/>
      <c r="Q71" s="32"/>
      <c r="R71" s="33"/>
      <c r="S71" s="34"/>
      <c r="T71" s="78"/>
    </row>
    <row r="72" spans="1:20" ht="15" x14ac:dyDescent="0.2">
      <c r="A72" s="41"/>
      <c r="B72" s="28"/>
      <c r="C72" s="39"/>
      <c r="D72" s="29"/>
      <c r="E72" s="30"/>
      <c r="F72" s="29"/>
      <c r="G72" s="36"/>
      <c r="H72" s="37"/>
      <c r="I72" s="35"/>
      <c r="J72" s="38"/>
      <c r="K72" s="40" t="str">
        <f>IF($J72="","",VLOOKUP(J72,data!$A$2:$F$116,2,FALSE))</f>
        <v/>
      </c>
      <c r="L72" s="40" t="str">
        <f>IF($J72="","",VLOOKUP(K72,data!$B$2:$G$116,2,FALSE))</f>
        <v/>
      </c>
      <c r="M72" s="40" t="str">
        <f>IF($J72="","",VLOOKUP(J72,data!$A$2:$F$155,4,FALSE))</f>
        <v/>
      </c>
      <c r="N72" s="40" t="str">
        <f>IF($J72="","",VLOOKUP(J72,data!$A$2:$F$155,5,FALSE))</f>
        <v/>
      </c>
      <c r="O72" s="26"/>
      <c r="P72" s="31"/>
      <c r="Q72" s="32"/>
      <c r="R72" s="33"/>
      <c r="S72" s="34"/>
      <c r="T72" s="78"/>
    </row>
    <row r="73" spans="1:20" ht="15" x14ac:dyDescent="0.2">
      <c r="A73" s="41"/>
      <c r="B73" s="28"/>
      <c r="C73" s="39"/>
      <c r="D73" s="29"/>
      <c r="E73" s="30"/>
      <c r="F73" s="29"/>
      <c r="G73" s="36"/>
      <c r="H73" s="37"/>
      <c r="I73" s="35"/>
      <c r="J73" s="38"/>
      <c r="K73" s="40" t="str">
        <f>IF($J73="","",VLOOKUP(J73,data!$A$2:$F$116,2,FALSE))</f>
        <v/>
      </c>
      <c r="L73" s="40" t="str">
        <f>IF($J73="","",VLOOKUP(K73,data!$B$2:$G$116,2,FALSE))</f>
        <v/>
      </c>
      <c r="M73" s="40" t="str">
        <f>IF($J73="","",VLOOKUP(J73,data!$A$2:$F$155,4,FALSE))</f>
        <v/>
      </c>
      <c r="N73" s="40" t="str">
        <f>IF($J73="","",VLOOKUP(J73,data!$A$2:$F$155,5,FALSE))</f>
        <v/>
      </c>
      <c r="O73" s="26"/>
      <c r="P73" s="31"/>
      <c r="Q73" s="32"/>
      <c r="R73" s="33"/>
      <c r="S73" s="34"/>
      <c r="T73" s="78"/>
    </row>
    <row r="74" spans="1:20" ht="15" x14ac:dyDescent="0.2">
      <c r="A74" s="41"/>
      <c r="B74" s="28"/>
      <c r="C74" s="39"/>
      <c r="D74" s="29"/>
      <c r="E74" s="30"/>
      <c r="F74" s="29"/>
      <c r="G74" s="36"/>
      <c r="H74" s="37"/>
      <c r="I74" s="35"/>
      <c r="J74" s="38"/>
      <c r="K74" s="40" t="str">
        <f>IF($J74="","",VLOOKUP(J74,data!$A$2:$F$116,2,FALSE))</f>
        <v/>
      </c>
      <c r="L74" s="40" t="str">
        <f>IF($J74="","",VLOOKUP(K74,data!$B$2:$G$116,2,FALSE))</f>
        <v/>
      </c>
      <c r="M74" s="40" t="str">
        <f>IF($J74="","",VLOOKUP(J74,data!$A$2:$F$155,4,FALSE))</f>
        <v/>
      </c>
      <c r="N74" s="40" t="str">
        <f>IF($J74="","",VLOOKUP(J74,data!$A$2:$F$155,5,FALSE))</f>
        <v/>
      </c>
      <c r="O74" s="26"/>
      <c r="P74" s="31"/>
      <c r="Q74" s="32"/>
      <c r="R74" s="33"/>
      <c r="S74" s="34"/>
      <c r="T74" s="78"/>
    </row>
    <row r="75" spans="1:20" ht="15" x14ac:dyDescent="0.2">
      <c r="A75" s="41"/>
      <c r="B75" s="28"/>
      <c r="C75" s="39"/>
      <c r="D75" s="29"/>
      <c r="E75" s="30"/>
      <c r="F75" s="29"/>
      <c r="G75" s="36"/>
      <c r="H75" s="37"/>
      <c r="I75" s="35"/>
      <c r="J75" s="38"/>
      <c r="K75" s="40" t="str">
        <f>IF($J75="","",VLOOKUP(J75,data!$A$2:$F$116,2,FALSE))</f>
        <v/>
      </c>
      <c r="L75" s="40" t="str">
        <f>IF($J75="","",VLOOKUP(K75,data!$B$2:$G$116,2,FALSE))</f>
        <v/>
      </c>
      <c r="M75" s="40" t="str">
        <f>IF($J75="","",VLOOKUP(J75,data!$A$2:$F$155,4,FALSE))</f>
        <v/>
      </c>
      <c r="N75" s="40" t="str">
        <f>IF($J75="","",VLOOKUP(J75,data!$A$2:$F$155,5,FALSE))</f>
        <v/>
      </c>
      <c r="O75" s="26"/>
      <c r="P75" s="31"/>
      <c r="Q75" s="32"/>
      <c r="R75" s="33"/>
      <c r="S75" s="34"/>
      <c r="T75" s="78"/>
    </row>
    <row r="76" spans="1:20" ht="15" x14ac:dyDescent="0.2">
      <c r="A76" s="41"/>
      <c r="B76" s="28"/>
      <c r="C76" s="39"/>
      <c r="D76" s="29"/>
      <c r="E76" s="30"/>
      <c r="F76" s="29"/>
      <c r="G76" s="36"/>
      <c r="H76" s="37"/>
      <c r="I76" s="35"/>
      <c r="J76" s="38"/>
      <c r="K76" s="40" t="str">
        <f>IF($J76="","",VLOOKUP(J76,data!$A$2:$F$116,2,FALSE))</f>
        <v/>
      </c>
      <c r="L76" s="40" t="str">
        <f>IF($J76="","",VLOOKUP(K76,data!$B$2:$G$116,2,FALSE))</f>
        <v/>
      </c>
      <c r="M76" s="40" t="str">
        <f>IF($J76="","",VLOOKUP(J76,data!$A$2:$F$155,4,FALSE))</f>
        <v/>
      </c>
      <c r="N76" s="40" t="str">
        <f>IF($J76="","",VLOOKUP(J76,data!$A$2:$F$155,5,FALSE))</f>
        <v/>
      </c>
      <c r="O76" s="26"/>
      <c r="P76" s="31"/>
      <c r="Q76" s="32"/>
      <c r="R76" s="33"/>
      <c r="S76" s="34"/>
      <c r="T76" s="78"/>
    </row>
    <row r="77" spans="1:20" ht="15" x14ac:dyDescent="0.2">
      <c r="A77" s="41"/>
      <c r="B77" s="28"/>
      <c r="C77" s="39"/>
      <c r="D77" s="29"/>
      <c r="E77" s="30"/>
      <c r="F77" s="29"/>
      <c r="G77" s="36"/>
      <c r="H77" s="37"/>
      <c r="I77" s="35"/>
      <c r="J77" s="38"/>
      <c r="K77" s="40" t="str">
        <f>IF($J77="","",VLOOKUP(J77,data!$A$2:$F$116,2,FALSE))</f>
        <v/>
      </c>
      <c r="L77" s="40" t="str">
        <f>IF($J77="","",VLOOKUP(K77,data!$B$2:$G$116,2,FALSE))</f>
        <v/>
      </c>
      <c r="M77" s="40" t="str">
        <f>IF($J77="","",VLOOKUP(J77,data!$A$2:$F$155,4,FALSE))</f>
        <v/>
      </c>
      <c r="N77" s="40" t="str">
        <f>IF($J77="","",VLOOKUP(J77,data!$A$2:$F$155,5,FALSE))</f>
        <v/>
      </c>
      <c r="O77" s="26"/>
      <c r="P77" s="31"/>
      <c r="Q77" s="32"/>
      <c r="R77" s="33"/>
      <c r="S77" s="34"/>
      <c r="T77" s="78"/>
    </row>
    <row r="78" spans="1:20" ht="15" x14ac:dyDescent="0.2">
      <c r="A78" s="41"/>
      <c r="B78" s="28"/>
      <c r="C78" s="39"/>
      <c r="D78" s="29"/>
      <c r="E78" s="30"/>
      <c r="F78" s="29"/>
      <c r="G78" s="36"/>
      <c r="H78" s="37"/>
      <c r="I78" s="35"/>
      <c r="J78" s="38"/>
      <c r="K78" s="40" t="str">
        <f>IF($J78="","",VLOOKUP(J78,data!$A$2:$F$116,2,FALSE))</f>
        <v/>
      </c>
      <c r="L78" s="40" t="str">
        <f>IF($J78="","",VLOOKUP(K78,data!$B$2:$G$116,2,FALSE))</f>
        <v/>
      </c>
      <c r="M78" s="40" t="str">
        <f>IF($J78="","",VLOOKUP(J78,data!$A$2:$F$155,4,FALSE))</f>
        <v/>
      </c>
      <c r="N78" s="40" t="str">
        <f>IF($J78="","",VLOOKUP(J78,data!$A$2:$F$155,5,FALSE))</f>
        <v/>
      </c>
      <c r="O78" s="26"/>
      <c r="P78" s="31"/>
      <c r="Q78" s="32"/>
      <c r="R78" s="33"/>
      <c r="S78" s="34"/>
      <c r="T78" s="78"/>
    </row>
    <row r="79" spans="1:20" ht="15" x14ac:dyDescent="0.2">
      <c r="A79" s="41"/>
      <c r="B79" s="28"/>
      <c r="C79" s="39"/>
      <c r="D79" s="29"/>
      <c r="E79" s="30"/>
      <c r="F79" s="29"/>
      <c r="G79" s="36"/>
      <c r="H79" s="37"/>
      <c r="I79" s="35"/>
      <c r="J79" s="38"/>
      <c r="K79" s="40" t="str">
        <f>IF($J79="","",VLOOKUP(J79,data!$A$2:$F$116,2,FALSE))</f>
        <v/>
      </c>
      <c r="L79" s="40" t="str">
        <f>IF($J79="","",VLOOKUP(K79,data!$B$2:$G$116,2,FALSE))</f>
        <v/>
      </c>
      <c r="M79" s="40" t="str">
        <f>IF($J79="","",VLOOKUP(J79,data!$A$2:$F$155,4,FALSE))</f>
        <v/>
      </c>
      <c r="N79" s="40" t="str">
        <f>IF($J79="","",VLOOKUP(J79,data!$A$2:$F$155,5,FALSE))</f>
        <v/>
      </c>
      <c r="O79" s="26"/>
      <c r="P79" s="31"/>
      <c r="Q79" s="32"/>
      <c r="R79" s="33"/>
      <c r="S79" s="34"/>
      <c r="T79" s="78"/>
    </row>
    <row r="80" spans="1:20" ht="15" x14ac:dyDescent="0.2">
      <c r="A80" s="41"/>
      <c r="B80" s="28"/>
      <c r="C80" s="39"/>
      <c r="D80" s="29"/>
      <c r="E80" s="30"/>
      <c r="F80" s="29"/>
      <c r="G80" s="36"/>
      <c r="H80" s="37"/>
      <c r="I80" s="35"/>
      <c r="J80" s="38"/>
      <c r="K80" s="40" t="str">
        <f>IF($J80="","",VLOOKUP(J80,data!$A$2:$F$116,2,FALSE))</f>
        <v/>
      </c>
      <c r="L80" s="40" t="str">
        <f>IF($J80="","",VLOOKUP(K80,data!$B$2:$G$116,2,FALSE))</f>
        <v/>
      </c>
      <c r="M80" s="40" t="str">
        <f>IF($J80="","",VLOOKUP(J80,data!$A$2:$F$155,4,FALSE))</f>
        <v/>
      </c>
      <c r="N80" s="40" t="str">
        <f>IF($J80="","",VLOOKUP(J80,data!$A$2:$F$155,5,FALSE))</f>
        <v/>
      </c>
      <c r="O80" s="26"/>
      <c r="P80" s="31"/>
      <c r="Q80" s="32"/>
      <c r="R80" s="33"/>
      <c r="S80" s="34"/>
      <c r="T80" s="78"/>
    </row>
    <row r="81" spans="1:20" ht="15" x14ac:dyDescent="0.2">
      <c r="A81" s="41"/>
      <c r="B81" s="28"/>
      <c r="C81" s="39"/>
      <c r="D81" s="29"/>
      <c r="E81" s="30"/>
      <c r="F81" s="29"/>
      <c r="G81" s="36"/>
      <c r="H81" s="37"/>
      <c r="I81" s="35"/>
      <c r="J81" s="38"/>
      <c r="K81" s="40" t="str">
        <f>IF($J81="","",VLOOKUP(J81,data!$A$2:$F$116,2,FALSE))</f>
        <v/>
      </c>
      <c r="L81" s="40" t="str">
        <f>IF($J81="","",VLOOKUP(K81,data!$B$2:$G$116,2,FALSE))</f>
        <v/>
      </c>
      <c r="M81" s="40" t="str">
        <f>IF($J81="","",VLOOKUP(J81,data!$A$2:$F$155,4,FALSE))</f>
        <v/>
      </c>
      <c r="N81" s="40" t="str">
        <f>IF($J81="","",VLOOKUP(J81,data!$A$2:$F$155,5,FALSE))</f>
        <v/>
      </c>
      <c r="O81" s="26"/>
      <c r="P81" s="31"/>
      <c r="Q81" s="32"/>
      <c r="R81" s="33"/>
      <c r="S81" s="34"/>
      <c r="T81" s="78"/>
    </row>
    <row r="82" spans="1:20" ht="15" x14ac:dyDescent="0.2">
      <c r="A82" s="41"/>
      <c r="B82" s="28"/>
      <c r="C82" s="39"/>
      <c r="D82" s="29"/>
      <c r="E82" s="30"/>
      <c r="F82" s="29"/>
      <c r="G82" s="36"/>
      <c r="H82" s="37"/>
      <c r="I82" s="35"/>
      <c r="J82" s="38"/>
      <c r="K82" s="40" t="str">
        <f>IF($J82="","",VLOOKUP(J82,data!$A$2:$F$116,2,FALSE))</f>
        <v/>
      </c>
      <c r="L82" s="40" t="str">
        <f>IF($J82="","",VLOOKUP(K82,data!$B$2:$G$116,2,FALSE))</f>
        <v/>
      </c>
      <c r="M82" s="40" t="str">
        <f>IF($J82="","",VLOOKUP(J82,data!$A$2:$F$155,4,FALSE))</f>
        <v/>
      </c>
      <c r="N82" s="40" t="str">
        <f>IF($J82="","",VLOOKUP(J82,data!$A$2:$F$155,5,FALSE))</f>
        <v/>
      </c>
      <c r="O82" s="26"/>
      <c r="P82" s="31"/>
      <c r="Q82" s="32"/>
      <c r="R82" s="33"/>
      <c r="S82" s="34"/>
      <c r="T82" s="78"/>
    </row>
    <row r="83" spans="1:20" ht="15" x14ac:dyDescent="0.2">
      <c r="A83" s="41"/>
      <c r="B83" s="28"/>
      <c r="C83" s="39"/>
      <c r="D83" s="29"/>
      <c r="E83" s="30"/>
      <c r="F83" s="29"/>
      <c r="G83" s="36"/>
      <c r="H83" s="37"/>
      <c r="I83" s="35"/>
      <c r="J83" s="38"/>
      <c r="K83" s="40" t="str">
        <f>IF($J83="","",VLOOKUP(J83,data!$A$2:$F$116,2,FALSE))</f>
        <v/>
      </c>
      <c r="L83" s="40" t="str">
        <f>IF($J83="","",VLOOKUP(K83,data!$B$2:$G$116,2,FALSE))</f>
        <v/>
      </c>
      <c r="M83" s="40" t="str">
        <f>IF($J83="","",VLOOKUP(J83,data!$A$2:$F$155,4,FALSE))</f>
        <v/>
      </c>
      <c r="N83" s="40" t="str">
        <f>IF($J83="","",VLOOKUP(J83,data!$A$2:$F$155,5,FALSE))</f>
        <v/>
      </c>
      <c r="O83" s="26"/>
      <c r="P83" s="31"/>
      <c r="Q83" s="32"/>
      <c r="R83" s="33"/>
      <c r="S83" s="34"/>
      <c r="T83" s="78"/>
    </row>
    <row r="84" spans="1:20" ht="15" x14ac:dyDescent="0.2">
      <c r="A84" s="41"/>
      <c r="B84" s="28"/>
      <c r="C84" s="39"/>
      <c r="D84" s="29"/>
      <c r="E84" s="30"/>
      <c r="F84" s="29"/>
      <c r="G84" s="36"/>
      <c r="H84" s="37"/>
      <c r="I84" s="35"/>
      <c r="J84" s="38"/>
      <c r="K84" s="40" t="str">
        <f>IF($J84="","",VLOOKUP(J84,data!$A$2:$F$116,2,FALSE))</f>
        <v/>
      </c>
      <c r="L84" s="40" t="str">
        <f>IF($J84="","",VLOOKUP(K84,data!$B$2:$G$116,2,FALSE))</f>
        <v/>
      </c>
      <c r="M84" s="40" t="str">
        <f>IF($J84="","",VLOOKUP(J84,data!$A$2:$F$155,4,FALSE))</f>
        <v/>
      </c>
      <c r="N84" s="40" t="str">
        <f>IF($J84="","",VLOOKUP(J84,data!$A$2:$F$155,5,FALSE))</f>
        <v/>
      </c>
      <c r="O84" s="26"/>
      <c r="P84" s="31"/>
      <c r="Q84" s="32"/>
      <c r="R84" s="33"/>
      <c r="S84" s="34"/>
      <c r="T84" s="78"/>
    </row>
    <row r="85" spans="1:20" ht="15" x14ac:dyDescent="0.2">
      <c r="A85" s="41"/>
      <c r="B85" s="28"/>
      <c r="C85" s="39"/>
      <c r="D85" s="29"/>
      <c r="E85" s="30"/>
      <c r="F85" s="29"/>
      <c r="G85" s="36"/>
      <c r="H85" s="37"/>
      <c r="I85" s="35"/>
      <c r="J85" s="38"/>
      <c r="K85" s="40" t="str">
        <f>IF($J85="","",VLOOKUP(J85,data!$A$2:$F$116,2,FALSE))</f>
        <v/>
      </c>
      <c r="L85" s="40" t="str">
        <f>IF($J85="","",VLOOKUP(K85,data!$B$2:$G$116,2,FALSE))</f>
        <v/>
      </c>
      <c r="M85" s="40" t="str">
        <f>IF($J85="","",VLOOKUP(J85,data!$A$2:$F$155,4,FALSE))</f>
        <v/>
      </c>
      <c r="N85" s="40" t="str">
        <f>IF($J85="","",VLOOKUP(J85,data!$A$2:$F$155,5,FALSE))</f>
        <v/>
      </c>
      <c r="O85" s="26"/>
      <c r="P85" s="31"/>
      <c r="Q85" s="32"/>
      <c r="R85" s="33"/>
      <c r="S85" s="34"/>
      <c r="T85" s="78"/>
    </row>
    <row r="86" spans="1:20" ht="15" x14ac:dyDescent="0.2">
      <c r="O86" s="26"/>
      <c r="P86" s="31"/>
      <c r="Q86" s="32"/>
      <c r="R86" s="33"/>
      <c r="S86" s="34"/>
      <c r="T86" s="7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T87"/>
  <sheetViews>
    <sheetView topLeftCell="A26" workbookViewId="0">
      <selection activeCell="P26" sqref="P26:R26"/>
    </sheetView>
  </sheetViews>
  <sheetFormatPr baseColWidth="10" defaultRowHeight="12.75" x14ac:dyDescent="0.2"/>
  <sheetData>
    <row r="1" spans="1:20" ht="23.25" x14ac:dyDescent="0.35">
      <c r="A1" s="42" t="s">
        <v>384</v>
      </c>
      <c r="B1" s="43"/>
      <c r="C1" s="44"/>
      <c r="G1" s="45" t="s">
        <v>373</v>
      </c>
      <c r="K1" s="45" t="s">
        <v>374</v>
      </c>
      <c r="N1" s="45" t="s">
        <v>375</v>
      </c>
    </row>
    <row r="2" spans="1:20" x14ac:dyDescent="0.2">
      <c r="A2" t="s">
        <v>376</v>
      </c>
      <c r="B2" s="43"/>
      <c r="C2" s="44"/>
      <c r="G2" t="s">
        <v>377</v>
      </c>
      <c r="K2" t="s">
        <v>876</v>
      </c>
      <c r="N2" s="46" t="s">
        <v>385</v>
      </c>
    </row>
    <row r="3" spans="1:20" x14ac:dyDescent="0.2">
      <c r="A3" t="s">
        <v>378</v>
      </c>
      <c r="B3" s="43"/>
      <c r="C3" s="44"/>
      <c r="G3" t="s">
        <v>379</v>
      </c>
      <c r="K3" t="s">
        <v>380</v>
      </c>
      <c r="N3" t="s">
        <v>381</v>
      </c>
    </row>
    <row r="4" spans="1:20" x14ac:dyDescent="0.2">
      <c r="A4" t="s">
        <v>382</v>
      </c>
      <c r="B4" s="43"/>
      <c r="C4" s="44"/>
      <c r="N4" t="s">
        <v>383</v>
      </c>
    </row>
    <row r="5" spans="1:20" x14ac:dyDescent="0.2">
      <c r="N5" t="s">
        <v>386</v>
      </c>
    </row>
    <row r="6" spans="1:20" ht="136.5" x14ac:dyDescent="0.2">
      <c r="A6" s="13"/>
      <c r="B6" s="13"/>
      <c r="C6" s="98" t="s">
        <v>10</v>
      </c>
      <c r="D6" s="99"/>
      <c r="E6" s="99"/>
      <c r="F6" s="99"/>
      <c r="G6" s="99"/>
      <c r="H6" s="100"/>
      <c r="I6" s="15"/>
      <c r="J6" s="16"/>
      <c r="K6" s="101" t="s">
        <v>8</v>
      </c>
      <c r="L6" s="102"/>
      <c r="M6" s="103"/>
      <c r="N6" s="2"/>
      <c r="O6" s="2"/>
      <c r="P6" s="2"/>
      <c r="Q6" s="2"/>
      <c r="R6" s="2"/>
      <c r="S6" s="22"/>
      <c r="T6" s="24"/>
    </row>
    <row r="7" spans="1:20" ht="30" x14ac:dyDescent="0.2">
      <c r="A7" s="21" t="s">
        <v>271</v>
      </c>
      <c r="B7" s="13"/>
      <c r="C7" s="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2"/>
      <c r="T7" s="24"/>
    </row>
    <row r="8" spans="1:20" ht="76.5" x14ac:dyDescent="0.2">
      <c r="A8" s="14" t="s">
        <v>256</v>
      </c>
      <c r="B8" s="14" t="s">
        <v>257</v>
      </c>
      <c r="C8" s="7" t="s">
        <v>4</v>
      </c>
      <c r="D8" s="6" t="s">
        <v>12</v>
      </c>
      <c r="E8" s="6" t="s">
        <v>11</v>
      </c>
      <c r="F8" s="6" t="s">
        <v>9</v>
      </c>
      <c r="G8" s="6" t="s">
        <v>118</v>
      </c>
      <c r="H8" s="7" t="s">
        <v>119</v>
      </c>
      <c r="I8" s="6" t="s">
        <v>120</v>
      </c>
      <c r="J8" s="6" t="s">
        <v>3</v>
      </c>
      <c r="K8" s="6" t="s">
        <v>1</v>
      </c>
      <c r="L8" s="6" t="s">
        <v>2</v>
      </c>
      <c r="M8" s="6" t="s">
        <v>32</v>
      </c>
      <c r="N8" s="6" t="s">
        <v>31</v>
      </c>
      <c r="O8" s="6" t="s">
        <v>310</v>
      </c>
      <c r="P8" s="6" t="s">
        <v>7</v>
      </c>
      <c r="Q8" s="6" t="s">
        <v>0</v>
      </c>
      <c r="R8" s="6" t="s">
        <v>5</v>
      </c>
      <c r="S8" s="23" t="s">
        <v>6</v>
      </c>
      <c r="T8" s="23" t="s">
        <v>121</v>
      </c>
    </row>
    <row r="9" spans="1:20" ht="210" x14ac:dyDescent="0.2">
      <c r="A9" s="27" t="s">
        <v>864</v>
      </c>
      <c r="B9" s="28" t="s">
        <v>865</v>
      </c>
      <c r="C9" s="39">
        <v>43587</v>
      </c>
      <c r="D9" s="29">
        <v>41</v>
      </c>
      <c r="E9" s="30">
        <v>3069</v>
      </c>
      <c r="F9" s="29">
        <v>5</v>
      </c>
      <c r="G9" s="36" t="s">
        <v>397</v>
      </c>
      <c r="H9" s="37"/>
      <c r="I9" s="35"/>
      <c r="J9" s="79" t="s">
        <v>372</v>
      </c>
      <c r="K9" s="79" t="s">
        <v>369</v>
      </c>
      <c r="L9" s="79" t="s">
        <v>368</v>
      </c>
      <c r="M9" s="79" t="s">
        <v>371</v>
      </c>
      <c r="N9" s="79" t="s">
        <v>370</v>
      </c>
      <c r="O9" s="26"/>
      <c r="P9" s="31">
        <v>1977351</v>
      </c>
      <c r="Q9" s="32" t="s">
        <v>403</v>
      </c>
      <c r="R9" s="33" t="s">
        <v>861</v>
      </c>
      <c r="S9" s="34" t="s">
        <v>863</v>
      </c>
      <c r="T9" s="78">
        <v>43587</v>
      </c>
    </row>
    <row r="10" spans="1:20" ht="213.75" x14ac:dyDescent="0.2">
      <c r="A10" s="27" t="s">
        <v>867</v>
      </c>
      <c r="B10" s="28" t="s">
        <v>868</v>
      </c>
      <c r="C10" s="39">
        <v>43592</v>
      </c>
      <c r="D10" s="29">
        <v>60</v>
      </c>
      <c r="E10" s="30">
        <v>1320</v>
      </c>
      <c r="F10" s="29">
        <v>2.2000000000000002</v>
      </c>
      <c r="G10" s="36" t="s">
        <v>397</v>
      </c>
      <c r="H10" s="37"/>
      <c r="I10" s="35"/>
      <c r="J10" s="38" t="s">
        <v>263</v>
      </c>
      <c r="K10" s="40" t="str">
        <f>IF($J10="","",VLOOKUP(J10,data!$A$2:$F$116,2,FALSE))</f>
        <v>5 RUE DE CATALOGNE</v>
      </c>
      <c r="L10" s="40" t="str">
        <f>IF($J10="","",VLOOKUP(K10,data!$B$2:$G$116,2,FALSE))</f>
        <v>69150 DECINES</v>
      </c>
      <c r="M10" s="40" t="str">
        <f>IF($J10="","",VLOOKUP(J10,data!$A$2:$F$155,4,FALSE))</f>
        <v>Séverine
04 72 04 87 14</v>
      </c>
      <c r="N10" s="40" t="str">
        <f>IF($J10="","",VLOOKUP(J10,data!$A$2:$F$155,5,FALSE))</f>
        <v>Livraison sans RDV sur les créneaux suivant du Lundi au Jeudi de 7h30 à 11h et de 13h à 17h
Le Vendredi de 7h30 à 11h et de 13h à 16h</v>
      </c>
      <c r="O10" s="26"/>
      <c r="P10" s="31">
        <v>1986062</v>
      </c>
      <c r="Q10" s="32" t="s">
        <v>416</v>
      </c>
      <c r="R10" s="33" t="s">
        <v>871</v>
      </c>
      <c r="S10" s="34" t="s">
        <v>872</v>
      </c>
      <c r="T10" s="78">
        <v>43592</v>
      </c>
    </row>
    <row r="11" spans="1:20" ht="128.25" x14ac:dyDescent="0.2">
      <c r="A11" s="27" t="s">
        <v>869</v>
      </c>
      <c r="B11" s="28" t="s">
        <v>870</v>
      </c>
      <c r="C11" s="39">
        <v>43592</v>
      </c>
      <c r="D11" s="29">
        <v>30</v>
      </c>
      <c r="E11" s="30">
        <v>8274</v>
      </c>
      <c r="F11" s="29">
        <v>8.4</v>
      </c>
      <c r="G11" s="36" t="s">
        <v>397</v>
      </c>
      <c r="H11" s="37"/>
      <c r="I11" s="35"/>
      <c r="J11" s="38" t="s">
        <v>211</v>
      </c>
      <c r="K11" s="40" t="str">
        <f>IF($J11="","",VLOOKUP(J11,data!$A$2:$F$116,2,FALSE))</f>
        <v>ZI DU BREZET
RUE PIERRE BOULANGER, 20-22</v>
      </c>
      <c r="L11" s="40" t="str">
        <f>IF($J11="","",VLOOKUP(K11,data!$B$2:$G$116,2,FALSE))</f>
        <v>63000 CLERMONT FERRAND</v>
      </c>
      <c r="M11" s="40" t="str">
        <f>IF($J11="","",VLOOKUP(J11,data!$A$2:$F$155,4,FALSE))</f>
        <v>04 73 420 477
mickael.baltar@flauraud.fr</v>
      </c>
      <c r="N11" s="40" t="str">
        <f>IF($J11="","",VLOOKUP(J11,data!$A$2:$F$155,5,FALSE))</f>
        <v>Livraison sur RDV à prendre avec la reception du client au 04.73.42.04.77</v>
      </c>
      <c r="O11" s="26"/>
      <c r="P11" s="31">
        <v>19861</v>
      </c>
      <c r="Q11" s="32" t="s">
        <v>407</v>
      </c>
      <c r="R11" s="33" t="s">
        <v>871</v>
      </c>
      <c r="S11" s="34" t="s">
        <v>873</v>
      </c>
      <c r="T11" s="78">
        <v>43592</v>
      </c>
    </row>
    <row r="12" spans="1:20" ht="236.25" x14ac:dyDescent="0.2">
      <c r="A12" s="27" t="s">
        <v>875</v>
      </c>
      <c r="B12" s="28" t="s">
        <v>874</v>
      </c>
      <c r="C12" s="39">
        <v>43594</v>
      </c>
      <c r="D12" s="29">
        <v>30</v>
      </c>
      <c r="E12" s="30">
        <v>1337</v>
      </c>
      <c r="F12" s="29">
        <v>2.2000000000000002</v>
      </c>
      <c r="G12" s="36" t="s">
        <v>397</v>
      </c>
      <c r="H12" s="37"/>
      <c r="I12" s="35"/>
      <c r="J12" s="79" t="s">
        <v>19</v>
      </c>
      <c r="K12" s="79" t="s">
        <v>20</v>
      </c>
      <c r="L12" s="79" t="s">
        <v>21</v>
      </c>
      <c r="M12" s="79" t="s">
        <v>98</v>
      </c>
      <c r="N12" s="84" t="s">
        <v>97</v>
      </c>
      <c r="O12" s="26"/>
      <c r="P12" s="31">
        <v>1988855</v>
      </c>
      <c r="Q12" s="32" t="s">
        <v>424</v>
      </c>
      <c r="R12" s="33" t="s">
        <v>873</v>
      </c>
      <c r="S12" s="34" t="s">
        <v>877</v>
      </c>
      <c r="T12" s="78">
        <v>43594</v>
      </c>
    </row>
    <row r="13" spans="1:20" ht="120" x14ac:dyDescent="0.2">
      <c r="A13" s="27" t="s">
        <v>878</v>
      </c>
      <c r="B13" s="28" t="s">
        <v>879</v>
      </c>
      <c r="C13" s="39">
        <v>43598</v>
      </c>
      <c r="D13" s="29">
        <v>25</v>
      </c>
      <c r="E13" s="30">
        <v>2122</v>
      </c>
      <c r="F13" s="29">
        <v>2</v>
      </c>
      <c r="G13" s="36" t="s">
        <v>397</v>
      </c>
      <c r="H13" s="37"/>
      <c r="I13" s="35"/>
      <c r="J13" s="79" t="s">
        <v>329</v>
      </c>
      <c r="K13" s="79" t="s">
        <v>50</v>
      </c>
      <c r="L13" s="79" t="s">
        <v>51</v>
      </c>
      <c r="M13" s="79" t="s">
        <v>784</v>
      </c>
      <c r="N13" s="79" t="s">
        <v>122</v>
      </c>
      <c r="O13" s="26"/>
      <c r="P13" s="31">
        <v>1997104</v>
      </c>
      <c r="Q13" s="32" t="s">
        <v>441</v>
      </c>
      <c r="R13" s="33" t="s">
        <v>885</v>
      </c>
      <c r="S13" s="34" t="s">
        <v>886</v>
      </c>
      <c r="T13" s="78">
        <v>43598</v>
      </c>
    </row>
    <row r="14" spans="1:20" ht="283.5" x14ac:dyDescent="0.2">
      <c r="A14" s="27" t="s">
        <v>880</v>
      </c>
      <c r="B14" s="28" t="s">
        <v>881</v>
      </c>
      <c r="C14" s="39">
        <v>43598</v>
      </c>
      <c r="D14" s="29">
        <v>16</v>
      </c>
      <c r="E14" s="30">
        <v>1799</v>
      </c>
      <c r="F14" s="29">
        <v>1.2</v>
      </c>
      <c r="G14" s="36" t="s">
        <v>397</v>
      </c>
      <c r="H14" s="37"/>
      <c r="I14" s="35"/>
      <c r="J14" s="79" t="s">
        <v>13</v>
      </c>
      <c r="K14" s="79" t="s">
        <v>14</v>
      </c>
      <c r="L14" s="79" t="s">
        <v>62</v>
      </c>
      <c r="M14" s="79" t="s">
        <v>101</v>
      </c>
      <c r="N14" s="84" t="s">
        <v>102</v>
      </c>
      <c r="O14" s="26" t="s">
        <v>884</v>
      </c>
      <c r="P14" s="31">
        <v>1997131</v>
      </c>
      <c r="Q14" s="32" t="s">
        <v>441</v>
      </c>
      <c r="R14" s="33" t="s">
        <v>885</v>
      </c>
      <c r="S14" s="34" t="s">
        <v>887</v>
      </c>
      <c r="T14" s="78">
        <v>43598</v>
      </c>
    </row>
    <row r="15" spans="1:20" ht="105" x14ac:dyDescent="0.2">
      <c r="A15" s="27" t="s">
        <v>882</v>
      </c>
      <c r="B15" s="28" t="s">
        <v>883</v>
      </c>
      <c r="C15" s="39">
        <v>43598</v>
      </c>
      <c r="D15" s="29">
        <v>10</v>
      </c>
      <c r="E15" s="30">
        <v>1247</v>
      </c>
      <c r="F15" s="29">
        <v>0.8</v>
      </c>
      <c r="G15" s="36" t="s">
        <v>397</v>
      </c>
      <c r="H15" s="37"/>
      <c r="I15" s="35"/>
      <c r="J15" s="79" t="s">
        <v>312</v>
      </c>
      <c r="K15" s="79" t="s">
        <v>313</v>
      </c>
      <c r="L15" s="79" t="s">
        <v>314</v>
      </c>
      <c r="M15" s="87" t="s">
        <v>315</v>
      </c>
      <c r="N15" s="40" t="str">
        <f>IF($J15="","",VLOOKUP(J15,data!$A$2:$F$155,5,FALSE))</f>
        <v xml:space="preserve"> / </v>
      </c>
      <c r="O15" s="26"/>
      <c r="P15" s="31">
        <v>1997156</v>
      </c>
      <c r="Q15" s="32" t="s">
        <v>425</v>
      </c>
      <c r="R15" s="33" t="s">
        <v>885</v>
      </c>
      <c r="S15" s="34" t="s">
        <v>886</v>
      </c>
      <c r="T15" s="78">
        <v>43598</v>
      </c>
    </row>
    <row r="16" spans="1:20" ht="213.75" x14ac:dyDescent="0.2">
      <c r="A16" s="27" t="s">
        <v>888</v>
      </c>
      <c r="B16" s="28" t="s">
        <v>889</v>
      </c>
      <c r="C16" s="39">
        <v>43599</v>
      </c>
      <c r="D16" s="29">
        <v>46</v>
      </c>
      <c r="E16" s="30">
        <v>1680</v>
      </c>
      <c r="F16" s="29">
        <v>2.2000000000000002</v>
      </c>
      <c r="G16" s="36" t="s">
        <v>397</v>
      </c>
      <c r="H16" s="37"/>
      <c r="I16" s="35"/>
      <c r="J16" s="38" t="s">
        <v>263</v>
      </c>
      <c r="K16" s="40" t="str">
        <f>IF($J16="","",VLOOKUP(J16,data!$A$2:$F$116,2,FALSE))</f>
        <v>5 RUE DE CATALOGNE</v>
      </c>
      <c r="L16" s="40" t="str">
        <f>IF($J16="","",VLOOKUP(K16,data!$B$2:$G$116,2,FALSE))</f>
        <v>69150 DECINES</v>
      </c>
      <c r="M16" s="40" t="str">
        <f>IF($J16="","",VLOOKUP(J16,data!$A$2:$F$155,4,FALSE))</f>
        <v>Séverine
04 72 04 87 14</v>
      </c>
      <c r="N16" s="40" t="str">
        <f>IF($J16="","",VLOOKUP(J16,data!$A$2:$F$155,5,FALSE))</f>
        <v>Livraison sans RDV sur les créneaux suivant du Lundi au Jeudi de 7h30 à 11h et de 13h à 17h
Le Vendredi de 7h30 à 11h et de 13h à 16h</v>
      </c>
      <c r="O16" s="26"/>
      <c r="P16" s="31">
        <v>2001021</v>
      </c>
      <c r="Q16" s="32" t="s">
        <v>416</v>
      </c>
      <c r="R16" s="33" t="s">
        <v>886</v>
      </c>
      <c r="S16" s="34" t="s">
        <v>892</v>
      </c>
      <c r="T16" s="78">
        <v>43599</v>
      </c>
    </row>
    <row r="17" spans="1:20" ht="236.25" x14ac:dyDescent="0.2">
      <c r="A17" s="27" t="s">
        <v>890</v>
      </c>
      <c r="B17" s="28" t="s">
        <v>891</v>
      </c>
      <c r="C17" s="39">
        <v>43599</v>
      </c>
      <c r="D17" s="29">
        <v>20</v>
      </c>
      <c r="E17" s="30">
        <v>1605</v>
      </c>
      <c r="F17" s="29">
        <v>1.6</v>
      </c>
      <c r="G17" s="36" t="s">
        <v>397</v>
      </c>
      <c r="H17" s="37"/>
      <c r="I17" s="35"/>
      <c r="J17" s="79" t="s">
        <v>19</v>
      </c>
      <c r="K17" s="79" t="s">
        <v>20</v>
      </c>
      <c r="L17" s="79" t="s">
        <v>21</v>
      </c>
      <c r="M17" s="79" t="s">
        <v>98</v>
      </c>
      <c r="N17" s="84" t="s">
        <v>97</v>
      </c>
      <c r="O17" s="26"/>
      <c r="P17" s="31">
        <v>2001025</v>
      </c>
      <c r="Q17" s="32" t="s">
        <v>424</v>
      </c>
      <c r="R17" s="33" t="s">
        <v>886</v>
      </c>
      <c r="S17" s="34" t="s">
        <v>892</v>
      </c>
      <c r="T17" s="78">
        <v>43599</v>
      </c>
    </row>
    <row r="18" spans="1:20" ht="128.25" x14ac:dyDescent="0.2">
      <c r="A18" s="27" t="s">
        <v>893</v>
      </c>
      <c r="B18" s="28" t="s">
        <v>894</v>
      </c>
      <c r="C18" s="39">
        <v>43600</v>
      </c>
      <c r="D18" s="29">
        <v>127</v>
      </c>
      <c r="E18" s="30">
        <v>2401</v>
      </c>
      <c r="F18" s="29">
        <v>1.8</v>
      </c>
      <c r="G18" s="36" t="s">
        <v>413</v>
      </c>
      <c r="H18" s="37"/>
      <c r="I18" s="35" t="s">
        <v>471</v>
      </c>
      <c r="J18" s="38" t="s">
        <v>648</v>
      </c>
      <c r="K18" s="40" t="str">
        <f>IF($J18="","",VLOOKUP(J18,data!$A$2:$F$116,2,FALSE))</f>
        <v xml:space="preserve">14 RUE DU MEUNIER  </v>
      </c>
      <c r="L18" s="40" t="str">
        <f>IF($J18="","",VLOOKUP(K18,data!$B$2:$G$116,2,FALSE))</f>
        <v xml:space="preserve">  
95700 ROISSY EN FRANCE  </v>
      </c>
      <c r="M18" s="40" t="str">
        <f>IF($J18="","",VLOOKUP(J18,data!$A$2:$F$155,4,FALSE))</f>
        <v xml:space="preserve">Nadine Coggins
 + 33 1.30.18.94.01 
nadine.coggins@cargo-lines.com </v>
      </c>
      <c r="N18" s="40" t="str">
        <f>IF($J18="","",VLOOKUP(J18,data!$A$2:$F$155,5,FALSE))</f>
        <v>LIV SOUS BOOKING</v>
      </c>
      <c r="O18" s="26" t="s">
        <v>917</v>
      </c>
      <c r="P18" s="31">
        <v>20177941</v>
      </c>
      <c r="Q18" s="32" t="s">
        <v>441</v>
      </c>
      <c r="R18" s="33" t="s">
        <v>897</v>
      </c>
      <c r="S18" s="34" t="s">
        <v>912</v>
      </c>
      <c r="T18" s="78">
        <v>43601</v>
      </c>
    </row>
    <row r="19" spans="1:20" ht="114" x14ac:dyDescent="0.2">
      <c r="A19" s="27" t="s">
        <v>895</v>
      </c>
      <c r="B19" s="28" t="s">
        <v>896</v>
      </c>
      <c r="C19" s="39">
        <v>43600</v>
      </c>
      <c r="D19" s="29">
        <v>49</v>
      </c>
      <c r="E19" s="30">
        <v>4342</v>
      </c>
      <c r="F19" s="29">
        <v>6.4</v>
      </c>
      <c r="G19" s="36" t="s">
        <v>397</v>
      </c>
      <c r="H19" s="37"/>
      <c r="I19" s="35"/>
      <c r="J19" s="38" t="s">
        <v>26</v>
      </c>
      <c r="K19" s="40" t="str">
        <f>IF($J19="","",VLOOKUP(J19,data!$A$2:$F$116,2,FALSE))</f>
        <v>2/4 rue Denis Papin
CS50022</v>
      </c>
      <c r="L19" s="40" t="str">
        <f>IF($J19="","",VLOOKUP(K19,data!$B$2:$G$116,2,FALSE))</f>
        <v>92230 GENNEVILLIERS</v>
      </c>
      <c r="M19" s="40" t="str">
        <f>IF($J19="","",VLOOKUP(J19,data!$A$2:$F$155,4,FALSE))</f>
        <v xml:space="preserve">Khady SARR - 01 40 85 74 08
Danny SEAO - 01 40 85 96 43 </v>
      </c>
      <c r="N19" s="40" t="str">
        <f>IF($J19="","",VLOOKUP(J19,data!$A$2:$F$155,5,FALSE))</f>
        <v>Livraison libre entre 8h et 15h30</v>
      </c>
      <c r="O19" s="26"/>
      <c r="P19" s="31">
        <v>2005017</v>
      </c>
      <c r="Q19" s="32" t="s">
        <v>424</v>
      </c>
      <c r="R19" s="33" t="s">
        <v>892</v>
      </c>
      <c r="S19" s="34" t="s">
        <v>897</v>
      </c>
      <c r="T19" s="78">
        <v>43600</v>
      </c>
    </row>
    <row r="20" spans="1:20" ht="102" x14ac:dyDescent="0.2">
      <c r="A20" s="27" t="s">
        <v>898</v>
      </c>
      <c r="B20" s="28" t="s">
        <v>899</v>
      </c>
      <c r="C20" s="39">
        <v>43601</v>
      </c>
      <c r="D20" s="29">
        <v>32</v>
      </c>
      <c r="E20" s="30">
        <v>3008</v>
      </c>
      <c r="F20" s="29">
        <v>2.4</v>
      </c>
      <c r="G20" s="36" t="s">
        <v>900</v>
      </c>
      <c r="H20" s="37"/>
      <c r="I20" s="35"/>
      <c r="J20" s="79" t="s">
        <v>316</v>
      </c>
      <c r="K20" s="47" t="s">
        <v>319</v>
      </c>
      <c r="L20" s="47" t="s">
        <v>317</v>
      </c>
      <c r="M20" s="47" t="s">
        <v>318</v>
      </c>
      <c r="N20" s="40" t="e">
        <f>IF($J20="","",VLOOKUP(J20,data!$A$2:$F$155,5,FALSE))</f>
        <v>#N/A</v>
      </c>
      <c r="O20" s="26"/>
      <c r="P20" s="31">
        <v>2010070</v>
      </c>
      <c r="Q20" s="32" t="s">
        <v>517</v>
      </c>
      <c r="R20" s="33" t="s">
        <v>897</v>
      </c>
      <c r="S20" s="34" t="s">
        <v>915</v>
      </c>
      <c r="T20" s="78">
        <v>43601</v>
      </c>
    </row>
    <row r="21" spans="1:20" ht="228" x14ac:dyDescent="0.2">
      <c r="A21" s="27" t="s">
        <v>901</v>
      </c>
      <c r="B21" s="28" t="s">
        <v>902</v>
      </c>
      <c r="C21" s="39">
        <v>43606</v>
      </c>
      <c r="D21" s="29">
        <v>71</v>
      </c>
      <c r="E21" s="30">
        <v>4210</v>
      </c>
      <c r="F21" s="29">
        <v>7.2</v>
      </c>
      <c r="G21" s="36" t="s">
        <v>900</v>
      </c>
      <c r="H21" s="37"/>
      <c r="I21" s="35"/>
      <c r="J21" s="38" t="s">
        <v>79</v>
      </c>
      <c r="K21" s="40" t="str">
        <f>IF($J21="","",VLOOKUP(J21,data!$A$2:$F$116,2,FALSE))</f>
        <v>52 Rue Jean Zay</v>
      </c>
      <c r="L21" s="40" t="str">
        <f>IF($J21="","",VLOOKUP(K21,data!$B$2:$G$116,2,FALSE))</f>
        <v>69800 SAINT PRIEST</v>
      </c>
      <c r="M21" s="40" t="str">
        <f>IF($J21="","",VLOOKUP(J21,data!$A$2:$F$155,4,FALSE))</f>
        <v xml:space="preserve">/ </v>
      </c>
      <c r="N21" s="40" t="str">
        <f>IF($J21="","",VLOOKUP(J21,data!$A$2:$F$155,5,FALSE))</f>
        <v>Prise de rdv obligatoire: exadis.rdvreception@exadis.com /
tel :  04 27 19 26 25
Liv du lun au vend de 7h à 12h. Donner ref EXADIS (par NTN-SNR)</v>
      </c>
      <c r="O21" s="26">
        <v>1338218</v>
      </c>
      <c r="P21" s="31">
        <v>2015884</v>
      </c>
      <c r="Q21" s="32" t="s">
        <v>416</v>
      </c>
      <c r="R21" s="33" t="s">
        <v>918</v>
      </c>
      <c r="S21" s="34" t="s">
        <v>911</v>
      </c>
      <c r="T21" s="78">
        <v>43606</v>
      </c>
    </row>
    <row r="22" spans="1:20" ht="71.25" x14ac:dyDescent="0.2">
      <c r="A22" s="27" t="s">
        <v>903</v>
      </c>
      <c r="B22" s="28" t="s">
        <v>904</v>
      </c>
      <c r="C22" s="39">
        <v>43601</v>
      </c>
      <c r="D22" s="29">
        <v>11</v>
      </c>
      <c r="E22" s="30">
        <v>1149</v>
      </c>
      <c r="F22" s="29">
        <v>1.6</v>
      </c>
      <c r="G22" s="36" t="s">
        <v>900</v>
      </c>
      <c r="H22" s="37"/>
      <c r="I22" s="35"/>
      <c r="J22" s="38" t="s">
        <v>389</v>
      </c>
      <c r="K22" s="40" t="str">
        <f>IF($J22="","",VLOOKUP(J22,data!$A$2:$F$116,2,FALSE))</f>
        <v>10 CHEMIN DE FONDEYRE</v>
      </c>
      <c r="L22" s="40" t="str">
        <f>IF($J22="","",VLOOKUP(K22,data!$B$2:$G$116,2,FALSE))</f>
        <v>31000 TOULOUSE</v>
      </c>
      <c r="M22" s="40" t="str">
        <f>IF($J22="","",VLOOKUP(J22,data!$A$2:$F$155,4,FALSE))</f>
        <v>/</v>
      </c>
      <c r="N22" s="40">
        <f>IF($J22="","",VLOOKUP(J22,data!$A$2:$F$155,5,FALSE))</f>
        <v>0</v>
      </c>
      <c r="O22" s="26"/>
      <c r="P22" s="31">
        <v>2010031</v>
      </c>
      <c r="Q22" s="32" t="s">
        <v>441</v>
      </c>
      <c r="R22" s="33" t="s">
        <v>897</v>
      </c>
      <c r="S22" s="34" t="s">
        <v>912</v>
      </c>
      <c r="T22" s="78">
        <v>43601</v>
      </c>
    </row>
    <row r="23" spans="1:20" ht="57" x14ac:dyDescent="0.2">
      <c r="A23" s="27" t="s">
        <v>905</v>
      </c>
      <c r="B23" s="28" t="s">
        <v>906</v>
      </c>
      <c r="C23" s="39">
        <v>43601</v>
      </c>
      <c r="D23" s="29">
        <v>8</v>
      </c>
      <c r="E23" s="30">
        <v>1092</v>
      </c>
      <c r="F23" s="29">
        <v>1.4</v>
      </c>
      <c r="G23" s="36" t="s">
        <v>900</v>
      </c>
      <c r="H23" s="37"/>
      <c r="I23" s="35"/>
      <c r="J23" s="38" t="s">
        <v>207</v>
      </c>
      <c r="K23" s="40" t="str">
        <f>IF($J23="","",VLOOKUP(J23,data!$A$2:$F$116,2,FALSE))</f>
        <v xml:space="preserve">3 RUE SEBASTIEN LAI </v>
      </c>
      <c r="L23" s="40" t="str">
        <f>IF($J23="","",VLOOKUP(K23,data!$B$2:$G$116,2,FALSE))</f>
        <v>13014 MARSEILLE</v>
      </c>
      <c r="M23" s="40" t="str">
        <f>IF($J23="","",VLOOKUP(J23,data!$A$2:$F$155,4,FALSE))</f>
        <v xml:space="preserve">04 91 63 32 19 </v>
      </c>
      <c r="N23" s="40" t="str">
        <f>IF($J23="","",VLOOKUP(J23,data!$A$2:$F$155,5,FALSE))</f>
        <v>Pas de semi
19 Tonnes Maxi</v>
      </c>
      <c r="O23" s="26"/>
      <c r="P23" s="31">
        <v>2010102</v>
      </c>
      <c r="Q23" s="32" t="s">
        <v>565</v>
      </c>
      <c r="R23" s="33" t="s">
        <v>897</v>
      </c>
      <c r="S23" s="34" t="s">
        <v>912</v>
      </c>
      <c r="T23" s="78">
        <v>43601</v>
      </c>
    </row>
    <row r="24" spans="1:20" ht="242.25" x14ac:dyDescent="0.2">
      <c r="A24" s="27" t="s">
        <v>907</v>
      </c>
      <c r="B24" s="28" t="s">
        <v>908</v>
      </c>
      <c r="C24" s="39">
        <v>43601</v>
      </c>
      <c r="D24" s="29">
        <v>40</v>
      </c>
      <c r="E24" s="30">
        <v>5299</v>
      </c>
      <c r="F24" s="29">
        <v>8</v>
      </c>
      <c r="G24" s="36" t="s">
        <v>900</v>
      </c>
      <c r="H24" s="37"/>
      <c r="I24" s="35"/>
      <c r="J24" s="38" t="s">
        <v>17</v>
      </c>
      <c r="K24" s="40" t="str">
        <f>IF($J24="","",VLOOKUP(J24,data!$A$2:$F$116,2,FALSE))</f>
        <v>97 rue du Moulin de Cage</v>
      </c>
      <c r="L24" s="40" t="str">
        <f>IF($J24="","",VLOOKUP(K24,data!$B$2:$G$116,2,FALSE))</f>
        <v>92230 GENNEVILLIERS</v>
      </c>
      <c r="M24" s="40" t="str">
        <f>IF($J24="","",VLOOKUP(J24,data!$A$2:$F$155,4,FALSE))</f>
        <v xml:space="preserve"> /</v>
      </c>
      <c r="N24" s="40" t="str">
        <f>IF($J24="","",VLOOKUP(J24,data!$A$2:$F$155,5,FALSE))</f>
        <v>Prise de rdv obligatoire: liv.gennevilliers@exadis.com /
tel : 01 40 85 09 07
Livraison du lundi au vendredi de 6h à 13h. Donner ref EXADIS (par NTN-SNR)</v>
      </c>
      <c r="O24" s="26">
        <v>1338459</v>
      </c>
      <c r="P24" s="31">
        <v>2013209</v>
      </c>
      <c r="Q24" s="32" t="s">
        <v>424</v>
      </c>
      <c r="R24" s="33" t="s">
        <v>897</v>
      </c>
      <c r="S24" s="34" t="s">
        <v>916</v>
      </c>
      <c r="T24" s="78">
        <v>43601</v>
      </c>
    </row>
    <row r="25" spans="1:20" ht="57" x14ac:dyDescent="0.2">
      <c r="A25" s="27" t="s">
        <v>909</v>
      </c>
      <c r="B25" s="28" t="s">
        <v>910</v>
      </c>
      <c r="C25" s="39">
        <v>43601</v>
      </c>
      <c r="D25" s="29">
        <v>26</v>
      </c>
      <c r="E25" s="30">
        <v>1808</v>
      </c>
      <c r="F25" s="29">
        <v>2.2000000000000002</v>
      </c>
      <c r="G25" s="36" t="s">
        <v>900</v>
      </c>
      <c r="H25" s="37"/>
      <c r="I25" s="35"/>
      <c r="J25" s="38" t="s">
        <v>186</v>
      </c>
      <c r="K25" s="40" t="str">
        <f>IF($J25="","",VLOOKUP(J25,data!$A$2:$F$116,2,FALSE))</f>
        <v>42 BOULEVARD JULES JANIN</v>
      </c>
      <c r="L25" s="40" t="str">
        <f>IF($J25="","",VLOOKUP(K25,data!$B$2:$G$116,2,FALSE))</f>
        <v>42000  SAINT ETIENNE</v>
      </c>
      <c r="M25" s="40" t="str">
        <f>IF($J25="","",VLOOKUP(J25,data!$A$2:$F$155,4,FALSE))</f>
        <v>Eric Chatal
04 77 49 48 61</v>
      </c>
      <c r="N25" s="40" t="str">
        <f>IF($J25="","",VLOOKUP(J25,data!$A$2:$F$155,5,FALSE))</f>
        <v xml:space="preserve"> /</v>
      </c>
      <c r="O25" s="26"/>
      <c r="P25" s="31">
        <v>2010119</v>
      </c>
      <c r="Q25" s="32" t="s">
        <v>407</v>
      </c>
      <c r="R25" s="33" t="s">
        <v>897</v>
      </c>
      <c r="S25" s="34" t="s">
        <v>912</v>
      </c>
      <c r="T25" s="78">
        <v>43601</v>
      </c>
    </row>
    <row r="26" spans="1:20" ht="255" x14ac:dyDescent="0.2">
      <c r="A26" s="27" t="s">
        <v>913</v>
      </c>
      <c r="B26" s="28" t="s">
        <v>914</v>
      </c>
      <c r="C26" s="39">
        <v>43601</v>
      </c>
      <c r="D26" s="29">
        <v>51</v>
      </c>
      <c r="E26" s="30">
        <v>2604</v>
      </c>
      <c r="F26" s="29">
        <v>5.8</v>
      </c>
      <c r="G26" s="36" t="s">
        <v>900</v>
      </c>
      <c r="H26" s="37"/>
      <c r="I26" s="35"/>
      <c r="J26" s="38" t="s">
        <v>372</v>
      </c>
      <c r="K26" s="40" t="str">
        <f>IF($J26="","",VLOOKUP(J26,data!$A$2:$F$116,2,FALSE))</f>
        <v>204 BOULEVARD CHARLES DE GAULLE - BAT 22</v>
      </c>
      <c r="L26" s="40" t="str">
        <f>IF($J26="","",VLOOKUP(K26,data!$B$2:$G$116,2,FALSE))</f>
        <v xml:space="preserve"> 37540 SAINT CYR SUR LOIRE</v>
      </c>
      <c r="M26" s="40" t="str">
        <f>IF($J26="","",VLOOKUP(J26,data!$A$2:$F$155,4,FALSE))</f>
        <v xml:space="preserve"> MERCIER Lionel / DE PIRES Paulo:  0247403782</v>
      </c>
      <c r="N26" s="40" t="str">
        <f>IF($J26="","",VLOOKUP(J26,data!$A$2:$F$155,5,FALSE))</f>
        <v xml:space="preserve">Livraison 6h00 et 20h00 </v>
      </c>
      <c r="O26" s="26"/>
      <c r="P26" s="31">
        <v>2013427</v>
      </c>
      <c r="Q26" s="32" t="s">
        <v>403</v>
      </c>
      <c r="R26" s="33" t="s">
        <v>897</v>
      </c>
      <c r="S26" s="34" t="s">
        <v>912</v>
      </c>
      <c r="T26" s="78">
        <v>43601</v>
      </c>
    </row>
    <row r="27" spans="1:20" ht="128.25" x14ac:dyDescent="0.2">
      <c r="A27" s="27" t="s">
        <v>919</v>
      </c>
      <c r="B27" s="28" t="s">
        <v>920</v>
      </c>
      <c r="C27" s="39">
        <v>43605</v>
      </c>
      <c r="D27" s="29">
        <v>24</v>
      </c>
      <c r="E27" s="30">
        <v>1325</v>
      </c>
      <c r="F27" s="29">
        <v>1.6</v>
      </c>
      <c r="G27" s="36" t="s">
        <v>921</v>
      </c>
      <c r="H27" s="37"/>
      <c r="I27" s="35" t="s">
        <v>681</v>
      </c>
      <c r="J27" s="38" t="s">
        <v>275</v>
      </c>
      <c r="K27" s="40" t="str">
        <f>IF($J27="","",VLOOKUP(J27,data!$A$2:$F$116,2,FALSE))</f>
        <v>BOULEVARD DE L'ILE AUX OISEAUX</v>
      </c>
      <c r="L27" s="40" t="str">
        <f>IF($J27="","",VLOOKUP(K27,data!$B$2:$G$116,2,FALSE))</f>
        <v>76530 GRAND COURONNE</v>
      </c>
      <c r="M27" s="40" t="str">
        <f>IF($J27="","",VLOOKUP(J27,data!$A$2:$F$155,4,FALSE))</f>
        <v>02 32 11 66 40
02 32 18 83 50</v>
      </c>
      <c r="N27" s="40" t="str">
        <f>IF($J27="","",VLOOKUP(J27,data!$A$2:$F$155,5,FALSE))</f>
        <v>préciser au chauffeur qu'il doit se présenter à l'accueil avant d'aller se positionner aux quais</v>
      </c>
      <c r="O27" s="26"/>
      <c r="P27" s="31">
        <v>2017489</v>
      </c>
      <c r="Q27" s="32" t="s">
        <v>425</v>
      </c>
      <c r="R27" s="33" t="s">
        <v>915</v>
      </c>
      <c r="S27" s="34" t="s">
        <v>918</v>
      </c>
      <c r="T27" s="78">
        <v>43605</v>
      </c>
    </row>
    <row r="28" spans="1:20" ht="228" x14ac:dyDescent="0.2">
      <c r="A28" s="27" t="s">
        <v>922</v>
      </c>
      <c r="B28" s="28" t="s">
        <v>923</v>
      </c>
      <c r="C28" s="39">
        <v>43606</v>
      </c>
      <c r="D28" s="29">
        <v>51</v>
      </c>
      <c r="E28" s="30">
        <v>2126</v>
      </c>
      <c r="F28" s="29">
        <v>3.8</v>
      </c>
      <c r="G28" s="36" t="s">
        <v>900</v>
      </c>
      <c r="H28" s="37"/>
      <c r="I28" s="35"/>
      <c r="J28" s="38" t="s">
        <v>79</v>
      </c>
      <c r="K28" s="40" t="str">
        <f>IF($J28="","",VLOOKUP(J28,data!$A$2:$F$116,2,FALSE))</f>
        <v>52 Rue Jean Zay</v>
      </c>
      <c r="L28" s="40" t="str">
        <f>IF($J28="","",VLOOKUP(K28,data!$B$2:$G$116,2,FALSE))</f>
        <v>69800 SAINT PRIEST</v>
      </c>
      <c r="M28" s="40" t="str">
        <f>IF($J28="","",VLOOKUP(J28,data!$A$2:$F$155,4,FALSE))</f>
        <v xml:space="preserve">/ </v>
      </c>
      <c r="N28" s="40" t="str">
        <f>IF($J28="","",VLOOKUP(J28,data!$A$2:$F$155,5,FALSE))</f>
        <v>Prise de rdv obligatoire: exadis.rdvreception@exadis.com /
tel :  04 27 19 26 25
Liv du lun au vend de 7h à 12h. Donner ref EXADIS (par NTN-SNR)</v>
      </c>
      <c r="O28" s="26">
        <v>1341574</v>
      </c>
      <c r="P28" s="31">
        <v>2015884</v>
      </c>
      <c r="Q28" s="32" t="s">
        <v>416</v>
      </c>
      <c r="R28" s="33" t="s">
        <v>918</v>
      </c>
      <c r="S28" s="34" t="s">
        <v>911</v>
      </c>
      <c r="T28" s="78">
        <v>43606</v>
      </c>
    </row>
    <row r="29" spans="1:20" ht="242.25" x14ac:dyDescent="0.2">
      <c r="A29" s="27" t="s">
        <v>924</v>
      </c>
      <c r="B29" s="28" t="s">
        <v>925</v>
      </c>
      <c r="C29" s="39">
        <v>43605</v>
      </c>
      <c r="D29" s="29">
        <v>40</v>
      </c>
      <c r="E29" s="30">
        <v>6661</v>
      </c>
      <c r="F29" s="29">
        <v>8</v>
      </c>
      <c r="G29" s="36" t="s">
        <v>900</v>
      </c>
      <c r="H29" s="37"/>
      <c r="I29" s="35"/>
      <c r="J29" s="38" t="s">
        <v>17</v>
      </c>
      <c r="K29" s="40" t="str">
        <f>IF($J29="","",VLOOKUP(J29,data!$A$2:$F$116,2,FALSE))</f>
        <v>97 rue du Moulin de Cage</v>
      </c>
      <c r="L29" s="40" t="str">
        <f>IF($J29="","",VLOOKUP(K29,data!$B$2:$G$116,2,FALSE))</f>
        <v>92230 GENNEVILLIERS</v>
      </c>
      <c r="M29" s="40" t="str">
        <f>IF($J29="","",VLOOKUP(J29,data!$A$2:$F$155,4,FALSE))</f>
        <v xml:space="preserve"> /</v>
      </c>
      <c r="N29" s="40" t="str">
        <f>IF($J29="","",VLOOKUP(J29,data!$A$2:$F$155,5,FALSE))</f>
        <v>Prise de rdv obligatoire: liv.gennevilliers@exadis.com /
tel : 01 40 85 09 07
Livraison du lundi au vendredi de 6h à 13h. Donner ref EXADIS (par NTN-SNR)</v>
      </c>
      <c r="O29" s="26">
        <v>1342526</v>
      </c>
      <c r="P29" s="31">
        <v>2019094</v>
      </c>
      <c r="Q29" s="32" t="s">
        <v>424</v>
      </c>
      <c r="R29" s="33" t="s">
        <v>915</v>
      </c>
      <c r="S29" s="34" t="s">
        <v>918</v>
      </c>
      <c r="T29" s="78">
        <v>43605</v>
      </c>
    </row>
    <row r="30" spans="1:20" ht="313.5" x14ac:dyDescent="0.2">
      <c r="A30" s="27" t="s">
        <v>926</v>
      </c>
      <c r="B30" s="28" t="s">
        <v>927</v>
      </c>
      <c r="C30" s="76">
        <v>43606</v>
      </c>
      <c r="D30" s="29">
        <v>28</v>
      </c>
      <c r="E30" s="30">
        <v>2058</v>
      </c>
      <c r="F30" s="29">
        <v>2.2000000000000002</v>
      </c>
      <c r="G30" s="36" t="s">
        <v>900</v>
      </c>
      <c r="H30" s="37"/>
      <c r="I30" s="35"/>
      <c r="J30" s="38" t="s">
        <v>19</v>
      </c>
      <c r="K30" s="77" t="str">
        <f>IF($J30="","",VLOOKUP(J30,data!$A$2:$F$116,2,FALSE))</f>
        <v>Starexcel Precisium - 
8 / 10 Rue de la Fosse aux Leux - ZAC De la Croix Blanche</v>
      </c>
      <c r="L30" s="77" t="str">
        <f>IF($J30="","",VLOOKUP(K30,data!$B$2:$G$116,2,FALSE))</f>
        <v>91700 Ste Genevieve des Bois</v>
      </c>
      <c r="M30" s="77" t="str">
        <f>IF($J30="","",VLOOKUP(J30,data!$A$2:$F$155,4,FALSE))</f>
        <v>Philippe BLIN
01 80 37 40 70 
ou 01 60 16 51 53</v>
      </c>
      <c r="N30" s="77" t="str">
        <f>IF($J30="","",VLOOKUP(J30,data!$A$2:$F$155,5,FALSE))</f>
        <v>Reception marchandise entre 5h30 à 12h30
A partir du 11 Mai, RDV a prendre aupres de : 
M. TOUHAMI : 06 07 03 60 34
Reception SGDB reception-sgdb@allianceautomotive.fr</v>
      </c>
      <c r="O30" s="26"/>
      <c r="P30" s="31">
        <v>2022214</v>
      </c>
      <c r="Q30" s="32" t="s">
        <v>424</v>
      </c>
      <c r="R30" s="33" t="s">
        <v>918</v>
      </c>
      <c r="S30" s="34" t="s">
        <v>911</v>
      </c>
      <c r="T30" s="78">
        <v>43606</v>
      </c>
    </row>
    <row r="31" spans="1:20" ht="128.25" x14ac:dyDescent="0.2">
      <c r="A31" s="27" t="s">
        <v>928</v>
      </c>
      <c r="B31" s="28" t="s">
        <v>929</v>
      </c>
      <c r="C31" s="76">
        <v>43606</v>
      </c>
      <c r="D31" s="29">
        <v>16</v>
      </c>
      <c r="E31" s="30">
        <v>1136</v>
      </c>
      <c r="F31" s="29">
        <v>1.2</v>
      </c>
      <c r="G31" s="36" t="s">
        <v>900</v>
      </c>
      <c r="H31" s="37"/>
      <c r="I31" s="35"/>
      <c r="J31" s="38" t="s">
        <v>211</v>
      </c>
      <c r="K31" s="77" t="str">
        <f>IF($J31="","",VLOOKUP(J31,data!$A$2:$F$116,2,FALSE))</f>
        <v>ZI DU BREZET
RUE PIERRE BOULANGER, 20-22</v>
      </c>
      <c r="L31" s="77" t="str">
        <f>IF($J31="","",VLOOKUP(K31,data!$B$2:$G$116,2,FALSE))</f>
        <v>63000 CLERMONT FERRAND</v>
      </c>
      <c r="M31" s="77" t="str">
        <f>IF($J31="","",VLOOKUP(J31,data!$A$2:$F$155,4,FALSE))</f>
        <v>04 73 420 477
mickael.baltar@flauraud.fr</v>
      </c>
      <c r="N31" s="77" t="str">
        <f>IF($J31="","",VLOOKUP(J31,data!$A$2:$F$155,5,FALSE))</f>
        <v>Livraison sur RDV à prendre avec la reception du client au 04.73.42.04.77</v>
      </c>
      <c r="O31" s="26"/>
      <c r="P31" s="31">
        <v>2022256</v>
      </c>
      <c r="Q31" s="32" t="s">
        <v>407</v>
      </c>
      <c r="R31" s="33" t="s">
        <v>932</v>
      </c>
      <c r="S31" s="34" t="s">
        <v>933</v>
      </c>
      <c r="T31" s="78">
        <v>43608</v>
      </c>
    </row>
    <row r="32" spans="1:20" ht="213.75" x14ac:dyDescent="0.2">
      <c r="A32" s="27" t="s">
        <v>930</v>
      </c>
      <c r="B32" s="28" t="s">
        <v>931</v>
      </c>
      <c r="C32" s="76">
        <v>43607</v>
      </c>
      <c r="D32" s="29">
        <v>62</v>
      </c>
      <c r="E32" s="30">
        <v>2561</v>
      </c>
      <c r="F32" s="29">
        <v>4</v>
      </c>
      <c r="G32" s="36" t="s">
        <v>900</v>
      </c>
      <c r="H32" s="37"/>
      <c r="I32" s="35"/>
      <c r="J32" s="38" t="s">
        <v>263</v>
      </c>
      <c r="K32" s="77" t="str">
        <f>IF($J32="","",VLOOKUP(J32,data!$A$2:$F$116,2,FALSE))</f>
        <v>5 RUE DE CATALOGNE</v>
      </c>
      <c r="L32" s="77" t="str">
        <f>IF($J32="","",VLOOKUP(K32,data!$B$2:$G$116,2,FALSE))</f>
        <v>69150 DECINES</v>
      </c>
      <c r="M32" s="77" t="str">
        <f>IF($J32="","",VLOOKUP(J32,data!$A$2:$F$155,4,FALSE))</f>
        <v>Séverine
04 72 04 87 14</v>
      </c>
      <c r="N32" s="77" t="str">
        <f>IF($J32="","",VLOOKUP(J32,data!$A$2:$F$155,5,FALSE))</f>
        <v>Livraison sans RDV sur les créneaux suivant du Lundi au Jeudi de 7h30 à 11h et de 13h à 17h
Le Vendredi de 7h30 à 11h et de 13h à 16h</v>
      </c>
      <c r="O32" s="26"/>
      <c r="P32" s="31">
        <v>2022281</v>
      </c>
      <c r="Q32" s="32" t="s">
        <v>416</v>
      </c>
      <c r="R32" s="33" t="s">
        <v>911</v>
      </c>
      <c r="S32" s="34" t="s">
        <v>932</v>
      </c>
      <c r="T32" s="78">
        <v>43608</v>
      </c>
    </row>
    <row r="33" spans="1:20" ht="57" x14ac:dyDescent="0.2">
      <c r="A33" s="27" t="s">
        <v>934</v>
      </c>
      <c r="B33" s="28" t="s">
        <v>935</v>
      </c>
      <c r="C33" s="39">
        <v>43607</v>
      </c>
      <c r="D33" s="29">
        <v>30</v>
      </c>
      <c r="E33" s="30">
        <v>1161</v>
      </c>
      <c r="F33" s="29">
        <v>1.4</v>
      </c>
      <c r="G33" s="36" t="s">
        <v>900</v>
      </c>
      <c r="H33" s="37"/>
      <c r="I33" s="35"/>
      <c r="J33" s="38" t="s">
        <v>186</v>
      </c>
      <c r="K33" s="40" t="str">
        <f>IF($J33="","",VLOOKUP(J33,data!$A$2:$F$116,2,FALSE))</f>
        <v>42 BOULEVARD JULES JANIN</v>
      </c>
      <c r="L33" s="40" t="str">
        <f>IF($J33="","",VLOOKUP(K33,data!$B$2:$G$116,2,FALSE))</f>
        <v>42000  SAINT ETIENNE</v>
      </c>
      <c r="M33" s="40" t="str">
        <f>IF($J33="","",VLOOKUP(J33,data!$A$2:$F$155,4,FALSE))</f>
        <v>Eric Chatal
04 77 49 48 61</v>
      </c>
      <c r="N33" s="40" t="str">
        <f>IF($J33="","",VLOOKUP(J33,data!$A$2:$F$155,5,FALSE))</f>
        <v xml:space="preserve"> /</v>
      </c>
      <c r="O33" s="26"/>
      <c r="P33" s="31">
        <v>2025322</v>
      </c>
      <c r="Q33" s="32" t="s">
        <v>407</v>
      </c>
      <c r="R33" s="33" t="s">
        <v>911</v>
      </c>
      <c r="S33" s="34" t="s">
        <v>932</v>
      </c>
      <c r="T33" s="78">
        <v>43607</v>
      </c>
    </row>
    <row r="34" spans="1:20" ht="85.5" x14ac:dyDescent="0.2">
      <c r="A34" s="27" t="s">
        <v>936</v>
      </c>
      <c r="B34" s="28" t="s">
        <v>937</v>
      </c>
      <c r="C34" s="39">
        <v>43608</v>
      </c>
      <c r="D34" s="29">
        <v>57</v>
      </c>
      <c r="E34" s="30">
        <v>2720</v>
      </c>
      <c r="F34" s="29">
        <v>3.8</v>
      </c>
      <c r="G34" s="36" t="s">
        <v>900</v>
      </c>
      <c r="H34" s="37"/>
      <c r="I34" s="35" t="s">
        <v>938</v>
      </c>
      <c r="J34" s="38" t="s">
        <v>139</v>
      </c>
      <c r="K34" s="40" t="str">
        <f>IF($J34="","",VLOOKUP(J34,data!$A$2:$F$116,2,FALSE))</f>
        <v>DISTRIPORT - ZONE INDUSTRIELLE
Entrepôt LOGMAT</v>
      </c>
      <c r="L34" s="40" t="str">
        <f>IF($J34="","",VLOOKUP(K34,data!$B$2:$G$116,2,FALSE))</f>
        <v>13230 PORT SAINT LOUIS DU RHONE</v>
      </c>
      <c r="M34" s="40" t="str">
        <f>IF($J34="","",VLOOKUP(J34,data!$A$2:$F$155,4,FALSE))</f>
        <v/>
      </c>
      <c r="N34" s="40" t="str">
        <f>IF($J34="","",VLOOKUP(J34,data!$A$2:$F$155,5,FALSE))</f>
        <v>Merci de prendre RDV avant livraison</v>
      </c>
      <c r="O34" s="26"/>
      <c r="P34" s="31">
        <v>2033713</v>
      </c>
      <c r="Q34" s="32" t="s">
        <v>951</v>
      </c>
      <c r="R34" s="33" t="s">
        <v>932</v>
      </c>
      <c r="S34" s="34" t="s">
        <v>933</v>
      </c>
      <c r="T34" s="78">
        <v>43608</v>
      </c>
    </row>
    <row r="35" spans="1:20" ht="114" x14ac:dyDescent="0.2">
      <c r="A35" s="27" t="s">
        <v>939</v>
      </c>
      <c r="B35" s="28" t="s">
        <v>940</v>
      </c>
      <c r="C35" s="39">
        <v>43608</v>
      </c>
      <c r="D35" s="29">
        <v>25</v>
      </c>
      <c r="E35" s="30">
        <v>1319</v>
      </c>
      <c r="F35" s="29">
        <v>2</v>
      </c>
      <c r="G35" s="36" t="s">
        <v>900</v>
      </c>
      <c r="H35" s="37"/>
      <c r="I35" s="35"/>
      <c r="J35" s="38" t="s">
        <v>26</v>
      </c>
      <c r="K35" s="40" t="str">
        <f>IF($J35="","",VLOOKUP(J35,data!$A$2:$F$116,2,FALSE))</f>
        <v>2/4 rue Denis Papin
CS50022</v>
      </c>
      <c r="L35" s="40" t="str">
        <f>IF($J35="","",VLOOKUP(K35,data!$B$2:$G$116,2,FALSE))</f>
        <v>92230 GENNEVILLIERS</v>
      </c>
      <c r="M35" s="40" t="str">
        <f>IF($J35="","",VLOOKUP(J35,data!$A$2:$F$155,4,FALSE))</f>
        <v xml:space="preserve">Khady SARR - 01 40 85 74 08
Danny SEAO - 01 40 85 96 43 </v>
      </c>
      <c r="N35" s="40" t="str">
        <f>IF($J35="","",VLOOKUP(J35,data!$A$2:$F$155,5,FALSE))</f>
        <v>Livraison libre entre 8h et 15h30</v>
      </c>
      <c r="O35" s="26"/>
      <c r="P35" s="31">
        <v>2029949</v>
      </c>
      <c r="Q35" s="32" t="s">
        <v>441</v>
      </c>
      <c r="R35" s="33" t="s">
        <v>932</v>
      </c>
      <c r="S35" s="34" t="s">
        <v>933</v>
      </c>
      <c r="T35" s="78">
        <v>43608</v>
      </c>
    </row>
    <row r="36" spans="1:20" ht="128.25" x14ac:dyDescent="0.2">
      <c r="A36" s="27" t="s">
        <v>941</v>
      </c>
      <c r="B36" s="28" t="s">
        <v>942</v>
      </c>
      <c r="C36" s="39">
        <v>43612</v>
      </c>
      <c r="D36" s="29">
        <v>17</v>
      </c>
      <c r="E36" s="30">
        <v>2591</v>
      </c>
      <c r="F36" s="29">
        <v>1.6</v>
      </c>
      <c r="G36" s="36" t="s">
        <v>921</v>
      </c>
      <c r="H36" s="37"/>
      <c r="I36" s="35" t="s">
        <v>947</v>
      </c>
      <c r="J36" s="38" t="s">
        <v>943</v>
      </c>
      <c r="K36" s="40" t="str">
        <f>IF($J36="","",VLOOKUP(J36,data!$A$2:$F$116,2,FALSE))</f>
        <v>Zone 8 – Bâtiment J
PAL – Parc d’activités logistiques
Chemin Saint Isidore</v>
      </c>
      <c r="L36" s="40" t="str">
        <f>IF($J36="","",VLOOKUP(K36,data!$B$2:$G$116,2,FALSE))</f>
        <v>06200 NICE SAINT ISIDORE</v>
      </c>
      <c r="M36" s="40" t="str">
        <f>IF($J36="","",VLOOKUP(J36,data!$A$2:$F$155,4,FALSE))</f>
        <v>Camille Cascajares-Morisse
+377 97 97 23 36
c.cascajares@monacologistique.mc</v>
      </c>
      <c r="N36" s="40" t="str">
        <f>IF($J36="","",VLOOKUP(J36,data!$A$2:$F$155,5,FALSE))</f>
        <v>Indiquer le pays de destination final</v>
      </c>
      <c r="O36" s="26"/>
      <c r="P36" s="31">
        <v>2033514</v>
      </c>
      <c r="Q36" s="32" t="s">
        <v>425</v>
      </c>
      <c r="R36" s="33" t="s">
        <v>968</v>
      </c>
      <c r="S36" s="34" t="s">
        <v>966</v>
      </c>
      <c r="T36" s="78">
        <v>43616</v>
      </c>
    </row>
    <row r="37" spans="1:20" ht="213.75" x14ac:dyDescent="0.2">
      <c r="A37" s="27" t="s">
        <v>952</v>
      </c>
      <c r="B37" s="28" t="s">
        <v>953</v>
      </c>
      <c r="C37" s="39">
        <v>43612</v>
      </c>
      <c r="D37" s="29">
        <v>55</v>
      </c>
      <c r="E37" s="30">
        <v>1823</v>
      </c>
      <c r="F37" s="29">
        <v>3.2</v>
      </c>
      <c r="G37" s="36" t="s">
        <v>900</v>
      </c>
      <c r="H37" s="37"/>
      <c r="I37" s="35"/>
      <c r="J37" s="38" t="s">
        <v>263</v>
      </c>
      <c r="K37" s="40" t="str">
        <f>IF($J37="","",VLOOKUP(J37,data!$A$2:$F$116,2,FALSE))</f>
        <v>5 RUE DE CATALOGNE</v>
      </c>
      <c r="L37" s="40" t="str">
        <f>IF($J37="","",VLOOKUP(K37,data!$B$2:$G$116,2,FALSE))</f>
        <v>69150 DECINES</v>
      </c>
      <c r="M37" s="40" t="str">
        <f>IF($J37="","",VLOOKUP(J37,data!$A$2:$F$155,4,FALSE))</f>
        <v>Séverine
04 72 04 87 14</v>
      </c>
      <c r="N37" s="40" t="str">
        <f>IF($J37="","",VLOOKUP(J37,data!$A$2:$F$155,5,FALSE))</f>
        <v>Livraison sans RDV sur les créneaux suivant du Lundi au Jeudi de 7h30 à 11h et de 13h à 17h
Le Vendredi de 7h30 à 11h et de 13h à 16h</v>
      </c>
      <c r="O37" s="26"/>
      <c r="P37" s="31">
        <v>2038204</v>
      </c>
      <c r="Q37" s="32" t="s">
        <v>441</v>
      </c>
      <c r="R37" s="33" t="s">
        <v>948</v>
      </c>
      <c r="S37" s="34" t="s">
        <v>954</v>
      </c>
      <c r="T37" s="78">
        <v>43612</v>
      </c>
    </row>
    <row r="38" spans="1:20" ht="120" x14ac:dyDescent="0.2">
      <c r="A38" s="27" t="s">
        <v>955</v>
      </c>
      <c r="B38" s="28" t="s">
        <v>956</v>
      </c>
      <c r="C38" s="39">
        <v>43613</v>
      </c>
      <c r="D38" s="29">
        <v>22</v>
      </c>
      <c r="E38" s="30">
        <v>1467</v>
      </c>
      <c r="F38" s="29">
        <v>2.2000000000000002</v>
      </c>
      <c r="G38" s="36" t="s">
        <v>900</v>
      </c>
      <c r="H38" s="37"/>
      <c r="I38" s="35"/>
      <c r="J38" s="79" t="s">
        <v>393</v>
      </c>
      <c r="K38" s="79" t="s">
        <v>392</v>
      </c>
      <c r="L38" s="79" t="s">
        <v>331</v>
      </c>
      <c r="M38" s="79" t="s">
        <v>108</v>
      </c>
      <c r="N38" s="79" t="s">
        <v>109</v>
      </c>
      <c r="O38" s="26"/>
      <c r="P38" s="31">
        <v>2041839</v>
      </c>
      <c r="Q38" s="32" t="s">
        <v>562</v>
      </c>
      <c r="R38" s="33" t="s">
        <v>954</v>
      </c>
      <c r="S38" s="34" t="s">
        <v>949</v>
      </c>
      <c r="T38" s="78">
        <v>43613</v>
      </c>
    </row>
    <row r="39" spans="1:20" ht="236.25" x14ac:dyDescent="0.2">
      <c r="A39" s="27" t="s">
        <v>957</v>
      </c>
      <c r="B39" s="28" t="s">
        <v>958</v>
      </c>
      <c r="C39" s="39">
        <v>43613</v>
      </c>
      <c r="D39" s="29">
        <v>29</v>
      </c>
      <c r="E39" s="30">
        <v>2390</v>
      </c>
      <c r="F39" s="29">
        <v>2.4</v>
      </c>
      <c r="G39" s="36" t="s">
        <v>900</v>
      </c>
      <c r="H39" s="37"/>
      <c r="I39" s="35"/>
      <c r="J39" s="79" t="s">
        <v>19</v>
      </c>
      <c r="K39" s="79" t="s">
        <v>20</v>
      </c>
      <c r="L39" s="79" t="s">
        <v>21</v>
      </c>
      <c r="M39" s="79" t="s">
        <v>98</v>
      </c>
      <c r="N39" s="84" t="s">
        <v>97</v>
      </c>
      <c r="O39" s="26"/>
      <c r="P39" s="31">
        <v>2041857</v>
      </c>
      <c r="Q39" s="32" t="s">
        <v>424</v>
      </c>
      <c r="R39" s="33" t="s">
        <v>954</v>
      </c>
      <c r="S39" s="34" t="s">
        <v>949</v>
      </c>
      <c r="T39" s="78">
        <v>43613</v>
      </c>
    </row>
    <row r="40" spans="1:20" ht="114" x14ac:dyDescent="0.2">
      <c r="A40" s="27" t="s">
        <v>959</v>
      </c>
      <c r="B40" s="28" t="s">
        <v>960</v>
      </c>
      <c r="C40" s="72" t="s">
        <v>963</v>
      </c>
      <c r="D40" s="29">
        <v>24</v>
      </c>
      <c r="E40" s="30">
        <v>1471</v>
      </c>
      <c r="F40" s="29">
        <v>2.4</v>
      </c>
      <c r="G40" s="36" t="s">
        <v>900</v>
      </c>
      <c r="H40" s="37"/>
      <c r="I40" s="35"/>
      <c r="J40" s="38" t="s">
        <v>26</v>
      </c>
      <c r="K40" s="40" t="str">
        <f>IF($J40="","",VLOOKUP(J40,data!$A$2:$F$116,2,FALSE))</f>
        <v>2/4 rue Denis Papin
CS50022</v>
      </c>
      <c r="L40" s="40" t="str">
        <f>IF($J40="","",VLOOKUP(K40,data!$B$2:$G$116,2,FALSE))</f>
        <v>92230 GENNEVILLIERS</v>
      </c>
      <c r="M40" s="40" t="str">
        <f>IF($J40="","",VLOOKUP(J40,data!$A$2:$F$155,4,FALSE))</f>
        <v xml:space="preserve">Khady SARR - 01 40 85 74 08
Danny SEAO - 01 40 85 96 43 </v>
      </c>
      <c r="N40" s="40" t="str">
        <f>IF($J40="","",VLOOKUP(J40,data!$A$2:$F$155,5,FALSE))</f>
        <v>Livraison libre entre 8h et 15h30</v>
      </c>
      <c r="O40" s="26"/>
      <c r="P40" s="31">
        <v>2045455</v>
      </c>
      <c r="Q40" s="32" t="s">
        <v>441</v>
      </c>
      <c r="R40" s="33" t="s">
        <v>954</v>
      </c>
      <c r="S40" s="34" t="s">
        <v>949</v>
      </c>
      <c r="T40" s="78">
        <v>43613</v>
      </c>
    </row>
    <row r="41" spans="1:20" ht="120" x14ac:dyDescent="0.2">
      <c r="A41" s="27" t="s">
        <v>961</v>
      </c>
      <c r="B41" s="28" t="s">
        <v>962</v>
      </c>
      <c r="C41" s="39">
        <v>43614</v>
      </c>
      <c r="D41" s="29">
        <v>25</v>
      </c>
      <c r="E41" s="30">
        <v>1496</v>
      </c>
      <c r="F41" s="29">
        <v>2.2000000000000002</v>
      </c>
      <c r="G41" s="36" t="s">
        <v>900</v>
      </c>
      <c r="H41" s="37"/>
      <c r="I41" s="35"/>
      <c r="J41" s="38" t="s">
        <v>372</v>
      </c>
      <c r="K41" s="40" t="str">
        <f>IF($J41="","",VLOOKUP(J41,data!$A$2:$F$116,2,FALSE))</f>
        <v>204 BOULEVARD CHARLES DE GAULLE - BAT 22</v>
      </c>
      <c r="L41" s="40" t="str">
        <f>IF($J41="","",VLOOKUP(K41,data!$B$2:$G$116,2,FALSE))</f>
        <v xml:space="preserve"> 37540 SAINT CYR SUR LOIRE</v>
      </c>
      <c r="M41" s="40" t="str">
        <f>IF($J41="","",VLOOKUP(J41,data!$A$2:$F$155,4,FALSE))</f>
        <v xml:space="preserve"> MERCIER Lionel / DE PIRES Paulo:  0247403782</v>
      </c>
      <c r="N41" s="40" t="str">
        <f>IF($J41="","",VLOOKUP(J41,data!$A$2:$F$155,5,FALSE))</f>
        <v xml:space="preserve">Livraison 6h00 et 20h00 </v>
      </c>
      <c r="O41" s="26"/>
      <c r="P41" s="31">
        <v>2045487</v>
      </c>
      <c r="Q41" s="32" t="s">
        <v>403</v>
      </c>
      <c r="R41" s="33" t="s">
        <v>949</v>
      </c>
      <c r="S41" s="34" t="s">
        <v>966</v>
      </c>
      <c r="T41" s="78">
        <v>43614</v>
      </c>
    </row>
    <row r="46" spans="1:20" ht="15" x14ac:dyDescent="0.2">
      <c r="A46" s="41"/>
      <c r="B46" s="28"/>
      <c r="C46" s="39"/>
      <c r="D46" s="29"/>
      <c r="E46" s="30"/>
      <c r="F46" s="29"/>
      <c r="G46" s="36"/>
      <c r="H46" s="37"/>
      <c r="I46" s="35"/>
      <c r="J46" s="38"/>
      <c r="K46" s="40" t="str">
        <f>IF($J46="","",VLOOKUP(J46,data!$A$2:$F$116,2,FALSE))</f>
        <v/>
      </c>
      <c r="L46" s="40" t="str">
        <f>IF($J46="","",VLOOKUP(K46,data!$B$2:$G$116,2,FALSE))</f>
        <v/>
      </c>
      <c r="M46" s="40" t="str">
        <f>IF($J46="","",VLOOKUP(J46,data!$A$2:$F$155,4,FALSE))</f>
        <v/>
      </c>
      <c r="N46" s="40" t="str">
        <f>IF($J46="","",VLOOKUP(J46,data!$A$2:$F$155,5,FALSE))</f>
        <v/>
      </c>
      <c r="O46" s="26"/>
      <c r="P46" s="31"/>
      <c r="Q46" s="32"/>
      <c r="R46" s="33"/>
      <c r="S46" s="34"/>
      <c r="T46" s="78"/>
    </row>
    <row r="47" spans="1:20" ht="15" x14ac:dyDescent="0.2">
      <c r="A47" s="41"/>
      <c r="B47" s="28"/>
      <c r="C47" s="39"/>
      <c r="D47" s="29"/>
      <c r="E47" s="30"/>
      <c r="F47" s="29"/>
      <c r="G47" s="36"/>
      <c r="H47" s="37"/>
      <c r="I47" s="35"/>
      <c r="J47" s="38"/>
      <c r="K47" s="40" t="str">
        <f>IF($J47="","",VLOOKUP(J47,data!$A$2:$F$116,2,FALSE))</f>
        <v/>
      </c>
      <c r="L47" s="40" t="str">
        <f>IF($J47="","",VLOOKUP(K47,data!$B$2:$G$116,2,FALSE))</f>
        <v/>
      </c>
      <c r="M47" s="40" t="str">
        <f>IF($J47="","",VLOOKUP(J47,data!$A$2:$F$155,4,FALSE))</f>
        <v/>
      </c>
      <c r="N47" s="40" t="str">
        <f>IF($J47="","",VLOOKUP(J47,data!$A$2:$F$155,5,FALSE))</f>
        <v/>
      </c>
      <c r="O47" s="26"/>
      <c r="P47" s="31"/>
      <c r="Q47" s="32"/>
      <c r="R47" s="33"/>
      <c r="S47" s="34"/>
      <c r="T47" s="78"/>
    </row>
    <row r="48" spans="1:20" ht="15" x14ac:dyDescent="0.2">
      <c r="A48" s="41"/>
      <c r="B48" s="28"/>
      <c r="C48" s="39"/>
      <c r="D48" s="29"/>
      <c r="E48" s="30"/>
      <c r="F48" s="29"/>
      <c r="G48" s="36"/>
      <c r="H48" s="37"/>
      <c r="I48" s="35"/>
      <c r="J48" s="38"/>
      <c r="K48" s="40" t="str">
        <f>IF($J48="","",VLOOKUP(J48,data!$A$2:$F$116,2,FALSE))</f>
        <v/>
      </c>
      <c r="L48" s="40" t="str">
        <f>IF($J48="","",VLOOKUP(K48,data!$B$2:$G$116,2,FALSE))</f>
        <v/>
      </c>
      <c r="M48" s="40" t="str">
        <f>IF($J48="","",VLOOKUP(J48,data!$A$2:$F$155,4,FALSE))</f>
        <v/>
      </c>
      <c r="N48" s="40" t="str">
        <f>IF($J48="","",VLOOKUP(J48,data!$A$2:$F$155,5,FALSE))</f>
        <v/>
      </c>
      <c r="O48" s="26"/>
      <c r="P48" s="31"/>
      <c r="Q48" s="32"/>
      <c r="R48" s="33"/>
      <c r="S48" s="34"/>
      <c r="T48" s="78"/>
    </row>
    <row r="49" spans="1:20" ht="15" x14ac:dyDescent="0.2">
      <c r="A49" s="41"/>
      <c r="B49" s="28"/>
      <c r="C49" s="39"/>
      <c r="D49" s="29"/>
      <c r="E49" s="30"/>
      <c r="F49" s="29"/>
      <c r="G49" s="36"/>
      <c r="H49" s="37"/>
      <c r="I49" s="35"/>
      <c r="J49" s="38"/>
      <c r="K49" s="40" t="str">
        <f>IF($J49="","",VLOOKUP(J49,data!$A$2:$F$116,2,FALSE))</f>
        <v/>
      </c>
      <c r="L49" s="40" t="str">
        <f>IF($J49="","",VLOOKUP(K49,data!$B$2:$G$116,2,FALSE))</f>
        <v/>
      </c>
      <c r="M49" s="40" t="str">
        <f>IF($J49="","",VLOOKUP(J49,data!$A$2:$F$155,4,FALSE))</f>
        <v/>
      </c>
      <c r="N49" s="40" t="str">
        <f>IF($J49="","",VLOOKUP(J49,data!$A$2:$F$155,5,FALSE))</f>
        <v/>
      </c>
      <c r="O49" s="26"/>
      <c r="P49" s="31"/>
      <c r="Q49" s="32"/>
      <c r="R49" s="33"/>
      <c r="S49" s="34"/>
      <c r="T49" s="78"/>
    </row>
    <row r="50" spans="1:20" ht="15" x14ac:dyDescent="0.2">
      <c r="A50" s="41"/>
      <c r="B50" s="28"/>
      <c r="C50" s="39"/>
      <c r="D50" s="29"/>
      <c r="E50" s="30"/>
      <c r="F50" s="29"/>
      <c r="G50" s="36"/>
      <c r="H50" s="37"/>
      <c r="I50" s="35"/>
      <c r="J50" s="38"/>
      <c r="K50" s="40" t="str">
        <f>IF($J50="","",VLOOKUP(J50,data!$A$2:$F$116,2,FALSE))</f>
        <v/>
      </c>
      <c r="L50" s="40" t="str">
        <f>IF($J50="","",VLOOKUP(K50,data!$B$2:$G$116,2,FALSE))</f>
        <v/>
      </c>
      <c r="M50" s="40" t="str">
        <f>IF($J50="","",VLOOKUP(J50,data!$A$2:$F$155,4,FALSE))</f>
        <v/>
      </c>
      <c r="N50" s="40" t="str">
        <f>IF($J50="","",VLOOKUP(J50,data!$A$2:$F$155,5,FALSE))</f>
        <v/>
      </c>
      <c r="O50" s="26"/>
      <c r="P50" s="31"/>
      <c r="Q50" s="32"/>
      <c r="R50" s="33"/>
      <c r="S50" s="34"/>
      <c r="T50" s="78"/>
    </row>
    <row r="51" spans="1:20" ht="15" x14ac:dyDescent="0.2">
      <c r="A51" s="41"/>
      <c r="B51" s="28"/>
      <c r="C51" s="39"/>
      <c r="D51" s="29"/>
      <c r="E51" s="30"/>
      <c r="F51" s="29"/>
      <c r="G51" s="36"/>
      <c r="H51" s="37"/>
      <c r="I51" s="35"/>
      <c r="J51" s="38"/>
      <c r="K51" s="40" t="str">
        <f>IF($J51="","",VLOOKUP(J51,data!$A$2:$F$116,2,FALSE))</f>
        <v/>
      </c>
      <c r="L51" s="40" t="str">
        <f>IF($J51="","",VLOOKUP(K51,data!$B$2:$G$116,2,FALSE))</f>
        <v/>
      </c>
      <c r="M51" s="40" t="str">
        <f>IF($J51="","",VLOOKUP(J51,data!$A$2:$F$155,4,FALSE))</f>
        <v/>
      </c>
      <c r="N51" s="40" t="str">
        <f>IF($J51="","",VLOOKUP(J51,data!$A$2:$F$155,5,FALSE))</f>
        <v/>
      </c>
      <c r="O51" s="26"/>
      <c r="P51" s="31"/>
      <c r="Q51" s="32"/>
      <c r="R51" s="33"/>
      <c r="S51" s="34"/>
      <c r="T51" s="78"/>
    </row>
    <row r="52" spans="1:20" ht="15" x14ac:dyDescent="0.2">
      <c r="A52" s="41"/>
      <c r="B52" s="28"/>
      <c r="C52" s="39"/>
      <c r="D52" s="29"/>
      <c r="E52" s="30"/>
      <c r="F52" s="29"/>
      <c r="G52" s="36"/>
      <c r="H52" s="37"/>
      <c r="I52" s="35"/>
      <c r="J52" s="38"/>
      <c r="K52" s="40" t="str">
        <f>IF($J52="","",VLOOKUP(J52,data!$A$2:$F$116,2,FALSE))</f>
        <v/>
      </c>
      <c r="L52" s="40" t="str">
        <f>IF($J52="","",VLOOKUP(K52,data!$B$2:$G$116,2,FALSE))</f>
        <v/>
      </c>
      <c r="M52" s="40" t="str">
        <f>IF($J52="","",VLOOKUP(J52,data!$A$2:$F$155,4,FALSE))</f>
        <v/>
      </c>
      <c r="N52" s="40" t="str">
        <f>IF($J52="","",VLOOKUP(J52,data!$A$2:$F$155,5,FALSE))</f>
        <v/>
      </c>
      <c r="O52" s="26"/>
      <c r="P52" s="31"/>
      <c r="Q52" s="32"/>
      <c r="R52" s="33"/>
      <c r="S52" s="34"/>
      <c r="T52" s="78"/>
    </row>
    <row r="53" spans="1:20" ht="15" x14ac:dyDescent="0.2">
      <c r="A53" s="41"/>
      <c r="B53" s="28"/>
      <c r="C53" s="39"/>
      <c r="D53" s="29"/>
      <c r="E53" s="30"/>
      <c r="F53" s="29"/>
      <c r="G53" s="36"/>
      <c r="H53" s="37"/>
      <c r="I53" s="35"/>
      <c r="J53" s="38"/>
      <c r="K53" s="40" t="str">
        <f>IF($J53="","",VLOOKUP(J53,data!$A$2:$F$116,2,FALSE))</f>
        <v/>
      </c>
      <c r="L53" s="40" t="str">
        <f>IF($J53="","",VLOOKUP(K53,data!$B$2:$G$116,2,FALSE))</f>
        <v/>
      </c>
      <c r="M53" s="40" t="str">
        <f>IF($J53="","",VLOOKUP(J53,data!$A$2:$F$155,4,FALSE))</f>
        <v/>
      </c>
      <c r="N53" s="40" t="str">
        <f>IF($J53="","",VLOOKUP(J53,data!$A$2:$F$155,5,FALSE))</f>
        <v/>
      </c>
      <c r="O53" s="26"/>
      <c r="P53" s="31"/>
      <c r="Q53" s="32"/>
      <c r="R53" s="33"/>
      <c r="S53" s="34"/>
      <c r="T53" s="78"/>
    </row>
    <row r="54" spans="1:20" ht="15" x14ac:dyDescent="0.2">
      <c r="A54" s="41"/>
      <c r="B54" s="28"/>
      <c r="C54" s="39"/>
      <c r="D54" s="29"/>
      <c r="E54" s="30"/>
      <c r="F54" s="29"/>
      <c r="G54" s="36"/>
      <c r="H54" s="37"/>
      <c r="I54" s="35"/>
      <c r="J54" s="38"/>
      <c r="K54" s="40" t="str">
        <f>IF($J54="","",VLOOKUP(J54,data!$A$2:$F$116,2,FALSE))</f>
        <v/>
      </c>
      <c r="L54" s="40" t="str">
        <f>IF($J54="","",VLOOKUP(K54,data!$B$2:$G$116,2,FALSE))</f>
        <v/>
      </c>
      <c r="M54" s="40" t="str">
        <f>IF($J54="","",VLOOKUP(J54,data!$A$2:$F$155,4,FALSE))</f>
        <v/>
      </c>
      <c r="N54" s="40" t="str">
        <f>IF($J54="","",VLOOKUP(J54,data!$A$2:$F$155,5,FALSE))</f>
        <v/>
      </c>
      <c r="O54" s="26"/>
      <c r="P54" s="31"/>
      <c r="Q54" s="32"/>
      <c r="R54" s="33"/>
      <c r="S54" s="34"/>
      <c r="T54" s="78"/>
    </row>
    <row r="55" spans="1:20" ht="15" x14ac:dyDescent="0.2">
      <c r="A55" s="41"/>
      <c r="B55" s="28"/>
      <c r="C55" s="39"/>
      <c r="D55" s="29"/>
      <c r="E55" s="30"/>
      <c r="F55" s="29"/>
      <c r="G55" s="36"/>
      <c r="H55" s="37"/>
      <c r="I55" s="35"/>
      <c r="J55" s="38"/>
      <c r="K55" s="40" t="str">
        <f>IF($J55="","",VLOOKUP(J55,data!$A$2:$F$116,2,FALSE))</f>
        <v/>
      </c>
      <c r="L55" s="40" t="str">
        <f>IF($J55="","",VLOOKUP(K55,data!$B$2:$G$116,2,FALSE))</f>
        <v/>
      </c>
      <c r="M55" s="40" t="str">
        <f>IF($J55="","",VLOOKUP(J55,data!$A$2:$F$155,4,FALSE))</f>
        <v/>
      </c>
      <c r="N55" s="40" t="str">
        <f>IF($J55="","",VLOOKUP(J55,data!$A$2:$F$155,5,FALSE))</f>
        <v/>
      </c>
      <c r="O55" s="26"/>
      <c r="P55" s="31"/>
      <c r="Q55" s="32"/>
      <c r="R55" s="33"/>
      <c r="S55" s="34"/>
      <c r="T55" s="78"/>
    </row>
    <row r="56" spans="1:20" ht="15" x14ac:dyDescent="0.2">
      <c r="A56" s="41"/>
      <c r="B56" s="28"/>
      <c r="C56" s="39"/>
      <c r="D56" s="29"/>
      <c r="E56" s="30"/>
      <c r="F56" s="29"/>
      <c r="G56" s="36"/>
      <c r="H56" s="37"/>
      <c r="I56" s="35"/>
      <c r="J56" s="38"/>
      <c r="K56" s="40" t="str">
        <f>IF($J56="","",VLOOKUP(J56,data!$A$2:$F$116,2,FALSE))</f>
        <v/>
      </c>
      <c r="L56" s="40" t="str">
        <f>IF($J56="","",VLOOKUP(K56,data!$B$2:$G$116,2,FALSE))</f>
        <v/>
      </c>
      <c r="M56" s="40" t="str">
        <f>IF($J56="","",VLOOKUP(J56,data!$A$2:$F$155,4,FALSE))</f>
        <v/>
      </c>
      <c r="N56" s="40" t="str">
        <f>IF($J56="","",VLOOKUP(J56,data!$A$2:$F$155,5,FALSE))</f>
        <v/>
      </c>
      <c r="O56" s="26"/>
      <c r="P56" s="31"/>
      <c r="Q56" s="32"/>
      <c r="R56" s="33"/>
      <c r="S56" s="34"/>
      <c r="T56" s="78"/>
    </row>
    <row r="57" spans="1:20" ht="15" x14ac:dyDescent="0.2">
      <c r="A57" s="41"/>
      <c r="B57" s="28"/>
      <c r="C57" s="39"/>
      <c r="D57" s="29"/>
      <c r="E57" s="30"/>
      <c r="F57" s="29"/>
      <c r="G57" s="36"/>
      <c r="H57" s="37"/>
      <c r="I57" s="35"/>
      <c r="J57" s="38"/>
      <c r="K57" s="40" t="str">
        <f>IF($J57="","",VLOOKUP(J57,data!$A$2:$F$116,2,FALSE))</f>
        <v/>
      </c>
      <c r="L57" s="40" t="str">
        <f>IF($J57="","",VLOOKUP(K57,data!$B$2:$G$116,2,FALSE))</f>
        <v/>
      </c>
      <c r="M57" s="40" t="str">
        <f>IF($J57="","",VLOOKUP(J57,data!$A$2:$F$155,4,FALSE))</f>
        <v/>
      </c>
      <c r="N57" s="40" t="str">
        <f>IF($J57="","",VLOOKUP(J57,data!$A$2:$F$155,5,FALSE))</f>
        <v/>
      </c>
      <c r="O57" s="26"/>
      <c r="P57" s="31"/>
      <c r="Q57" s="32"/>
      <c r="R57" s="33"/>
      <c r="S57" s="34"/>
      <c r="T57" s="78"/>
    </row>
    <row r="58" spans="1:20" ht="15" x14ac:dyDescent="0.2">
      <c r="A58" s="41"/>
      <c r="B58" s="28"/>
      <c r="C58" s="39"/>
      <c r="D58" s="29"/>
      <c r="E58" s="30"/>
      <c r="F58" s="29"/>
      <c r="G58" s="36"/>
      <c r="H58" s="37"/>
      <c r="I58" s="35"/>
      <c r="J58" s="38"/>
      <c r="K58" s="40" t="str">
        <f>IF($J58="","",VLOOKUP(J58,data!$A$2:$F$116,2,FALSE))</f>
        <v/>
      </c>
      <c r="L58" s="40" t="str">
        <f>IF($J58="","",VLOOKUP(K58,data!$B$2:$G$116,2,FALSE))</f>
        <v/>
      </c>
      <c r="M58" s="40" t="str">
        <f>IF($J58="","",VLOOKUP(J58,data!$A$2:$F$155,4,FALSE))</f>
        <v/>
      </c>
      <c r="N58" s="40" t="str">
        <f>IF($J58="","",VLOOKUP(J58,data!$A$2:$F$155,5,FALSE))</f>
        <v/>
      </c>
      <c r="O58" s="26"/>
      <c r="P58" s="31"/>
      <c r="Q58" s="32"/>
      <c r="R58" s="33"/>
      <c r="S58" s="34"/>
      <c r="T58" s="78"/>
    </row>
    <row r="59" spans="1:20" ht="15" x14ac:dyDescent="0.2">
      <c r="A59" s="41"/>
      <c r="B59" s="28"/>
      <c r="C59" s="39"/>
      <c r="D59" s="29"/>
      <c r="E59" s="30"/>
      <c r="F59" s="29"/>
      <c r="G59" s="36"/>
      <c r="H59" s="37"/>
      <c r="I59" s="35"/>
      <c r="J59" s="38"/>
      <c r="K59" s="40" t="str">
        <f>IF($J59="","",VLOOKUP(J59,data!$A$2:$F$116,2,FALSE))</f>
        <v/>
      </c>
      <c r="L59" s="40" t="str">
        <f>IF($J59="","",VLOOKUP(K59,data!$B$2:$G$116,2,FALSE))</f>
        <v/>
      </c>
      <c r="M59" s="40" t="str">
        <f>IF($J59="","",VLOOKUP(J59,data!$A$2:$F$155,4,FALSE))</f>
        <v/>
      </c>
      <c r="N59" s="40" t="str">
        <f>IF($J59="","",VLOOKUP(J59,data!$A$2:$F$155,5,FALSE))</f>
        <v/>
      </c>
      <c r="O59" s="26"/>
      <c r="P59" s="31"/>
      <c r="Q59" s="32"/>
      <c r="R59" s="33"/>
      <c r="S59" s="34"/>
      <c r="T59" s="25"/>
    </row>
    <row r="60" spans="1:20" ht="15" x14ac:dyDescent="0.2">
      <c r="A60" s="41"/>
      <c r="B60" s="28"/>
      <c r="C60" s="39"/>
      <c r="D60" s="29"/>
      <c r="E60" s="30"/>
      <c r="F60" s="29"/>
      <c r="G60" s="36"/>
      <c r="H60" s="37"/>
      <c r="I60" s="35"/>
      <c r="J60" s="38"/>
      <c r="K60" s="40" t="str">
        <f>IF($J60="","",VLOOKUP(J60,data!$A$2:$F$116,2,FALSE))</f>
        <v/>
      </c>
      <c r="L60" s="40" t="str">
        <f>IF($J60="","",VLOOKUP(K60,data!$B$2:$G$116,2,FALSE))</f>
        <v/>
      </c>
      <c r="M60" s="40" t="str">
        <f>IF($J60="","",VLOOKUP(J60,data!$A$2:$F$155,4,FALSE))</f>
        <v/>
      </c>
      <c r="N60" s="40" t="str">
        <f>IF($J60="","",VLOOKUP(J60,data!$A$2:$F$155,5,FALSE))</f>
        <v/>
      </c>
      <c r="O60" s="26"/>
      <c r="P60" s="31"/>
      <c r="Q60" s="32"/>
      <c r="R60" s="33"/>
      <c r="S60" s="34"/>
      <c r="T60" s="25"/>
    </row>
    <row r="61" spans="1:20" ht="15" x14ac:dyDescent="0.2">
      <c r="A61" s="41"/>
      <c r="B61" s="28"/>
      <c r="C61" s="39"/>
      <c r="D61" s="29"/>
      <c r="E61" s="30"/>
      <c r="F61" s="29"/>
      <c r="G61" s="36"/>
      <c r="H61" s="37"/>
      <c r="I61" s="35"/>
      <c r="J61" s="38"/>
      <c r="K61" s="40" t="str">
        <f>IF($J61="","",VLOOKUP(J61,data!$A$2:$F$116,2,FALSE))</f>
        <v/>
      </c>
      <c r="L61" s="40" t="str">
        <f>IF($J61="","",VLOOKUP(K61,data!$B$2:$G$116,2,FALSE))</f>
        <v/>
      </c>
      <c r="M61" s="40" t="str">
        <f>IF($J61="","",VLOOKUP(J61,data!$A$2:$F$155,4,FALSE))</f>
        <v/>
      </c>
      <c r="N61" s="40" t="str">
        <f>IF($J61="","",VLOOKUP(J61,data!$A$2:$F$155,5,FALSE))</f>
        <v/>
      </c>
      <c r="O61" s="26"/>
      <c r="P61" s="31"/>
      <c r="Q61" s="32"/>
      <c r="R61" s="33"/>
      <c r="S61" s="34"/>
      <c r="T61" s="25"/>
    </row>
    <row r="62" spans="1:20" ht="15" x14ac:dyDescent="0.2">
      <c r="A62" s="41"/>
      <c r="B62" s="28"/>
      <c r="C62" s="39"/>
      <c r="D62" s="29"/>
      <c r="E62" s="30"/>
      <c r="F62" s="29"/>
      <c r="G62" s="36"/>
      <c r="H62" s="37"/>
      <c r="I62" s="35"/>
      <c r="J62" s="38"/>
      <c r="K62" s="40" t="str">
        <f>IF($J62="","",VLOOKUP(J62,data!$A$2:$F$116,2,FALSE))</f>
        <v/>
      </c>
      <c r="L62" s="40" t="str">
        <f>IF($J62="","",VLOOKUP(K62,data!$B$2:$G$116,2,FALSE))</f>
        <v/>
      </c>
      <c r="M62" s="40" t="str">
        <f>IF($J62="","",VLOOKUP(J62,data!$A$2:$F$155,4,FALSE))</f>
        <v/>
      </c>
      <c r="N62" s="40" t="str">
        <f>IF($J62="","",VLOOKUP(J62,data!$A$2:$F$155,5,FALSE))</f>
        <v/>
      </c>
      <c r="O62" s="26"/>
      <c r="P62" s="31"/>
      <c r="Q62" s="32"/>
      <c r="R62" s="33"/>
      <c r="S62" s="34"/>
      <c r="T62" s="25"/>
    </row>
    <row r="63" spans="1:20" ht="15" x14ac:dyDescent="0.2">
      <c r="A63" s="41"/>
      <c r="B63" s="28"/>
      <c r="C63" s="39"/>
      <c r="D63" s="29"/>
      <c r="E63" s="30"/>
      <c r="F63" s="29"/>
      <c r="G63" s="36"/>
      <c r="H63" s="37"/>
      <c r="I63" s="35"/>
      <c r="J63" s="38"/>
      <c r="K63" s="40" t="str">
        <f>IF($J63="","",VLOOKUP(J63,data!$A$2:$F$116,2,FALSE))</f>
        <v/>
      </c>
      <c r="L63" s="40" t="str">
        <f>IF($J63="","",VLOOKUP(K63,data!$B$2:$G$116,2,FALSE))</f>
        <v/>
      </c>
      <c r="M63" s="40" t="str">
        <f>IF($J63="","",VLOOKUP(J63,data!$A$2:$F$155,4,FALSE))</f>
        <v/>
      </c>
      <c r="N63" s="40" t="str">
        <f>IF($J63="","",VLOOKUP(J63,data!$A$2:$F$155,5,FALSE))</f>
        <v/>
      </c>
      <c r="O63" s="26"/>
      <c r="P63" s="31"/>
      <c r="Q63" s="32"/>
      <c r="R63" s="33"/>
      <c r="S63" s="34"/>
      <c r="T63" s="25"/>
    </row>
    <row r="64" spans="1:20" ht="15" x14ac:dyDescent="0.2">
      <c r="A64" s="41"/>
      <c r="B64" s="28"/>
      <c r="C64" s="39"/>
      <c r="D64" s="29"/>
      <c r="E64" s="30"/>
      <c r="F64" s="29"/>
      <c r="G64" s="36"/>
      <c r="H64" s="37"/>
      <c r="I64" s="35"/>
      <c r="J64" s="38"/>
      <c r="K64" s="40" t="str">
        <f>IF($J64="","",VLOOKUP(J64,data!$A$2:$F$116,2,FALSE))</f>
        <v/>
      </c>
      <c r="L64" s="40" t="str">
        <f>IF($J64="","",VLOOKUP(K64,data!$B$2:$G$116,2,FALSE))</f>
        <v/>
      </c>
      <c r="M64" s="40" t="str">
        <f>IF($J64="","",VLOOKUP(J64,data!$A$2:$F$155,4,FALSE))</f>
        <v/>
      </c>
      <c r="N64" s="40" t="str">
        <f>IF($J64="","",VLOOKUP(J64,data!$A$2:$F$155,5,FALSE))</f>
        <v/>
      </c>
      <c r="O64" s="26"/>
      <c r="P64" s="31"/>
      <c r="Q64" s="32"/>
      <c r="R64" s="33"/>
      <c r="S64" s="34"/>
      <c r="T64" s="25"/>
    </row>
    <row r="65" spans="1:20" ht="15" x14ac:dyDescent="0.2">
      <c r="A65" s="41"/>
      <c r="B65" s="28"/>
      <c r="C65" s="39"/>
      <c r="D65" s="29"/>
      <c r="E65" s="30"/>
      <c r="F65" s="29"/>
      <c r="G65" s="36"/>
      <c r="H65" s="37"/>
      <c r="I65" s="35"/>
      <c r="J65" s="38"/>
      <c r="K65" s="40" t="str">
        <f>IF($J65="","",VLOOKUP(J65,data!$A$2:$F$116,2,FALSE))</f>
        <v/>
      </c>
      <c r="L65" s="40" t="str">
        <f>IF($J65="","",VLOOKUP(K65,data!$B$2:$G$116,2,FALSE))</f>
        <v/>
      </c>
      <c r="M65" s="40" t="str">
        <f>IF($J65="","",VLOOKUP(J65,data!$A$2:$F$155,4,FALSE))</f>
        <v/>
      </c>
      <c r="N65" s="40" t="str">
        <f>IF($J65="","",VLOOKUP(J65,data!$A$2:$F$155,5,FALSE))</f>
        <v/>
      </c>
      <c r="O65" s="26"/>
      <c r="P65" s="31"/>
      <c r="Q65" s="32"/>
      <c r="R65" s="33"/>
      <c r="S65" s="34"/>
      <c r="T65" s="25"/>
    </row>
    <row r="66" spans="1:20" ht="15" x14ac:dyDescent="0.2">
      <c r="A66" s="41"/>
      <c r="B66" s="28"/>
      <c r="C66" s="39"/>
      <c r="D66" s="29"/>
      <c r="E66" s="30"/>
      <c r="F66" s="29"/>
      <c r="G66" s="36"/>
      <c r="H66" s="37"/>
      <c r="I66" s="35"/>
      <c r="J66" s="38"/>
      <c r="K66" s="40" t="str">
        <f>IF($J66="","",VLOOKUP(J66,data!$A$2:$F$116,2,FALSE))</f>
        <v/>
      </c>
      <c r="L66" s="40" t="str">
        <f>IF($J66="","",VLOOKUP(K66,data!$B$2:$G$116,2,FALSE))</f>
        <v/>
      </c>
      <c r="M66" s="40" t="str">
        <f>IF($J66="","",VLOOKUP(J66,data!$A$2:$F$155,4,FALSE))</f>
        <v/>
      </c>
      <c r="N66" s="40" t="str">
        <f>IF($J66="","",VLOOKUP(J66,data!$A$2:$F$155,5,FALSE))</f>
        <v/>
      </c>
      <c r="O66" s="26"/>
      <c r="P66" s="31"/>
      <c r="Q66" s="32"/>
      <c r="R66" s="33"/>
      <c r="S66" s="34"/>
      <c r="T66" s="25"/>
    </row>
    <row r="67" spans="1:20" ht="15" x14ac:dyDescent="0.2">
      <c r="A67" s="41"/>
      <c r="B67" s="28"/>
      <c r="C67" s="39"/>
      <c r="D67" s="29"/>
      <c r="E67" s="30"/>
      <c r="F67" s="29"/>
      <c r="G67" s="36"/>
      <c r="H67" s="37"/>
      <c r="I67" s="35"/>
      <c r="J67" s="38"/>
      <c r="K67" s="40" t="str">
        <f>IF($J67="","",VLOOKUP(J67,data!$A$2:$F$116,2,FALSE))</f>
        <v/>
      </c>
      <c r="L67" s="40" t="str">
        <f>IF($J67="","",VLOOKUP(K67,data!$B$2:$G$116,2,FALSE))</f>
        <v/>
      </c>
      <c r="M67" s="40" t="str">
        <f>IF($J67="","",VLOOKUP(J67,data!$A$2:$F$155,4,FALSE))</f>
        <v/>
      </c>
      <c r="N67" s="40" t="str">
        <f>IF($J67="","",VLOOKUP(J67,data!$A$2:$F$155,5,FALSE))</f>
        <v/>
      </c>
      <c r="O67" s="26"/>
      <c r="P67" s="31"/>
      <c r="Q67" s="32"/>
      <c r="R67" s="33"/>
      <c r="S67" s="34"/>
      <c r="T67" s="25"/>
    </row>
    <row r="68" spans="1:20" ht="15" x14ac:dyDescent="0.2">
      <c r="A68" s="41"/>
      <c r="B68" s="28"/>
      <c r="C68" s="39"/>
      <c r="D68" s="29"/>
      <c r="E68" s="30"/>
      <c r="F68" s="29"/>
      <c r="G68" s="36"/>
      <c r="H68" s="37"/>
      <c r="I68" s="35"/>
      <c r="J68" s="38"/>
      <c r="K68" s="40" t="str">
        <f>IF($J68="","",VLOOKUP(J68,data!$A$2:$F$116,2,FALSE))</f>
        <v/>
      </c>
      <c r="L68" s="40" t="str">
        <f>IF($J68="","",VLOOKUP(K68,data!$B$2:$G$116,2,FALSE))</f>
        <v/>
      </c>
      <c r="M68" s="40" t="str">
        <f>IF($J68="","",VLOOKUP(J68,data!$A$2:$F$155,4,FALSE))</f>
        <v/>
      </c>
      <c r="N68" s="40" t="str">
        <f>IF($J68="","",VLOOKUP(J68,data!$A$2:$F$155,5,FALSE))</f>
        <v/>
      </c>
      <c r="O68" s="26"/>
      <c r="P68" s="31"/>
      <c r="Q68" s="32"/>
      <c r="R68" s="33"/>
      <c r="S68" s="34"/>
      <c r="T68" s="25"/>
    </row>
    <row r="69" spans="1:20" ht="15" x14ac:dyDescent="0.2">
      <c r="A69" s="41"/>
      <c r="B69" s="28"/>
      <c r="C69" s="39"/>
      <c r="D69" s="29"/>
      <c r="E69" s="30"/>
      <c r="F69" s="29"/>
      <c r="G69" s="36"/>
      <c r="H69" s="37"/>
      <c r="I69" s="35"/>
      <c r="J69" s="38"/>
      <c r="K69" s="40" t="str">
        <f>IF($J69="","",VLOOKUP(J69,data!$A$2:$F$116,2,FALSE))</f>
        <v/>
      </c>
      <c r="L69" s="40" t="str">
        <f>IF($J69="","",VLOOKUP(K69,data!$B$2:$G$116,2,FALSE))</f>
        <v/>
      </c>
      <c r="M69" s="40" t="str">
        <f>IF($J69="","",VLOOKUP(J69,data!$A$2:$F$155,4,FALSE))</f>
        <v/>
      </c>
      <c r="N69" s="40" t="str">
        <f>IF($J69="","",VLOOKUP(J69,data!$A$2:$F$155,5,FALSE))</f>
        <v/>
      </c>
      <c r="O69" s="26"/>
      <c r="P69" s="31"/>
      <c r="Q69" s="32"/>
      <c r="R69" s="33"/>
      <c r="S69" s="34"/>
      <c r="T69" s="25"/>
    </row>
    <row r="70" spans="1:20" ht="15" x14ac:dyDescent="0.2">
      <c r="A70" s="41"/>
      <c r="B70" s="28"/>
      <c r="C70" s="39"/>
      <c r="D70" s="29"/>
      <c r="E70" s="30"/>
      <c r="F70" s="29"/>
      <c r="G70" s="36"/>
      <c r="H70" s="37"/>
      <c r="I70" s="35"/>
      <c r="J70" s="38"/>
      <c r="K70" s="40" t="str">
        <f>IF($J70="","",VLOOKUP(J70,data!$A$2:$F$116,2,FALSE))</f>
        <v/>
      </c>
      <c r="L70" s="40" t="str">
        <f>IF($J70="","",VLOOKUP(K70,data!$B$2:$G$116,2,FALSE))</f>
        <v/>
      </c>
      <c r="M70" s="40" t="str">
        <f>IF($J70="","",VLOOKUP(J70,data!$A$2:$F$155,4,FALSE))</f>
        <v/>
      </c>
      <c r="N70" s="40" t="str">
        <f>IF($J70="","",VLOOKUP(J70,data!$A$2:$F$155,5,FALSE))</f>
        <v/>
      </c>
      <c r="O70" s="26"/>
      <c r="P70" s="31"/>
      <c r="Q70" s="32"/>
      <c r="R70" s="33"/>
      <c r="S70" s="34"/>
      <c r="T70" s="25"/>
    </row>
    <row r="71" spans="1:20" ht="15" x14ac:dyDescent="0.2">
      <c r="A71" s="41"/>
      <c r="B71" s="28"/>
      <c r="C71" s="39"/>
      <c r="D71" s="29"/>
      <c r="E71" s="30"/>
      <c r="F71" s="29"/>
      <c r="G71" s="36"/>
      <c r="H71" s="37"/>
      <c r="I71" s="35"/>
      <c r="J71" s="38"/>
      <c r="K71" s="40" t="str">
        <f>IF($J71="","",VLOOKUP(J71,data!$A$2:$F$116,2,FALSE))</f>
        <v/>
      </c>
      <c r="L71" s="40" t="str">
        <f>IF($J71="","",VLOOKUP(K71,data!$B$2:$G$116,2,FALSE))</f>
        <v/>
      </c>
      <c r="M71" s="40" t="str">
        <f>IF($J71="","",VLOOKUP(J71,data!$A$2:$F$155,4,FALSE))</f>
        <v/>
      </c>
      <c r="N71" s="40" t="str">
        <f>IF($J71="","",VLOOKUP(J71,data!$A$2:$F$155,5,FALSE))</f>
        <v/>
      </c>
      <c r="O71" s="26"/>
      <c r="P71" s="31"/>
      <c r="Q71" s="32"/>
      <c r="R71" s="33"/>
      <c r="S71" s="34"/>
      <c r="T71" s="25"/>
    </row>
    <row r="72" spans="1:20" ht="15" x14ac:dyDescent="0.2">
      <c r="A72" s="41"/>
      <c r="B72" s="28"/>
      <c r="C72" s="39"/>
      <c r="D72" s="29"/>
      <c r="E72" s="30"/>
      <c r="F72" s="29"/>
      <c r="G72" s="36"/>
      <c r="H72" s="37"/>
      <c r="I72" s="35"/>
      <c r="J72" s="38"/>
      <c r="K72" s="40" t="str">
        <f>IF($J72="","",VLOOKUP(J72,data!$A$2:$F$116,2,FALSE))</f>
        <v/>
      </c>
      <c r="L72" s="40" t="str">
        <f>IF($J72="","",VLOOKUP(K72,data!$B$2:$G$116,2,FALSE))</f>
        <v/>
      </c>
      <c r="M72" s="40" t="str">
        <f>IF($J72="","",VLOOKUP(J72,data!$A$2:$F$155,4,FALSE))</f>
        <v/>
      </c>
      <c r="N72" s="40" t="str">
        <f>IF($J72="","",VLOOKUP(J72,data!$A$2:$F$155,5,FALSE))</f>
        <v/>
      </c>
      <c r="O72" s="26"/>
      <c r="P72" s="31"/>
      <c r="Q72" s="32"/>
      <c r="R72" s="33"/>
      <c r="S72" s="34"/>
      <c r="T72" s="25"/>
    </row>
    <row r="73" spans="1:20" ht="15" x14ac:dyDescent="0.2">
      <c r="A73" s="41"/>
      <c r="B73" s="28"/>
      <c r="C73" s="39"/>
      <c r="D73" s="29"/>
      <c r="E73" s="30"/>
      <c r="F73" s="29"/>
      <c r="G73" s="36"/>
      <c r="H73" s="37"/>
      <c r="I73" s="35"/>
      <c r="J73" s="38"/>
      <c r="K73" s="40" t="str">
        <f>IF($J73="","",VLOOKUP(J73,data!$A$2:$F$116,2,FALSE))</f>
        <v/>
      </c>
      <c r="L73" s="40" t="str">
        <f>IF($J73="","",VLOOKUP(K73,data!$B$2:$G$116,2,FALSE))</f>
        <v/>
      </c>
      <c r="M73" s="40" t="str">
        <f>IF($J73="","",VLOOKUP(J73,data!$A$2:$F$155,4,FALSE))</f>
        <v/>
      </c>
      <c r="N73" s="40" t="str">
        <f>IF($J73="","",VLOOKUP(J73,data!$A$2:$F$155,5,FALSE))</f>
        <v/>
      </c>
      <c r="O73" s="26"/>
      <c r="P73" s="31"/>
      <c r="Q73" s="32"/>
      <c r="R73" s="33"/>
      <c r="S73" s="34"/>
      <c r="T73" s="25"/>
    </row>
    <row r="74" spans="1:20" ht="15" x14ac:dyDescent="0.2">
      <c r="A74" s="41"/>
      <c r="B74" s="28"/>
      <c r="C74" s="39"/>
      <c r="D74" s="29"/>
      <c r="E74" s="30"/>
      <c r="F74" s="29"/>
      <c r="G74" s="36"/>
      <c r="H74" s="37"/>
      <c r="I74" s="35"/>
      <c r="J74" s="38"/>
      <c r="K74" s="40" t="str">
        <f>IF($J74="","",VLOOKUP(J74,data!$A$2:$F$116,2,FALSE))</f>
        <v/>
      </c>
      <c r="L74" s="40" t="str">
        <f>IF($J74="","",VLOOKUP(K74,data!$B$2:$G$116,2,FALSE))</f>
        <v/>
      </c>
      <c r="M74" s="40" t="str">
        <f>IF($J74="","",VLOOKUP(J74,data!$A$2:$F$155,4,FALSE))</f>
        <v/>
      </c>
      <c r="N74" s="40" t="str">
        <f>IF($J74="","",VLOOKUP(J74,data!$A$2:$F$155,5,FALSE))</f>
        <v/>
      </c>
      <c r="O74" s="26"/>
      <c r="P74" s="31"/>
      <c r="Q74" s="32"/>
      <c r="R74" s="33"/>
      <c r="S74" s="34"/>
      <c r="T74" s="25"/>
    </row>
    <row r="75" spans="1:20" ht="15" x14ac:dyDescent="0.2">
      <c r="A75" s="41"/>
      <c r="B75" s="28"/>
      <c r="C75" s="39"/>
      <c r="D75" s="29"/>
      <c r="E75" s="30"/>
      <c r="F75" s="29"/>
      <c r="G75" s="36"/>
      <c r="H75" s="37"/>
      <c r="I75" s="35"/>
      <c r="J75" s="38"/>
      <c r="K75" s="40" t="str">
        <f>IF($J75="","",VLOOKUP(J75,data!$A$2:$F$116,2,FALSE))</f>
        <v/>
      </c>
      <c r="L75" s="40" t="str">
        <f>IF($J75="","",VLOOKUP(K75,data!$B$2:$G$116,2,FALSE))</f>
        <v/>
      </c>
      <c r="M75" s="40" t="str">
        <f>IF($J75="","",VLOOKUP(J75,data!$A$2:$F$155,4,FALSE))</f>
        <v/>
      </c>
      <c r="N75" s="40" t="str">
        <f>IF($J75="","",VLOOKUP(J75,data!$A$2:$F$155,5,FALSE))</f>
        <v/>
      </c>
      <c r="O75" s="26"/>
      <c r="P75" s="31"/>
      <c r="Q75" s="32"/>
      <c r="R75" s="33"/>
      <c r="S75" s="34"/>
      <c r="T75" s="25"/>
    </row>
    <row r="76" spans="1:20" ht="15" x14ac:dyDescent="0.2">
      <c r="A76" s="41"/>
      <c r="B76" s="28"/>
      <c r="C76" s="39"/>
      <c r="D76" s="29"/>
      <c r="E76" s="30"/>
      <c r="F76" s="29"/>
      <c r="G76" s="36"/>
      <c r="H76" s="37"/>
      <c r="I76" s="35"/>
      <c r="J76" s="38"/>
      <c r="K76" s="40" t="str">
        <f>IF($J76="","",VLOOKUP(J76,data!$A$2:$F$116,2,FALSE))</f>
        <v/>
      </c>
      <c r="L76" s="40" t="str">
        <f>IF($J76="","",VLOOKUP(K76,data!$B$2:$G$116,2,FALSE))</f>
        <v/>
      </c>
      <c r="M76" s="40" t="str">
        <f>IF($J76="","",VLOOKUP(J76,data!$A$2:$F$155,4,FALSE))</f>
        <v/>
      </c>
      <c r="N76" s="40" t="str">
        <f>IF($J76="","",VLOOKUP(J76,data!$A$2:$F$155,5,FALSE))</f>
        <v/>
      </c>
      <c r="O76" s="26"/>
      <c r="P76" s="31"/>
      <c r="Q76" s="32"/>
      <c r="R76" s="33"/>
      <c r="S76" s="34"/>
      <c r="T76" s="25"/>
    </row>
    <row r="77" spans="1:20" ht="15" x14ac:dyDescent="0.2">
      <c r="A77" s="41"/>
      <c r="B77" s="28"/>
      <c r="C77" s="39"/>
      <c r="D77" s="29"/>
      <c r="E77" s="30"/>
      <c r="F77" s="29"/>
      <c r="G77" s="36"/>
      <c r="H77" s="37"/>
      <c r="I77" s="35"/>
      <c r="J77" s="38"/>
      <c r="K77" s="40" t="str">
        <f>IF($J77="","",VLOOKUP(J77,data!$A$2:$F$116,2,FALSE))</f>
        <v/>
      </c>
      <c r="L77" s="40" t="str">
        <f>IF($J77="","",VLOOKUP(K77,data!$B$2:$G$116,2,FALSE))</f>
        <v/>
      </c>
      <c r="M77" s="40" t="str">
        <f>IF($J77="","",VLOOKUP(J77,data!$A$2:$F$155,4,FALSE))</f>
        <v/>
      </c>
      <c r="N77" s="40" t="str">
        <f>IF($J77="","",VLOOKUP(J77,data!$A$2:$F$155,5,FALSE))</f>
        <v/>
      </c>
      <c r="O77" s="26"/>
      <c r="P77" s="31"/>
      <c r="Q77" s="32"/>
      <c r="R77" s="33"/>
      <c r="S77" s="34"/>
      <c r="T77" s="25"/>
    </row>
    <row r="78" spans="1:20" ht="15" x14ac:dyDescent="0.2">
      <c r="A78" s="41"/>
      <c r="B78" s="28"/>
      <c r="C78" s="39"/>
      <c r="D78" s="29"/>
      <c r="E78" s="30"/>
      <c r="F78" s="29"/>
      <c r="G78" s="36"/>
      <c r="H78" s="37"/>
      <c r="I78" s="35"/>
      <c r="J78" s="38"/>
      <c r="K78" s="40" t="str">
        <f>IF($J78="","",VLOOKUP(J78,data!$A$2:$F$116,2,FALSE))</f>
        <v/>
      </c>
      <c r="L78" s="40" t="str">
        <f>IF($J78="","",VLOOKUP(K78,data!$B$2:$G$116,2,FALSE))</f>
        <v/>
      </c>
      <c r="M78" s="40" t="str">
        <f>IF($J78="","",VLOOKUP(J78,data!$A$2:$F$155,4,FALSE))</f>
        <v/>
      </c>
      <c r="N78" s="40" t="str">
        <f>IF($J78="","",VLOOKUP(J78,data!$A$2:$F$155,5,FALSE))</f>
        <v/>
      </c>
      <c r="O78" s="26"/>
      <c r="P78" s="31"/>
      <c r="Q78" s="32"/>
      <c r="R78" s="33"/>
      <c r="S78" s="34"/>
      <c r="T78" s="25"/>
    </row>
    <row r="79" spans="1:20" ht="15" x14ac:dyDescent="0.2">
      <c r="A79" s="41"/>
      <c r="B79" s="28"/>
      <c r="C79" s="39"/>
      <c r="D79" s="29"/>
      <c r="E79" s="30"/>
      <c r="F79" s="29"/>
      <c r="G79" s="36"/>
      <c r="H79" s="37"/>
      <c r="I79" s="35"/>
      <c r="J79" s="38"/>
      <c r="K79" s="40" t="str">
        <f>IF($J79="","",VLOOKUP(J79,data!$A$2:$F$116,2,FALSE))</f>
        <v/>
      </c>
      <c r="L79" s="40" t="str">
        <f>IF($J79="","",VLOOKUP(K79,data!$B$2:$G$116,2,FALSE))</f>
        <v/>
      </c>
      <c r="M79" s="40" t="str">
        <f>IF($J79="","",VLOOKUP(J79,data!$A$2:$F$155,4,FALSE))</f>
        <v/>
      </c>
      <c r="N79" s="40" t="str">
        <f>IF($J79="","",VLOOKUP(J79,data!$A$2:$F$155,5,FALSE))</f>
        <v/>
      </c>
      <c r="O79" s="26"/>
      <c r="P79" s="31"/>
      <c r="Q79" s="32"/>
      <c r="R79" s="33"/>
      <c r="S79" s="34"/>
      <c r="T79" s="25"/>
    </row>
    <row r="80" spans="1:20" ht="15" x14ac:dyDescent="0.2">
      <c r="A80" s="41"/>
      <c r="B80" s="28"/>
      <c r="C80" s="39"/>
      <c r="D80" s="29"/>
      <c r="E80" s="30"/>
      <c r="F80" s="29"/>
      <c r="G80" s="36"/>
      <c r="H80" s="37"/>
      <c r="I80" s="35"/>
      <c r="J80" s="38"/>
      <c r="K80" s="40" t="str">
        <f>IF($J80="","",VLOOKUP(J80,data!$A$2:$F$116,2,FALSE))</f>
        <v/>
      </c>
      <c r="L80" s="40" t="str">
        <f>IF($J80="","",VLOOKUP(K80,data!$B$2:$G$116,2,FALSE))</f>
        <v/>
      </c>
      <c r="M80" s="40" t="str">
        <f>IF($J80="","",VLOOKUP(J80,data!$A$2:$F$155,4,FALSE))</f>
        <v/>
      </c>
      <c r="N80" s="40" t="str">
        <f>IF($J80="","",VLOOKUP(J80,data!$A$2:$F$155,5,FALSE))</f>
        <v/>
      </c>
      <c r="O80" s="26"/>
      <c r="P80" s="31"/>
      <c r="Q80" s="32"/>
      <c r="R80" s="33"/>
      <c r="S80" s="34"/>
      <c r="T80" s="25"/>
    </row>
    <row r="81" spans="1:20" ht="15" x14ac:dyDescent="0.2">
      <c r="A81" s="41"/>
      <c r="B81" s="28"/>
      <c r="C81" s="39"/>
      <c r="D81" s="29"/>
      <c r="E81" s="30"/>
      <c r="F81" s="29"/>
      <c r="G81" s="36"/>
      <c r="H81" s="37"/>
      <c r="I81" s="35"/>
      <c r="J81" s="38"/>
      <c r="K81" s="40" t="str">
        <f>IF($J81="","",VLOOKUP(J81,data!$A$2:$F$116,2,FALSE))</f>
        <v/>
      </c>
      <c r="L81" s="40" t="str">
        <f>IF($J81="","",VLOOKUP(K81,data!$B$2:$G$116,2,FALSE))</f>
        <v/>
      </c>
      <c r="M81" s="40" t="str">
        <f>IF($J81="","",VLOOKUP(J81,data!$A$2:$F$155,4,FALSE))</f>
        <v/>
      </c>
      <c r="N81" s="40" t="str">
        <f>IF($J81="","",VLOOKUP(J81,data!$A$2:$F$155,5,FALSE))</f>
        <v/>
      </c>
      <c r="O81" s="26"/>
      <c r="P81" s="31"/>
      <c r="Q81" s="32"/>
      <c r="R81" s="33"/>
      <c r="S81" s="34"/>
      <c r="T81" s="25"/>
    </row>
    <row r="82" spans="1:20" ht="15" x14ac:dyDescent="0.2">
      <c r="A82" s="41"/>
      <c r="B82" s="28"/>
      <c r="C82" s="39"/>
      <c r="D82" s="29"/>
      <c r="E82" s="30"/>
      <c r="F82" s="29"/>
      <c r="G82" s="36"/>
      <c r="H82" s="37"/>
      <c r="I82" s="35"/>
      <c r="J82" s="38"/>
      <c r="K82" s="40" t="str">
        <f>IF($J82="","",VLOOKUP(J82,data!$A$2:$F$116,2,FALSE))</f>
        <v/>
      </c>
      <c r="L82" s="40" t="str">
        <f>IF($J82="","",VLOOKUP(K82,data!$B$2:$G$116,2,FALSE))</f>
        <v/>
      </c>
      <c r="M82" s="40" t="str">
        <f>IF($J82="","",VLOOKUP(J82,data!$A$2:$F$155,4,FALSE))</f>
        <v/>
      </c>
      <c r="N82" s="40" t="str">
        <f>IF($J82="","",VLOOKUP(J82,data!$A$2:$F$155,5,FALSE))</f>
        <v/>
      </c>
      <c r="O82" s="26"/>
      <c r="P82" s="31"/>
      <c r="Q82" s="32"/>
      <c r="R82" s="33"/>
      <c r="S82" s="34"/>
      <c r="T82" s="25"/>
    </row>
    <row r="83" spans="1:20" ht="15" x14ac:dyDescent="0.2">
      <c r="A83" s="41"/>
      <c r="B83" s="28"/>
      <c r="C83" s="39"/>
      <c r="D83" s="29"/>
      <c r="E83" s="30"/>
      <c r="F83" s="29"/>
      <c r="G83" s="36"/>
      <c r="H83" s="37"/>
      <c r="I83" s="35"/>
      <c r="J83" s="38"/>
      <c r="K83" s="40" t="str">
        <f>IF($J83="","",VLOOKUP(J83,data!$A$2:$F$116,2,FALSE))</f>
        <v/>
      </c>
      <c r="L83" s="40" t="str">
        <f>IF($J83="","",VLOOKUP(K83,data!$B$2:$G$116,2,FALSE))</f>
        <v/>
      </c>
      <c r="M83" s="40" t="str">
        <f>IF($J83="","",VLOOKUP(J83,data!$A$2:$F$155,4,FALSE))</f>
        <v/>
      </c>
      <c r="N83" s="40" t="str">
        <f>IF($J83="","",VLOOKUP(J83,data!$A$2:$F$155,5,FALSE))</f>
        <v/>
      </c>
      <c r="O83" s="26"/>
      <c r="P83" s="31"/>
      <c r="Q83" s="32"/>
      <c r="R83" s="33"/>
      <c r="S83" s="34"/>
      <c r="T83" s="25"/>
    </row>
    <row r="84" spans="1:20" ht="15" x14ac:dyDescent="0.2">
      <c r="A84" s="41"/>
      <c r="B84" s="28"/>
      <c r="C84" s="39"/>
      <c r="D84" s="29"/>
      <c r="E84" s="30"/>
      <c r="F84" s="29"/>
      <c r="G84" s="36"/>
      <c r="H84" s="37"/>
      <c r="I84" s="35"/>
      <c r="J84" s="38"/>
      <c r="K84" s="40" t="str">
        <f>IF($J84="","",VLOOKUP(J84,data!$A$2:$F$116,2,FALSE))</f>
        <v/>
      </c>
      <c r="L84" s="40" t="str">
        <f>IF($J84="","",VLOOKUP(K84,data!$B$2:$G$116,2,FALSE))</f>
        <v/>
      </c>
      <c r="M84" s="40" t="str">
        <f>IF($J84="","",VLOOKUP(J84,data!$A$2:$F$155,4,FALSE))</f>
        <v/>
      </c>
      <c r="N84" s="40" t="str">
        <f>IF($J84="","",VLOOKUP(J84,data!$A$2:$F$155,5,FALSE))</f>
        <v/>
      </c>
      <c r="O84" s="26"/>
      <c r="P84" s="31"/>
      <c r="Q84" s="32"/>
      <c r="R84" s="33"/>
      <c r="S84" s="34"/>
      <c r="T84" s="25"/>
    </row>
    <row r="85" spans="1:20" ht="15" x14ac:dyDescent="0.2">
      <c r="A85" s="41"/>
      <c r="B85" s="28"/>
      <c r="C85" s="39"/>
      <c r="D85" s="29"/>
      <c r="E85" s="30"/>
      <c r="F85" s="29"/>
      <c r="G85" s="36"/>
      <c r="H85" s="37"/>
      <c r="I85" s="35"/>
      <c r="J85" s="38"/>
      <c r="K85" s="40" t="str">
        <f>IF($J85="","",VLOOKUP(J85,data!$A$2:$F$116,2,FALSE))</f>
        <v/>
      </c>
      <c r="L85" s="40" t="str">
        <f>IF($J85="","",VLOOKUP(K85,data!$B$2:$G$116,2,FALSE))</f>
        <v/>
      </c>
      <c r="M85" s="40" t="str">
        <f>IF($J85="","",VLOOKUP(J85,data!$A$2:$F$155,4,FALSE))</f>
        <v/>
      </c>
      <c r="N85" s="40" t="str">
        <f>IF($J85="","",VLOOKUP(J85,data!$A$2:$F$155,5,FALSE))</f>
        <v/>
      </c>
      <c r="O85" s="26"/>
      <c r="P85" s="31"/>
      <c r="Q85" s="32"/>
      <c r="R85" s="33"/>
      <c r="S85" s="34"/>
      <c r="T85" s="25"/>
    </row>
    <row r="86" spans="1:20" ht="15" x14ac:dyDescent="0.2">
      <c r="A86" s="41"/>
      <c r="B86" s="28"/>
      <c r="C86" s="39"/>
      <c r="D86" s="29"/>
      <c r="E86" s="30"/>
      <c r="F86" s="29"/>
      <c r="G86" s="36"/>
      <c r="H86" s="37"/>
      <c r="I86" s="35"/>
      <c r="J86" s="38"/>
      <c r="K86" s="40" t="str">
        <f>IF($J86="","",VLOOKUP(J86,data!$A$2:$F$116,2,FALSE))</f>
        <v/>
      </c>
      <c r="L86" s="40" t="str">
        <f>IF($J86="","",VLOOKUP(K86,data!$B$2:$G$116,2,FALSE))</f>
        <v/>
      </c>
      <c r="M86" s="40" t="str">
        <f>IF($J86="","",VLOOKUP(J86,data!$A$2:$F$155,4,FALSE))</f>
        <v/>
      </c>
      <c r="N86" s="40" t="str">
        <f>IF($J86="","",VLOOKUP(J86,data!$A$2:$F$155,5,FALSE))</f>
        <v/>
      </c>
      <c r="O86" s="26"/>
      <c r="P86" s="31"/>
      <c r="Q86" s="32"/>
      <c r="R86" s="33"/>
      <c r="S86" s="34"/>
      <c r="T86" s="25"/>
    </row>
    <row r="87" spans="1:20" ht="15" x14ac:dyDescent="0.2">
      <c r="O87" s="26"/>
      <c r="P87" s="31"/>
      <c r="Q87" s="32"/>
      <c r="R87" s="33"/>
      <c r="S87" s="34"/>
      <c r="T87" s="2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T85"/>
  <sheetViews>
    <sheetView topLeftCell="A21" workbookViewId="0">
      <selection activeCell="P26" sqref="P26:R26"/>
    </sheetView>
  </sheetViews>
  <sheetFormatPr baseColWidth="10" defaultRowHeight="12.75" x14ac:dyDescent="0.2"/>
  <sheetData>
    <row r="1" spans="1:20" ht="23.25" x14ac:dyDescent="0.2">
      <c r="A1" s="90" t="s">
        <v>384</v>
      </c>
      <c r="B1" s="91"/>
      <c r="C1" s="92"/>
      <c r="D1" s="3"/>
      <c r="E1" s="3"/>
      <c r="F1" s="3"/>
      <c r="G1" s="93" t="s">
        <v>373</v>
      </c>
      <c r="H1" s="3"/>
      <c r="I1" s="3"/>
      <c r="J1" s="3"/>
      <c r="K1" s="93" t="s">
        <v>374</v>
      </c>
      <c r="L1" s="3"/>
      <c r="M1" s="3"/>
      <c r="N1" s="93" t="s">
        <v>375</v>
      </c>
      <c r="O1" s="3"/>
      <c r="P1" s="3"/>
      <c r="Q1" s="3"/>
      <c r="R1" s="3"/>
      <c r="S1" s="3"/>
      <c r="T1" s="3"/>
    </row>
    <row r="2" spans="1:20" x14ac:dyDescent="0.2">
      <c r="A2" s="3" t="s">
        <v>376</v>
      </c>
      <c r="B2" s="91"/>
      <c r="C2" s="92"/>
      <c r="D2" s="3"/>
      <c r="E2" s="3"/>
      <c r="F2" s="3"/>
      <c r="G2" s="3" t="s">
        <v>377</v>
      </c>
      <c r="H2" s="3"/>
      <c r="I2" s="3"/>
      <c r="J2" s="3"/>
      <c r="K2" s="3" t="s">
        <v>394</v>
      </c>
      <c r="L2" s="3"/>
      <c r="M2" s="3"/>
      <c r="N2" s="94" t="s">
        <v>385</v>
      </c>
      <c r="O2" s="3"/>
      <c r="P2" s="3"/>
      <c r="Q2" s="3"/>
      <c r="R2" s="3"/>
      <c r="S2" s="3"/>
      <c r="T2" s="3"/>
    </row>
    <row r="3" spans="1:20" x14ac:dyDescent="0.2">
      <c r="A3" s="3" t="s">
        <v>378</v>
      </c>
      <c r="B3" s="91"/>
      <c r="C3" s="92"/>
      <c r="D3" s="3"/>
      <c r="E3" s="3"/>
      <c r="F3" s="3"/>
      <c r="G3" s="3" t="s">
        <v>379</v>
      </c>
      <c r="H3" s="3"/>
      <c r="I3" s="3"/>
      <c r="J3" s="3"/>
      <c r="K3" s="3" t="s">
        <v>380</v>
      </c>
      <c r="L3" s="3"/>
      <c r="M3" s="3"/>
      <c r="N3" s="3" t="s">
        <v>381</v>
      </c>
      <c r="O3" s="3"/>
      <c r="P3" s="3"/>
      <c r="Q3" s="3"/>
      <c r="R3" s="3"/>
      <c r="S3" s="3"/>
      <c r="T3" s="3"/>
    </row>
    <row r="4" spans="1:20" x14ac:dyDescent="0.2">
      <c r="A4" s="3" t="s">
        <v>382</v>
      </c>
      <c r="B4" s="91"/>
      <c r="C4" s="92"/>
      <c r="D4" s="3"/>
      <c r="E4" s="3"/>
      <c r="F4" s="3"/>
      <c r="G4" s="3"/>
      <c r="H4" s="3"/>
      <c r="I4" s="3"/>
      <c r="J4" s="3"/>
      <c r="K4" s="3"/>
      <c r="L4" s="3"/>
      <c r="M4" s="3"/>
      <c r="N4" s="3" t="s">
        <v>383</v>
      </c>
      <c r="O4" s="3"/>
      <c r="P4" s="3"/>
      <c r="Q4" s="3"/>
      <c r="R4" s="3"/>
      <c r="S4" s="3"/>
      <c r="T4" s="3"/>
    </row>
    <row r="5" spans="1:20" x14ac:dyDescent="0.2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 t="s">
        <v>386</v>
      </c>
      <c r="O5" s="3"/>
      <c r="P5" s="3"/>
      <c r="Q5" s="3"/>
      <c r="R5" s="3"/>
      <c r="S5" s="3"/>
      <c r="T5" s="3"/>
    </row>
    <row r="6" spans="1:20" ht="136.5" x14ac:dyDescent="0.2">
      <c r="A6" s="13"/>
      <c r="B6" s="13"/>
      <c r="C6" s="98" t="s">
        <v>10</v>
      </c>
      <c r="D6" s="99"/>
      <c r="E6" s="99"/>
      <c r="F6" s="99"/>
      <c r="G6" s="99"/>
      <c r="H6" s="100"/>
      <c r="I6" s="95"/>
      <c r="J6" s="96"/>
      <c r="K6" s="101" t="s">
        <v>8</v>
      </c>
      <c r="L6" s="102"/>
      <c r="M6" s="103"/>
      <c r="N6" s="2"/>
      <c r="O6" s="2"/>
      <c r="P6" s="2"/>
      <c r="Q6" s="2"/>
      <c r="R6" s="2"/>
      <c r="S6" s="22"/>
      <c r="T6" s="22"/>
    </row>
    <row r="7" spans="1:20" ht="30" x14ac:dyDescent="0.2">
      <c r="A7" s="21" t="s">
        <v>271</v>
      </c>
      <c r="B7" s="13"/>
      <c r="C7" s="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2"/>
      <c r="T7" s="22"/>
    </row>
    <row r="8" spans="1:20" ht="76.5" x14ac:dyDescent="0.2">
      <c r="A8" s="14" t="s">
        <v>256</v>
      </c>
      <c r="B8" s="14" t="s">
        <v>257</v>
      </c>
      <c r="C8" s="7" t="s">
        <v>4</v>
      </c>
      <c r="D8" s="6" t="s">
        <v>12</v>
      </c>
      <c r="E8" s="6" t="s">
        <v>11</v>
      </c>
      <c r="F8" s="6" t="s">
        <v>9</v>
      </c>
      <c r="G8" s="6" t="s">
        <v>118</v>
      </c>
      <c r="H8" s="7" t="s">
        <v>119</v>
      </c>
      <c r="I8" s="6" t="s">
        <v>120</v>
      </c>
      <c r="J8" s="6" t="s">
        <v>3</v>
      </c>
      <c r="K8" s="6" t="s">
        <v>1</v>
      </c>
      <c r="L8" s="6" t="s">
        <v>2</v>
      </c>
      <c r="M8" s="6" t="s">
        <v>32</v>
      </c>
      <c r="N8" s="6" t="s">
        <v>31</v>
      </c>
      <c r="O8" s="6" t="s">
        <v>310</v>
      </c>
      <c r="P8" s="6" t="s">
        <v>7</v>
      </c>
      <c r="Q8" s="6" t="s">
        <v>0</v>
      </c>
      <c r="R8" s="6" t="s">
        <v>5</v>
      </c>
      <c r="S8" s="23" t="s">
        <v>6</v>
      </c>
      <c r="T8" s="23" t="s">
        <v>121</v>
      </c>
    </row>
    <row r="9" spans="1:20" ht="213.75" x14ac:dyDescent="0.2">
      <c r="A9" s="27" t="s">
        <v>964</v>
      </c>
      <c r="B9" s="28" t="s">
        <v>965</v>
      </c>
      <c r="C9" s="88">
        <v>43619</v>
      </c>
      <c r="D9" s="29">
        <v>67</v>
      </c>
      <c r="E9" s="30">
        <v>3493</v>
      </c>
      <c r="F9" s="29">
        <v>4</v>
      </c>
      <c r="G9" s="36" t="s">
        <v>900</v>
      </c>
      <c r="H9" s="37"/>
      <c r="I9" s="35"/>
      <c r="J9" s="38" t="s">
        <v>263</v>
      </c>
      <c r="K9" s="40" t="str">
        <f>IF($J9="","",VLOOKUP(J9,data!$A$2:$F$116,2,FALSE))</f>
        <v>5 RUE DE CATALOGNE</v>
      </c>
      <c r="L9" s="40" t="str">
        <f>IF($J9="","",VLOOKUP(K9,data!$B$2:$G$116,2,FALSE))</f>
        <v>69150 DECINES</v>
      </c>
      <c r="M9" s="40" t="str">
        <f>IF($J9="","",VLOOKUP(J9,data!$A$2:$F$155,4,FALSE))</f>
        <v>Séverine
04 72 04 87 14</v>
      </c>
      <c r="N9" s="40" t="str">
        <f>IF($J9="","",VLOOKUP(J9,data!$A$2:$F$155,5,FALSE))</f>
        <v>Livraison sans RDV sur les créneaux suivant du Lundi au Jeudi de 7h30 à 11h et de 13h à 17h
Le Vendredi de 7h30 à 11h et de 13h à 16h</v>
      </c>
      <c r="O9" s="26"/>
      <c r="P9" s="31">
        <v>2053611</v>
      </c>
      <c r="Q9" s="32" t="s">
        <v>416</v>
      </c>
      <c r="R9" s="33" t="s">
        <v>966</v>
      </c>
      <c r="S9" s="34" t="s">
        <v>967</v>
      </c>
      <c r="T9" s="78">
        <v>43619</v>
      </c>
    </row>
    <row r="10" spans="1:20" ht="313.5" x14ac:dyDescent="0.2">
      <c r="A10" s="27" t="s">
        <v>969</v>
      </c>
      <c r="B10" s="28" t="s">
        <v>970</v>
      </c>
      <c r="C10" s="88">
        <v>43620</v>
      </c>
      <c r="D10" s="29">
        <v>25</v>
      </c>
      <c r="E10" s="30">
        <v>2754</v>
      </c>
      <c r="F10" s="29">
        <v>2.6</v>
      </c>
      <c r="G10" s="36" t="s">
        <v>900</v>
      </c>
      <c r="H10" s="37"/>
      <c r="I10" s="35"/>
      <c r="J10" s="38" t="s">
        <v>19</v>
      </c>
      <c r="K10" s="40" t="str">
        <f>IF($J10="","",VLOOKUP(J10,data!$A$2:$F$116,2,FALSE))</f>
        <v>Starexcel Precisium - 
8 / 10 Rue de la Fosse aux Leux - ZAC De la Croix Blanche</v>
      </c>
      <c r="L10" s="40" t="str">
        <f>IF($J10="","",VLOOKUP(K10,data!$B$2:$G$116,2,FALSE))</f>
        <v>91700 Ste Genevieve des Bois</v>
      </c>
      <c r="M10" s="40" t="str">
        <f>IF($J10="","",VLOOKUP(J10,data!$A$2:$F$155,4,FALSE))</f>
        <v>Philippe BLIN
01 80 37 40 70 
ou 01 60 16 51 53</v>
      </c>
      <c r="N10" s="40" t="str">
        <f>IF($J10="","",VLOOKUP(J10,data!$A$2:$F$155,5,FALSE))</f>
        <v>Reception marchandise entre 5h30 à 12h30
A partir du 11 Mai, RDV a prendre aupres de : 
M. TOUHAMI : 06 07 03 60 34
Reception SGDB reception-sgdb@allianceautomotive.fr</v>
      </c>
      <c r="O10" s="26"/>
      <c r="P10" s="31">
        <v>2058187</v>
      </c>
      <c r="Q10" s="32" t="s">
        <v>424</v>
      </c>
      <c r="R10" s="33" t="s">
        <v>967</v>
      </c>
      <c r="S10" s="34" t="s">
        <v>973</v>
      </c>
      <c r="T10" s="78">
        <v>43620</v>
      </c>
    </row>
    <row r="11" spans="1:20" ht="114" x14ac:dyDescent="0.2">
      <c r="A11" s="27" t="s">
        <v>971</v>
      </c>
      <c r="B11" s="28" t="s">
        <v>972</v>
      </c>
      <c r="C11" s="88">
        <v>43620</v>
      </c>
      <c r="D11" s="29">
        <v>15</v>
      </c>
      <c r="E11" s="30">
        <v>1830</v>
      </c>
      <c r="F11" s="29">
        <v>1</v>
      </c>
      <c r="G11" s="36" t="s">
        <v>900</v>
      </c>
      <c r="H11" s="37"/>
      <c r="I11" s="35"/>
      <c r="J11" s="38" t="s">
        <v>152</v>
      </c>
      <c r="K11" s="40" t="str">
        <f>IF($J11="","",VLOOKUP(J11,data!$A$2:$F$116,2,FALSE))</f>
        <v>6-10 Rue de Bastia</v>
      </c>
      <c r="L11" s="40" t="str">
        <f>IF($J11="","",VLOOKUP(K11,data!$B$2:$G$116,2,FALSE))</f>
        <v>67100 STRASBOURG</v>
      </c>
      <c r="M11" s="40" t="str">
        <f>IF($J11="","",VLOOKUP(J11,data!$A$2:$F$155,4,FALSE))</f>
        <v xml:space="preserve"> Simmonds Stuart
0388430718
stuart.simmonds@timken.com; </v>
      </c>
      <c r="N11" s="40" t="str">
        <f>IF($J11="","",VLOOKUP(J11,data!$A$2:$F$155,5,FALSE))</f>
        <v xml:space="preserve"> ouverts de 8H à 18H
du lundi au vendredi</v>
      </c>
      <c r="O11" s="26"/>
      <c r="P11" s="31">
        <v>2058220</v>
      </c>
      <c r="Q11" s="32" t="s">
        <v>425</v>
      </c>
      <c r="R11" s="33" t="s">
        <v>967</v>
      </c>
      <c r="S11" s="34" t="s">
        <v>973</v>
      </c>
      <c r="T11" s="78">
        <v>43620</v>
      </c>
    </row>
    <row r="12" spans="1:20" ht="128.25" x14ac:dyDescent="0.2">
      <c r="A12" s="71" t="s">
        <v>974</v>
      </c>
      <c r="B12" s="60" t="s">
        <v>975</v>
      </c>
      <c r="C12" s="39">
        <v>43621</v>
      </c>
      <c r="D12" s="61">
        <v>24</v>
      </c>
      <c r="E12" s="62">
        <v>2254</v>
      </c>
      <c r="F12" s="89">
        <v>5.6</v>
      </c>
      <c r="G12" s="63" t="s">
        <v>900</v>
      </c>
      <c r="H12" s="64"/>
      <c r="I12" s="65"/>
      <c r="J12" s="66" t="s">
        <v>211</v>
      </c>
      <c r="K12" s="40" t="str">
        <f>IF($J12="","",VLOOKUP(J12,data!$A$2:$F$116,2,FALSE))</f>
        <v>ZI DU BREZET
RUE PIERRE BOULANGER, 20-22</v>
      </c>
      <c r="L12" s="40" t="str">
        <f>IF($J12="","",VLOOKUP(K12,data!$B$2:$G$116,2,FALSE))</f>
        <v>63000 CLERMONT FERRAND</v>
      </c>
      <c r="M12" s="40" t="str">
        <f>IF($J12="","",VLOOKUP(J12,data!$A$2:$F$155,4,FALSE))</f>
        <v>04 73 420 477
mickael.baltar@flauraud.fr</v>
      </c>
      <c r="N12" s="40" t="str">
        <f>IF($J12="","",VLOOKUP(J12,data!$A$2:$F$155,5,FALSE))</f>
        <v>Livraison sur RDV à prendre avec la reception du client au 04.73.42.04.77</v>
      </c>
      <c r="O12" s="52"/>
      <c r="P12" s="31">
        <v>2058220</v>
      </c>
      <c r="Q12" s="32" t="s">
        <v>425</v>
      </c>
      <c r="R12" s="69" t="s">
        <v>989</v>
      </c>
      <c r="S12" s="70" t="s">
        <v>987</v>
      </c>
      <c r="T12" s="78">
        <v>43627</v>
      </c>
    </row>
    <row r="13" spans="1:20" ht="128.25" x14ac:dyDescent="0.2">
      <c r="A13" s="71" t="s">
        <v>976</v>
      </c>
      <c r="B13" s="60" t="s">
        <v>977</v>
      </c>
      <c r="C13" s="39">
        <v>43620</v>
      </c>
      <c r="D13" s="61">
        <v>26</v>
      </c>
      <c r="E13" s="62">
        <v>4901</v>
      </c>
      <c r="F13" s="61">
        <v>6</v>
      </c>
      <c r="G13" s="63" t="s">
        <v>900</v>
      </c>
      <c r="H13" s="64"/>
      <c r="I13" s="65"/>
      <c r="J13" s="66" t="s">
        <v>211</v>
      </c>
      <c r="K13" s="40" t="str">
        <f>IF($J13="","",VLOOKUP(J13,data!$A$2:$F$116,2,FALSE))</f>
        <v>ZI DU BREZET
RUE PIERRE BOULANGER, 20-22</v>
      </c>
      <c r="L13" s="40" t="str">
        <f>IF($J13="","",VLOOKUP(K13,data!$B$2:$G$116,2,FALSE))</f>
        <v>63000 CLERMONT FERRAND</v>
      </c>
      <c r="M13" s="40" t="str">
        <f>IF($J13="","",VLOOKUP(J13,data!$A$2:$F$155,4,FALSE))</f>
        <v>04 73 420 477
mickael.baltar@flauraud.fr</v>
      </c>
      <c r="N13" s="40" t="str">
        <f>IF($J13="","",VLOOKUP(J13,data!$A$2:$F$155,5,FALSE))</f>
        <v>Livraison sur RDV à prendre avec la reception du client au 04.73.42.04.77</v>
      </c>
      <c r="O13" s="52"/>
      <c r="P13" s="31">
        <v>2068586</v>
      </c>
      <c r="Q13" s="32" t="s">
        <v>407</v>
      </c>
      <c r="R13" s="69" t="s">
        <v>989</v>
      </c>
      <c r="S13" s="70" t="s">
        <v>987</v>
      </c>
      <c r="T13" s="78">
        <v>43627</v>
      </c>
    </row>
    <row r="14" spans="1:20" ht="120" x14ac:dyDescent="0.2">
      <c r="A14" s="27" t="s">
        <v>978</v>
      </c>
      <c r="B14" s="28" t="s">
        <v>979</v>
      </c>
      <c r="C14" s="39">
        <v>43623</v>
      </c>
      <c r="D14" s="29">
        <v>22</v>
      </c>
      <c r="E14" s="30">
        <v>2950</v>
      </c>
      <c r="F14" s="29">
        <v>1.8</v>
      </c>
      <c r="G14" s="36" t="s">
        <v>921</v>
      </c>
      <c r="H14" s="37"/>
      <c r="I14" s="35" t="s">
        <v>983</v>
      </c>
      <c r="J14" s="38" t="s">
        <v>982</v>
      </c>
      <c r="K14" s="40" t="str">
        <f>IF($J14="","",VLOOKUP(J14,data!$A$2:$F$116,2,FALSE))</f>
        <v>route des mercières (face LOXAM)</v>
      </c>
      <c r="L14" s="40" t="str">
        <f>IF($J14="","",VLOOKUP(K14,data!$B$2:$G$116,2,FALSE))</f>
        <v>92230 Gennevilliers</v>
      </c>
      <c r="M14" s="40" t="str">
        <f>IF($J14="","",VLOOKUP(J14,data!$A$2:$F$155,4,FALSE))</f>
        <v>0147927852
Ctc : Majid ELOFIR</v>
      </c>
      <c r="N14" s="40">
        <f>IF($J14="","",VLOOKUP(J14,data!$A$2:$F$155,5,FALSE))</f>
        <v>0</v>
      </c>
      <c r="O14" s="26"/>
      <c r="P14" s="31">
        <v>2068586</v>
      </c>
      <c r="Q14" s="32" t="s">
        <v>407</v>
      </c>
      <c r="R14" s="33" t="s">
        <v>988</v>
      </c>
      <c r="S14" s="34" t="s">
        <v>989</v>
      </c>
      <c r="T14" s="78">
        <v>43623</v>
      </c>
    </row>
    <row r="15" spans="1:20" ht="99.75" x14ac:dyDescent="0.2">
      <c r="A15" s="27" t="s">
        <v>980</v>
      </c>
      <c r="B15" s="28" t="s">
        <v>981</v>
      </c>
      <c r="C15" s="39">
        <v>43622</v>
      </c>
      <c r="D15" s="29">
        <v>65</v>
      </c>
      <c r="E15" s="30">
        <v>2817</v>
      </c>
      <c r="F15" s="29">
        <v>5</v>
      </c>
      <c r="G15" s="36" t="s">
        <v>900</v>
      </c>
      <c r="H15" s="37"/>
      <c r="I15" s="35"/>
      <c r="J15" s="38" t="s">
        <v>352</v>
      </c>
      <c r="K15" s="40" t="str">
        <f>IF($J15="","",VLOOKUP(J15,data!$A$2:$F$116,2,FALSE))</f>
        <v>8/10 RUE CLAUDE DEBUSSY</v>
      </c>
      <c r="L15" s="40" t="str">
        <f>IF($J15="","",VLOOKUP(K15,data!$B$2:$G$116,2,FALSE))</f>
        <v>54140 JARVILLE LA MALGRANGE</v>
      </c>
      <c r="M15" s="40" t="str">
        <f>IF($J15="","",VLOOKUP(J15,data!$A$2:$F$155,4,FALSE))</f>
        <v>Arnaud PICARD
06 11 74 39 36</v>
      </c>
      <c r="N15" s="40" t="str">
        <f>IF($J15="","",VLOOKUP(J15,data!$A$2:$F$155,5,FALSE))</f>
        <v>Livraison sans RDV sur créneaux 8h30/10h45 et 14h/17h</v>
      </c>
      <c r="O15" s="26"/>
      <c r="P15" s="31">
        <v>2064970</v>
      </c>
      <c r="Q15" s="32" t="s">
        <v>441</v>
      </c>
      <c r="R15" s="33" t="s">
        <v>991</v>
      </c>
      <c r="S15" s="34" t="s">
        <v>988</v>
      </c>
      <c r="T15" s="78">
        <v>43622</v>
      </c>
    </row>
    <row r="16" spans="1:20" ht="199.5" x14ac:dyDescent="0.2">
      <c r="A16" s="71" t="s">
        <v>985</v>
      </c>
      <c r="B16" s="60" t="s">
        <v>984</v>
      </c>
      <c r="C16" s="39">
        <v>43620</v>
      </c>
      <c r="D16" s="61">
        <v>81</v>
      </c>
      <c r="E16" s="62">
        <v>7913</v>
      </c>
      <c r="F16" s="61">
        <v>18</v>
      </c>
      <c r="G16" s="63" t="s">
        <v>900</v>
      </c>
      <c r="H16" s="64"/>
      <c r="I16" s="65"/>
      <c r="J16" s="66" t="s">
        <v>211</v>
      </c>
      <c r="K16" s="40" t="str">
        <f>IF($J16="","",VLOOKUP(J16,data!$A$2:$F$116,2,FALSE))</f>
        <v>ZI DU BREZET
RUE PIERRE BOULANGER, 20-22</v>
      </c>
      <c r="L16" s="40" t="str">
        <f>IF($J16="","",VLOOKUP(K16,data!$B$2:$G$116,2,FALSE))</f>
        <v>63000 CLERMONT FERRAND</v>
      </c>
      <c r="M16" s="40" t="str">
        <f>IF($J16="","",VLOOKUP(J16,data!$A$2:$F$155,4,FALSE))</f>
        <v>04 73 420 477
mickael.baltar@flauraud.fr</v>
      </c>
      <c r="N16" s="40" t="str">
        <f>IF($J16="","",VLOOKUP(J16,data!$A$2:$F$155,5,FALSE))</f>
        <v>Livraison sur RDV à prendre avec la reception du client au 04.73.42.04.77</v>
      </c>
      <c r="O16" s="52" t="s">
        <v>986</v>
      </c>
      <c r="P16" s="31">
        <v>2065232</v>
      </c>
      <c r="Q16" s="32" t="s">
        <v>562</v>
      </c>
      <c r="R16" s="69" t="s">
        <v>1003</v>
      </c>
      <c r="S16" s="70" t="s">
        <v>990</v>
      </c>
      <c r="T16" s="78">
        <v>43628</v>
      </c>
    </row>
    <row r="17" spans="1:20" ht="185.25" x14ac:dyDescent="0.2">
      <c r="A17" s="27" t="s">
        <v>992</v>
      </c>
      <c r="B17" s="28" t="s">
        <v>993</v>
      </c>
      <c r="C17" s="39">
        <v>43623</v>
      </c>
      <c r="D17" s="29">
        <v>15</v>
      </c>
      <c r="E17" s="30">
        <v>1706</v>
      </c>
      <c r="F17" s="29">
        <v>1.4</v>
      </c>
      <c r="G17" s="36" t="s">
        <v>900</v>
      </c>
      <c r="H17" s="37"/>
      <c r="I17" s="35"/>
      <c r="J17" s="38" t="s">
        <v>13</v>
      </c>
      <c r="K17" s="40" t="s">
        <v>14</v>
      </c>
      <c r="L17" s="40" t="s">
        <v>62</v>
      </c>
      <c r="M17" s="40" t="s">
        <v>101</v>
      </c>
      <c r="N17" s="40" t="str">
        <f>IF($J17="","",VLOOKUP(J17,data!$A$2:$F$155,5,FALSE))</f>
        <v xml:space="preserve">Ref Norauto à demander à NTN-SNR pour prise de RDV par Calberson au 01 69 11 70 95 (demander Monique).
</v>
      </c>
      <c r="O17" s="26">
        <v>4501163890</v>
      </c>
      <c r="P17" s="31" t="s">
        <v>999</v>
      </c>
      <c r="Q17" s="32" t="s">
        <v>407</v>
      </c>
      <c r="R17" s="33" t="s">
        <v>988</v>
      </c>
      <c r="S17" s="34" t="s">
        <v>995</v>
      </c>
      <c r="T17" s="78">
        <v>43623</v>
      </c>
    </row>
    <row r="18" spans="1:20" ht="240" x14ac:dyDescent="0.2">
      <c r="A18" s="27" t="s">
        <v>994</v>
      </c>
      <c r="B18" s="28" t="s">
        <v>996</v>
      </c>
      <c r="C18" s="39">
        <v>43623</v>
      </c>
      <c r="D18" s="29">
        <v>28</v>
      </c>
      <c r="E18" s="30">
        <v>1142</v>
      </c>
      <c r="F18" s="29">
        <v>3.4</v>
      </c>
      <c r="G18" s="36" t="s">
        <v>900</v>
      </c>
      <c r="H18" s="37"/>
      <c r="I18" s="35"/>
      <c r="J18" s="38" t="s">
        <v>372</v>
      </c>
      <c r="K18" s="40" t="str">
        <f>IF($J18="","",VLOOKUP(J18,data!$A$2:$F$116,2,FALSE))</f>
        <v>204 BOULEVARD CHARLES DE GAULLE - BAT 22</v>
      </c>
      <c r="L18" s="40" t="str">
        <f>IF($J18="","",VLOOKUP(K18,data!$B$2:$G$116,2,FALSE))</f>
        <v xml:space="preserve"> 37540 SAINT CYR SUR LOIRE</v>
      </c>
      <c r="M18" s="40" t="str">
        <f>IF($J18="","",VLOOKUP(J18,data!$A$2:$F$155,4,FALSE))</f>
        <v xml:space="preserve"> MERCIER Lionel / DE PIRES Paulo:  0247403782</v>
      </c>
      <c r="N18" s="40"/>
      <c r="O18" s="26"/>
      <c r="P18" s="31">
        <v>2068962</v>
      </c>
      <c r="Q18" s="32" t="s">
        <v>441</v>
      </c>
      <c r="R18" s="33" t="s">
        <v>988</v>
      </c>
      <c r="S18" s="34" t="s">
        <v>989</v>
      </c>
      <c r="T18" s="78">
        <v>43623</v>
      </c>
    </row>
    <row r="19" spans="1:20" ht="213.75" x14ac:dyDescent="0.2">
      <c r="A19" s="27" t="s">
        <v>997</v>
      </c>
      <c r="B19" s="28" t="s">
        <v>998</v>
      </c>
      <c r="C19" s="39">
        <v>43628</v>
      </c>
      <c r="D19" s="29">
        <v>59</v>
      </c>
      <c r="E19" s="30">
        <v>4148</v>
      </c>
      <c r="F19" s="29">
        <v>4.2</v>
      </c>
      <c r="G19" s="36" t="s">
        <v>900</v>
      </c>
      <c r="H19" s="37"/>
      <c r="I19" s="35"/>
      <c r="J19" s="38" t="s">
        <v>263</v>
      </c>
      <c r="K19" s="40" t="str">
        <f>IF($J19="","",VLOOKUP(J19,data!$A$2:$F$116,2,FALSE))</f>
        <v>5 RUE DE CATALOGNE</v>
      </c>
      <c r="L19" s="40" t="str">
        <f>IF($J19="","",VLOOKUP(K19,data!$B$2:$G$116,2,FALSE))</f>
        <v>69150 DECINES</v>
      </c>
      <c r="M19" s="40" t="str">
        <f>IF($J19="","",VLOOKUP(J19,data!$A$2:$F$155,4,FALSE))</f>
        <v>Séverine
04 72 04 87 14</v>
      </c>
      <c r="N19" s="40" t="str">
        <f>IF($J19="","",VLOOKUP(J19,data!$A$2:$F$155,5,FALSE))</f>
        <v>Livraison sans RDV sur les créneaux suivant du Lundi au Jeudi de 7h30 à 11h et de 13h à 17h
Le Vendredi de 7h30 à 11h et de 13h à 16h</v>
      </c>
      <c r="O19" s="26"/>
      <c r="P19" s="31">
        <v>2068794</v>
      </c>
      <c r="Q19" s="32" t="s">
        <v>416</v>
      </c>
      <c r="R19" s="33" t="s">
        <v>987</v>
      </c>
      <c r="S19" s="34" t="s">
        <v>1001</v>
      </c>
      <c r="T19" s="78">
        <v>43628</v>
      </c>
    </row>
    <row r="20" spans="1:20" ht="195" x14ac:dyDescent="0.2">
      <c r="A20" s="27" t="s">
        <v>1000</v>
      </c>
      <c r="B20" s="28" t="s">
        <v>1006</v>
      </c>
      <c r="C20" s="39">
        <v>43629</v>
      </c>
      <c r="D20" s="29">
        <v>34</v>
      </c>
      <c r="E20" s="30">
        <v>2873</v>
      </c>
      <c r="F20" s="29">
        <v>3.8</v>
      </c>
      <c r="G20" s="36" t="s">
        <v>900</v>
      </c>
      <c r="H20" s="37"/>
      <c r="I20" s="35"/>
      <c r="J20" s="38" t="s">
        <v>372</v>
      </c>
      <c r="K20" s="40" t="str">
        <f>IF($J20="","",VLOOKUP(J20,data!$A$2:$F$116,2,FALSE))</f>
        <v>204 BOULEVARD CHARLES DE GAULLE - BAT 22</v>
      </c>
      <c r="L20" s="40" t="str">
        <f>IF($J20="","",VLOOKUP(K20,data!$B$2:$G$116,2,FALSE))</f>
        <v xml:space="preserve"> 37540 SAINT CYR SUR LOIRE</v>
      </c>
      <c r="M20" s="40" t="str">
        <f>IF($J20="","",VLOOKUP(J20,data!$A$2:$F$155,4,FALSE))</f>
        <v xml:space="preserve"> MERCIER Lionel / DE PIRES Paulo:  0247403782</v>
      </c>
      <c r="N20" s="40" t="str">
        <f>IF($J20="","",VLOOKUP(J20,data!$A$2:$F$155,5,FALSE))</f>
        <v xml:space="preserve">Livraison 6h00 et 20h00 </v>
      </c>
      <c r="O20" s="26"/>
      <c r="P20" s="31">
        <v>2081084</v>
      </c>
      <c r="Q20" s="32" t="s">
        <v>403</v>
      </c>
      <c r="R20" s="33" t="s">
        <v>1001</v>
      </c>
      <c r="S20" s="34" t="s">
        <v>1002</v>
      </c>
      <c r="T20" s="78">
        <v>43629</v>
      </c>
    </row>
    <row r="21" spans="1:20" ht="42.75" x14ac:dyDescent="0.2">
      <c r="A21" s="27" t="s">
        <v>1007</v>
      </c>
      <c r="B21" s="28" t="s">
        <v>1008</v>
      </c>
      <c r="C21" s="39">
        <v>43630</v>
      </c>
      <c r="D21" s="29">
        <v>55</v>
      </c>
      <c r="E21" s="30">
        <v>962</v>
      </c>
      <c r="F21" s="29">
        <v>1</v>
      </c>
      <c r="G21" s="36" t="s">
        <v>921</v>
      </c>
      <c r="H21" s="37"/>
      <c r="I21" s="35" t="s">
        <v>1009</v>
      </c>
      <c r="J21" s="38" t="s">
        <v>76</v>
      </c>
      <c r="K21" s="40" t="str">
        <f>IF($J21="","",VLOOKUP(J21,data!$A$2:$F$116,2,FALSE))</f>
        <v>36 rue Emmanuel EYDOUX</v>
      </c>
      <c r="L21" s="40" t="str">
        <f>IF($J21="","",VLOOKUP(K21,data!$B$2:$G$116,2,FALSE))</f>
        <v>13016 Marseille</v>
      </c>
      <c r="M21" s="40" t="str">
        <f>IF($J21="","",VLOOKUP(J21,data!$A$2:$F$155,4,FALSE))</f>
        <v xml:space="preserve"> /</v>
      </c>
      <c r="N21" s="40" t="str">
        <f>IF($J21="","",VLOOKUP(J21,data!$A$2:$F$155,5,FALSE))</f>
        <v xml:space="preserve"> /</v>
      </c>
      <c r="O21" s="26"/>
      <c r="P21" s="31">
        <v>2090317</v>
      </c>
      <c r="Q21" s="32" t="s">
        <v>425</v>
      </c>
      <c r="R21" s="33" t="s">
        <v>1002</v>
      </c>
      <c r="S21" s="34" t="s">
        <v>1012</v>
      </c>
      <c r="T21" s="78">
        <v>43630</v>
      </c>
    </row>
    <row r="22" spans="1:20" ht="114" x14ac:dyDescent="0.2">
      <c r="A22" s="27" t="s">
        <v>1010</v>
      </c>
      <c r="B22" s="28" t="s">
        <v>1011</v>
      </c>
      <c r="C22" s="39">
        <v>43630</v>
      </c>
      <c r="D22" s="29">
        <v>29</v>
      </c>
      <c r="E22" s="30">
        <v>2187</v>
      </c>
      <c r="F22" s="29">
        <v>3</v>
      </c>
      <c r="G22" s="36" t="s">
        <v>900</v>
      </c>
      <c r="H22" s="37"/>
      <c r="I22" s="35"/>
      <c r="J22" s="38" t="s">
        <v>26</v>
      </c>
      <c r="K22" s="40" t="str">
        <f>IF($J22="","",VLOOKUP(J22,data!$A$2:$F$116,2,FALSE))</f>
        <v>2/4 rue Denis Papin
CS50022</v>
      </c>
      <c r="L22" s="40" t="str">
        <f>IF($J22="","",VLOOKUP(K22,data!$B$2:$G$116,2,FALSE))</f>
        <v>92230 GENNEVILLIERS</v>
      </c>
      <c r="M22" s="40" t="str">
        <f>IF($J22="","",VLOOKUP(J22,data!$A$2:$F$155,4,FALSE))</f>
        <v xml:space="preserve">Khady SARR - 01 40 85 74 08
Danny SEAO - 01 40 85 96 43 </v>
      </c>
      <c r="N22" s="40" t="str">
        <f>IF($J22="","",VLOOKUP(J22,data!$A$2:$F$155,5,FALSE))</f>
        <v>Livraison libre entre 8h et 15h30</v>
      </c>
      <c r="O22" s="26"/>
      <c r="P22" s="31">
        <v>2085097</v>
      </c>
      <c r="Q22" s="32" t="s">
        <v>424</v>
      </c>
      <c r="R22" s="33" t="s">
        <v>1002</v>
      </c>
      <c r="S22" s="34" t="s">
        <v>1012</v>
      </c>
      <c r="T22" s="78">
        <v>43630</v>
      </c>
    </row>
    <row r="23" spans="1:20" ht="99.75" x14ac:dyDescent="0.2">
      <c r="A23" s="27" t="s">
        <v>1013</v>
      </c>
      <c r="B23" s="28" t="s">
        <v>1014</v>
      </c>
      <c r="C23" s="39">
        <v>43633</v>
      </c>
      <c r="D23" s="29">
        <v>28</v>
      </c>
      <c r="E23" s="30">
        <v>1609</v>
      </c>
      <c r="F23" s="29">
        <v>2</v>
      </c>
      <c r="G23" s="36" t="s">
        <v>921</v>
      </c>
      <c r="H23" s="37"/>
      <c r="I23" s="35" t="s">
        <v>1031</v>
      </c>
      <c r="J23" s="38" t="s">
        <v>275</v>
      </c>
      <c r="K23" s="40" t="s">
        <v>144</v>
      </c>
      <c r="L23" s="40" t="s">
        <v>142</v>
      </c>
      <c r="M23" s="40" t="s">
        <v>143</v>
      </c>
      <c r="N23" s="40" t="s">
        <v>146</v>
      </c>
      <c r="O23" s="26"/>
      <c r="P23" s="31">
        <v>2095362</v>
      </c>
      <c r="Q23" s="32" t="s">
        <v>425</v>
      </c>
      <c r="R23" s="33" t="s">
        <v>1012</v>
      </c>
      <c r="S23" s="34" t="s">
        <v>1034</v>
      </c>
      <c r="T23" s="78">
        <v>43633</v>
      </c>
    </row>
    <row r="24" spans="1:20" ht="213.75" x14ac:dyDescent="0.2">
      <c r="A24" s="27" t="s">
        <v>1015</v>
      </c>
      <c r="B24" s="28" t="s">
        <v>1016</v>
      </c>
      <c r="C24" s="39">
        <v>43634</v>
      </c>
      <c r="D24" s="29">
        <v>48</v>
      </c>
      <c r="E24" s="30">
        <v>2266</v>
      </c>
      <c r="F24" s="29">
        <v>2.4</v>
      </c>
      <c r="G24" s="36" t="s">
        <v>900</v>
      </c>
      <c r="H24" s="37"/>
      <c r="I24" s="35"/>
      <c r="J24" s="38" t="s">
        <v>263</v>
      </c>
      <c r="K24" s="40" t="str">
        <f>IF($J24="","",VLOOKUP(J24,data!$A$2:$F$116,2,FALSE))</f>
        <v>5 RUE DE CATALOGNE</v>
      </c>
      <c r="L24" s="40" t="str">
        <f>IF($J24="","",VLOOKUP(K24,data!$B$2:$G$116,2,FALSE))</f>
        <v>69150 DECINES</v>
      </c>
      <c r="M24" s="40" t="str">
        <f>IF($J24="","",VLOOKUP(J24,data!$A$2:$F$155,4,FALSE))</f>
        <v>Séverine
04 72 04 87 14</v>
      </c>
      <c r="N24" s="40" t="str">
        <f>IF($J24="","",VLOOKUP(J24,data!$A$2:$F$155,5,FALSE))</f>
        <v>Livraison sans RDV sur les créneaux suivant du Lundi au Jeudi de 7h30 à 11h et de 13h à 17h
Le Vendredi de 7h30 à 11h et de 13h à 16h</v>
      </c>
      <c r="O24" s="26"/>
      <c r="P24" s="31">
        <v>2095756</v>
      </c>
      <c r="Q24" s="32" t="s">
        <v>416</v>
      </c>
      <c r="R24" s="33" t="s">
        <v>1034</v>
      </c>
      <c r="S24" s="34" t="s">
        <v>1035</v>
      </c>
      <c r="T24" s="78">
        <v>43634</v>
      </c>
    </row>
    <row r="25" spans="1:20" ht="71.25" x14ac:dyDescent="0.2">
      <c r="A25" s="27" t="s">
        <v>1019</v>
      </c>
      <c r="B25" s="28" t="s">
        <v>1020</v>
      </c>
      <c r="C25" s="39">
        <v>43634</v>
      </c>
      <c r="D25" s="29">
        <v>9</v>
      </c>
      <c r="E25" s="30">
        <v>1393</v>
      </c>
      <c r="F25" s="29">
        <v>1.8</v>
      </c>
      <c r="G25" s="36" t="s">
        <v>900</v>
      </c>
      <c r="H25" s="37"/>
      <c r="I25" s="35"/>
      <c r="J25" s="38" t="s">
        <v>389</v>
      </c>
      <c r="K25" s="40" t="s">
        <v>390</v>
      </c>
      <c r="L25" s="40" t="s">
        <v>391</v>
      </c>
      <c r="M25" s="40" t="s">
        <v>239</v>
      </c>
      <c r="N25" s="40"/>
      <c r="O25" s="26"/>
      <c r="P25" s="31">
        <v>2095783</v>
      </c>
      <c r="Q25" s="32" t="s">
        <v>441</v>
      </c>
      <c r="R25" s="33" t="s">
        <v>1034</v>
      </c>
      <c r="S25" s="34" t="s">
        <v>1035</v>
      </c>
      <c r="T25" s="78">
        <v>43634</v>
      </c>
    </row>
    <row r="26" spans="1:20" ht="57" x14ac:dyDescent="0.2">
      <c r="A26" s="27" t="s">
        <v>1021</v>
      </c>
      <c r="B26" s="28" t="s">
        <v>1022</v>
      </c>
      <c r="C26" s="39">
        <v>43634</v>
      </c>
      <c r="D26" s="29">
        <v>9</v>
      </c>
      <c r="E26" s="30">
        <v>1158</v>
      </c>
      <c r="F26" s="29">
        <v>1.8</v>
      </c>
      <c r="G26" s="36" t="s">
        <v>900</v>
      </c>
      <c r="H26" s="37"/>
      <c r="I26" s="35"/>
      <c r="J26" s="38" t="s">
        <v>190</v>
      </c>
      <c r="K26" s="40" t="s">
        <v>191</v>
      </c>
      <c r="L26" s="40" t="s">
        <v>192</v>
      </c>
      <c r="M26" s="40" t="s">
        <v>193</v>
      </c>
      <c r="N26" s="40" t="s">
        <v>123</v>
      </c>
      <c r="O26" s="26"/>
      <c r="P26" s="31">
        <v>2095834</v>
      </c>
      <c r="Q26" s="32" t="s">
        <v>441</v>
      </c>
      <c r="R26" s="33" t="s">
        <v>1034</v>
      </c>
      <c r="S26" s="34" t="s">
        <v>1035</v>
      </c>
      <c r="T26" s="78">
        <v>43634</v>
      </c>
    </row>
    <row r="27" spans="1:20" ht="242.25" x14ac:dyDescent="0.2">
      <c r="A27" s="27" t="s">
        <v>1023</v>
      </c>
      <c r="B27" s="28" t="s">
        <v>1024</v>
      </c>
      <c r="C27" s="39">
        <v>43634</v>
      </c>
      <c r="D27" s="29">
        <v>30</v>
      </c>
      <c r="E27" s="30">
        <v>6382</v>
      </c>
      <c r="F27" s="29">
        <v>6.4</v>
      </c>
      <c r="G27" s="36" t="s">
        <v>900</v>
      </c>
      <c r="H27" s="37"/>
      <c r="I27" s="35"/>
      <c r="J27" s="38" t="s">
        <v>17</v>
      </c>
      <c r="K27" s="40" t="s">
        <v>22</v>
      </c>
      <c r="L27" s="40" t="s">
        <v>23</v>
      </c>
      <c r="M27" s="40" t="s">
        <v>123</v>
      </c>
      <c r="N27" s="40" t="s">
        <v>361</v>
      </c>
      <c r="O27" s="26" t="s">
        <v>1033</v>
      </c>
      <c r="P27" s="31">
        <v>2097916</v>
      </c>
      <c r="Q27" s="32" t="s">
        <v>1036</v>
      </c>
      <c r="R27" s="33" t="s">
        <v>1034</v>
      </c>
      <c r="S27" s="34" t="s">
        <v>1035</v>
      </c>
      <c r="T27" s="78">
        <v>43634</v>
      </c>
    </row>
    <row r="28" spans="1:20" ht="313.5" x14ac:dyDescent="0.2">
      <c r="A28" s="27" t="s">
        <v>1025</v>
      </c>
      <c r="B28" s="28" t="s">
        <v>1026</v>
      </c>
      <c r="C28" s="39">
        <v>43634</v>
      </c>
      <c r="D28" s="29">
        <v>39</v>
      </c>
      <c r="E28" s="30">
        <v>1547</v>
      </c>
      <c r="F28" s="29">
        <v>2.4</v>
      </c>
      <c r="G28" s="36" t="s">
        <v>900</v>
      </c>
      <c r="H28" s="37"/>
      <c r="I28" s="35"/>
      <c r="J28" s="38" t="s">
        <v>19</v>
      </c>
      <c r="K28" s="40" t="str">
        <f>IF($J28="","",VLOOKUP(J28,data!$A$2:$F$116,2,FALSE))</f>
        <v>Starexcel Precisium - 
8 / 10 Rue de la Fosse aux Leux - ZAC De la Croix Blanche</v>
      </c>
      <c r="L28" s="40" t="str">
        <f>IF($J28="","",VLOOKUP(K28,data!$B$2:$G$116,2,FALSE))</f>
        <v>91700 Ste Genevieve des Bois</v>
      </c>
      <c r="M28" s="40" t="str">
        <f>IF($J28="","",VLOOKUP(J28,data!$A$2:$F$155,4,FALSE))</f>
        <v>Philippe BLIN
01 80 37 40 70 
ou 01 60 16 51 53</v>
      </c>
      <c r="N28" s="40" t="str">
        <f>IF($J28="","",VLOOKUP(J28,data!$A$2:$F$155,5,FALSE))</f>
        <v>Reception marchandise entre 5h30 à 12h30
A partir du 11 Mai, RDV a prendre aupres de : 
M. TOUHAMI : 06 07 03 60 34
Reception SGDB reception-sgdb@allianceautomotive.fr</v>
      </c>
      <c r="O28" s="26"/>
      <c r="P28" s="31">
        <v>2095854</v>
      </c>
      <c r="Q28" s="32" t="s">
        <v>424</v>
      </c>
      <c r="R28" s="33" t="s">
        <v>1034</v>
      </c>
      <c r="S28" s="34" t="s">
        <v>1035</v>
      </c>
      <c r="T28" s="78">
        <v>43634</v>
      </c>
    </row>
    <row r="29" spans="1:20" ht="57" x14ac:dyDescent="0.2">
      <c r="A29" s="27" t="s">
        <v>1027</v>
      </c>
      <c r="B29" s="28" t="s">
        <v>1028</v>
      </c>
      <c r="C29" s="39">
        <v>43634</v>
      </c>
      <c r="D29" s="29">
        <v>33</v>
      </c>
      <c r="E29" s="30">
        <v>1812</v>
      </c>
      <c r="F29" s="29">
        <v>2.2000000000000002</v>
      </c>
      <c r="G29" s="36" t="s">
        <v>900</v>
      </c>
      <c r="H29" s="37"/>
      <c r="I29" s="35"/>
      <c r="J29" s="38" t="s">
        <v>186</v>
      </c>
      <c r="K29" s="40" t="s">
        <v>187</v>
      </c>
      <c r="L29" s="40" t="s">
        <v>188</v>
      </c>
      <c r="M29" s="40" t="s">
        <v>189</v>
      </c>
      <c r="N29" s="40" t="s">
        <v>123</v>
      </c>
      <c r="O29" s="26"/>
      <c r="P29" s="31">
        <v>2095891</v>
      </c>
      <c r="Q29" s="32" t="s">
        <v>407</v>
      </c>
      <c r="R29" s="33" t="s">
        <v>1034</v>
      </c>
      <c r="S29" s="34" t="s">
        <v>1035</v>
      </c>
      <c r="T29" s="78">
        <v>43634</v>
      </c>
    </row>
    <row r="30" spans="1:20" ht="114" x14ac:dyDescent="0.2">
      <c r="A30" s="27" t="s">
        <v>1029</v>
      </c>
      <c r="B30" s="28" t="s">
        <v>1030</v>
      </c>
      <c r="C30" s="39">
        <v>43634</v>
      </c>
      <c r="D30" s="29">
        <v>28</v>
      </c>
      <c r="E30" s="30">
        <v>2113</v>
      </c>
      <c r="F30" s="29">
        <v>2</v>
      </c>
      <c r="G30" s="36" t="s">
        <v>900</v>
      </c>
      <c r="H30" s="37"/>
      <c r="I30" s="35"/>
      <c r="J30" s="38" t="s">
        <v>258</v>
      </c>
      <c r="K30" s="40" t="s">
        <v>259</v>
      </c>
      <c r="L30" s="40" t="s">
        <v>23</v>
      </c>
      <c r="M30" s="40" t="s">
        <v>123</v>
      </c>
      <c r="N30" s="40" t="s">
        <v>689</v>
      </c>
      <c r="O30" s="26"/>
      <c r="P30" s="31">
        <v>2095957</v>
      </c>
      <c r="Q30" s="32" t="s">
        <v>424</v>
      </c>
      <c r="R30" s="33" t="s">
        <v>1034</v>
      </c>
      <c r="S30" s="34" t="s">
        <v>1035</v>
      </c>
      <c r="T30" s="78">
        <v>43634</v>
      </c>
    </row>
    <row r="31" spans="1:20" ht="228" x14ac:dyDescent="0.2">
      <c r="A31" s="27" t="s">
        <v>1017</v>
      </c>
      <c r="B31" s="28" t="s">
        <v>1018</v>
      </c>
      <c r="C31" s="39">
        <v>43635</v>
      </c>
      <c r="D31" s="29">
        <v>67</v>
      </c>
      <c r="E31" s="30">
        <v>4092</v>
      </c>
      <c r="F31" s="29">
        <v>7.8</v>
      </c>
      <c r="G31" s="36" t="s">
        <v>900</v>
      </c>
      <c r="H31" s="37"/>
      <c r="I31" s="35"/>
      <c r="J31" s="38" t="s">
        <v>79</v>
      </c>
      <c r="K31" s="40" t="s">
        <v>80</v>
      </c>
      <c r="L31" s="40" t="s">
        <v>81</v>
      </c>
      <c r="M31" s="40" t="s">
        <v>241</v>
      </c>
      <c r="N31" s="40" t="s">
        <v>367</v>
      </c>
      <c r="O31" s="26" t="s">
        <v>1032</v>
      </c>
      <c r="P31" s="31">
        <v>20957768</v>
      </c>
      <c r="Q31" s="32" t="s">
        <v>416</v>
      </c>
      <c r="R31" s="33" t="s">
        <v>1035</v>
      </c>
      <c r="S31" s="34" t="s">
        <v>1037</v>
      </c>
      <c r="T31" s="78">
        <v>43635</v>
      </c>
    </row>
    <row r="32" spans="1:20" ht="228" x14ac:dyDescent="0.2">
      <c r="A32" s="27" t="s">
        <v>1038</v>
      </c>
      <c r="B32" s="28" t="s">
        <v>1039</v>
      </c>
      <c r="C32" s="39">
        <v>43636</v>
      </c>
      <c r="D32" s="29">
        <v>43</v>
      </c>
      <c r="E32" s="30">
        <v>2205</v>
      </c>
      <c r="F32" s="29">
        <v>4.4000000000000004</v>
      </c>
      <c r="G32" s="36" t="s">
        <v>900</v>
      </c>
      <c r="H32" s="37"/>
      <c r="I32" s="35"/>
      <c r="J32" s="38" t="s">
        <v>79</v>
      </c>
      <c r="K32" s="40" t="str">
        <f>IF($J32="","",VLOOKUP(J32,data!$A$2:$F$116,2,FALSE))</f>
        <v>52 Rue Jean Zay</v>
      </c>
      <c r="L32" s="40" t="str">
        <f>IF($J32="","",VLOOKUP(K32,data!$B$2:$G$116,2,FALSE))</f>
        <v>69800 SAINT PRIEST</v>
      </c>
      <c r="M32" s="40" t="str">
        <f>IF($J32="","",VLOOKUP(J32,data!$A$2:$F$155,4,FALSE))</f>
        <v xml:space="preserve">/ </v>
      </c>
      <c r="N32" s="40" t="str">
        <f>IF($J32="","",VLOOKUP(J32,data!$A$2:$F$155,5,FALSE))</f>
        <v>Prise de rdv obligatoire: exadis.rdvreception@exadis.com /
tel :  04 27 19 26 25
Liv du lun au vend de 7h à 12h. Donner ref EXADIS (par NTN-SNR)</v>
      </c>
      <c r="O32" s="26" t="s">
        <v>1046</v>
      </c>
      <c r="P32" s="31">
        <v>2103956</v>
      </c>
      <c r="Q32" s="32" t="s">
        <v>416</v>
      </c>
      <c r="R32" s="33" t="s">
        <v>1048</v>
      </c>
      <c r="S32" s="34" t="s">
        <v>1053</v>
      </c>
      <c r="T32" s="78">
        <v>43637</v>
      </c>
    </row>
    <row r="33" spans="1:20" ht="60" x14ac:dyDescent="0.2">
      <c r="A33" s="27" t="s">
        <v>1040</v>
      </c>
      <c r="B33" s="28" t="s">
        <v>1041</v>
      </c>
      <c r="C33" s="39">
        <v>43636</v>
      </c>
      <c r="D33" s="29">
        <v>15</v>
      </c>
      <c r="E33" s="30">
        <v>1345</v>
      </c>
      <c r="F33" s="29">
        <v>2.2000000000000002</v>
      </c>
      <c r="G33" s="36" t="s">
        <v>900</v>
      </c>
      <c r="H33" s="37"/>
      <c r="I33" s="35"/>
      <c r="J33" s="38" t="s">
        <v>321</v>
      </c>
      <c r="K33" s="40" t="str">
        <f>IF($J33="","",VLOOKUP(J33,data!$A$2:$F$116,2,FALSE))</f>
        <v>4 RUE DU TISSERAND</v>
      </c>
      <c r="L33" s="40" t="str">
        <f>IF($J33="","",VLOOKUP(K33,data!$B$2:$G$116,2,FALSE))</f>
        <v>44800 ST HERBLAIN</v>
      </c>
      <c r="M33" s="40" t="str">
        <f>IF($J33="","",VLOOKUP(J33,data!$A$2:$F$155,4,FALSE))</f>
        <v>Jean-Yves Joubin
02 40 43 49 73</v>
      </c>
      <c r="N33" s="40" t="str">
        <f>IF($J33="","",VLOOKUP(J33,data!$A$2:$F$155,5,FALSE))</f>
        <v xml:space="preserve"> /</v>
      </c>
      <c r="O33" s="26"/>
      <c r="P33" s="31">
        <v>2102068</v>
      </c>
      <c r="Q33" s="32" t="s">
        <v>415</v>
      </c>
      <c r="R33" s="33" t="s">
        <v>1037</v>
      </c>
      <c r="S33" s="34" t="s">
        <v>1048</v>
      </c>
      <c r="T33" s="78">
        <v>43636</v>
      </c>
    </row>
    <row r="34" spans="1:20" ht="57" x14ac:dyDescent="0.2">
      <c r="A34" s="27" t="s">
        <v>1042</v>
      </c>
      <c r="B34" s="28" t="s">
        <v>1043</v>
      </c>
      <c r="C34" s="39">
        <v>43636</v>
      </c>
      <c r="D34" s="29">
        <v>11</v>
      </c>
      <c r="E34" s="30">
        <v>1088</v>
      </c>
      <c r="F34" s="29">
        <v>1.6</v>
      </c>
      <c r="G34" s="36" t="s">
        <v>900</v>
      </c>
      <c r="H34" s="37"/>
      <c r="I34" s="35"/>
      <c r="J34" s="38" t="s">
        <v>207</v>
      </c>
      <c r="K34" s="40" t="str">
        <f>IF($J34="","",VLOOKUP(J34,data!$A$2:$F$116,2,FALSE))</f>
        <v xml:space="preserve">3 RUE SEBASTIEN LAI </v>
      </c>
      <c r="L34" s="40" t="str">
        <f>IF($J34="","",VLOOKUP(K34,data!$B$2:$G$116,2,FALSE))</f>
        <v>13014 MARSEILLE</v>
      </c>
      <c r="M34" s="40" t="str">
        <f>IF($J34="","",VLOOKUP(J34,data!$A$2:$F$155,4,FALSE))</f>
        <v xml:space="preserve">04 91 63 32 19 </v>
      </c>
      <c r="N34" s="40" t="str">
        <f>IF($J34="","",VLOOKUP(J34,data!$A$2:$F$155,5,FALSE))</f>
        <v>Pas de semi
19 Tonnes Maxi</v>
      </c>
      <c r="O34" s="26"/>
      <c r="P34" s="31">
        <v>2102114</v>
      </c>
      <c r="Q34" s="32" t="s">
        <v>425</v>
      </c>
      <c r="R34" s="33" t="s">
        <v>1037</v>
      </c>
      <c r="S34" s="34" t="s">
        <v>1048</v>
      </c>
      <c r="T34" s="78">
        <v>43636</v>
      </c>
    </row>
    <row r="35" spans="1:20" ht="242.25" x14ac:dyDescent="0.2">
      <c r="A35" s="27" t="s">
        <v>1044</v>
      </c>
      <c r="B35" s="28" t="s">
        <v>1045</v>
      </c>
      <c r="C35" s="39">
        <v>43636</v>
      </c>
      <c r="D35" s="29">
        <v>41</v>
      </c>
      <c r="E35" s="30">
        <v>6956</v>
      </c>
      <c r="F35" s="29">
        <v>8.1999999999999993</v>
      </c>
      <c r="G35" s="36" t="s">
        <v>900</v>
      </c>
      <c r="H35" s="37"/>
      <c r="I35" s="35"/>
      <c r="J35" s="38" t="s">
        <v>17</v>
      </c>
      <c r="K35" s="40" t="str">
        <f>IF($J35="","",VLOOKUP(J35,data!$A$2:$F$116,2,FALSE))</f>
        <v>97 rue du Moulin de Cage</v>
      </c>
      <c r="L35" s="40" t="str">
        <f>IF($J35="","",VLOOKUP(K35,data!$B$2:$G$116,2,FALSE))</f>
        <v>92230 GENNEVILLIERS</v>
      </c>
      <c r="M35" s="40" t="str">
        <f>IF($J35="","",VLOOKUP(J35,data!$A$2:$F$155,4,FALSE))</f>
        <v xml:space="preserve"> /</v>
      </c>
      <c r="N35" s="40" t="str">
        <f>IF($J35="","",VLOOKUP(J35,data!$A$2:$F$155,5,FALSE))</f>
        <v>Prise de rdv obligatoire: liv.gennevilliers@exadis.com /
tel : 01 40 85 09 07
Livraison du lundi au vendredi de 6h à 13h. Donner ref EXADIS (par NTN-SNR)</v>
      </c>
      <c r="O35" s="26" t="s">
        <v>1047</v>
      </c>
      <c r="P35" s="31">
        <v>2109891</v>
      </c>
      <c r="Q35" s="32" t="s">
        <v>1054</v>
      </c>
      <c r="R35" s="33" t="s">
        <v>1037</v>
      </c>
      <c r="S35" s="34" t="s">
        <v>1048</v>
      </c>
      <c r="T35" s="78">
        <v>43636</v>
      </c>
    </row>
    <row r="36" spans="1:20" ht="85.5" x14ac:dyDescent="0.2">
      <c r="A36" s="27" t="s">
        <v>1049</v>
      </c>
      <c r="B36" s="28" t="s">
        <v>1050</v>
      </c>
      <c r="C36" s="39">
        <v>43642</v>
      </c>
      <c r="D36" s="29">
        <v>10</v>
      </c>
      <c r="E36" s="30">
        <v>1241</v>
      </c>
      <c r="F36" s="29">
        <v>0.8</v>
      </c>
      <c r="G36" s="36" t="s">
        <v>900</v>
      </c>
      <c r="H36" s="37"/>
      <c r="I36" s="35"/>
      <c r="J36" s="38" t="s">
        <v>312</v>
      </c>
      <c r="K36" s="40" t="str">
        <f>IF($J36="","",VLOOKUP(J36,data!$A$2:$F$116,2,FALSE))</f>
        <v>1 Rue du Vieil Hêtre</v>
      </c>
      <c r="L36" s="40" t="str">
        <f>IF($J36="","",VLOOKUP(K36,data!$B$2:$G$116,2,FALSE))</f>
        <v>72700 ROUILLON</v>
      </c>
      <c r="M36" s="40" t="str">
        <f>IF($J36="","",VLOOKUP(J36,data!$A$2:$F$155,4,FALSE))</f>
        <v>tel : 02 43 24 76 92/mail t.baratte@cbmcompany.com</v>
      </c>
      <c r="N36" s="40" t="str">
        <f>IF($J36="","",VLOOKUP(J36,data!$A$2:$F$155,5,FALSE))</f>
        <v xml:space="preserve"> / </v>
      </c>
      <c r="O36" s="26"/>
      <c r="P36" s="31">
        <v>2114149</v>
      </c>
      <c r="Q36" s="32" t="s">
        <v>425</v>
      </c>
      <c r="R36" s="33" t="s">
        <v>1059</v>
      </c>
      <c r="S36" s="34" t="s">
        <v>1060</v>
      </c>
      <c r="T36" s="78">
        <v>43642</v>
      </c>
    </row>
    <row r="37" spans="1:20" ht="165" x14ac:dyDescent="0.2">
      <c r="A37" s="27" t="s">
        <v>1051</v>
      </c>
      <c r="B37" s="28" t="s">
        <v>1052</v>
      </c>
      <c r="C37" s="39">
        <v>43640</v>
      </c>
      <c r="D37" s="29">
        <v>24</v>
      </c>
      <c r="E37" s="30">
        <v>1181</v>
      </c>
      <c r="F37" s="29">
        <v>2.8</v>
      </c>
      <c r="G37" s="36" t="s">
        <v>900</v>
      </c>
      <c r="H37" s="37"/>
      <c r="I37" s="35"/>
      <c r="J37" s="38" t="s">
        <v>372</v>
      </c>
      <c r="K37" s="40" t="str">
        <f>IF($J37="","",VLOOKUP(J37,data!$A$2:$F$116,2,FALSE))</f>
        <v>204 BOULEVARD CHARLES DE GAULLE - BAT 22</v>
      </c>
      <c r="L37" s="40" t="str">
        <f>IF($J37="","",VLOOKUP(K37,data!$B$2:$G$116,2,FALSE))</f>
        <v xml:space="preserve"> 37540 SAINT CYR SUR LOIRE</v>
      </c>
      <c r="M37" s="40" t="str">
        <f>IF($J37="","",VLOOKUP(J37,data!$A$2:$F$155,4,FALSE))</f>
        <v xml:space="preserve"> MERCIER Lionel / DE PIRES Paulo:  0247403782</v>
      </c>
      <c r="N37" s="40" t="str">
        <f>IF($J37="","",VLOOKUP(J37,data!$A$2:$F$155,5,FALSE))</f>
        <v xml:space="preserve">Livraison 6h00 et 20h00 </v>
      </c>
      <c r="O37" s="26"/>
      <c r="P37" s="31">
        <v>2114424</v>
      </c>
      <c r="Q37" s="32" t="s">
        <v>403</v>
      </c>
      <c r="R37" s="33" t="s">
        <v>1053</v>
      </c>
      <c r="S37" s="34" t="s">
        <v>1061</v>
      </c>
      <c r="T37" s="78">
        <v>43640</v>
      </c>
    </row>
    <row r="38" spans="1:20" ht="213.75" x14ac:dyDescent="0.2">
      <c r="A38" s="27" t="s">
        <v>1055</v>
      </c>
      <c r="B38" s="28" t="s">
        <v>1056</v>
      </c>
      <c r="C38" s="39">
        <v>43641</v>
      </c>
      <c r="D38" s="29">
        <v>53</v>
      </c>
      <c r="E38" s="30">
        <v>1614</v>
      </c>
      <c r="F38" s="29">
        <v>2.6</v>
      </c>
      <c r="G38" s="36" t="s">
        <v>900</v>
      </c>
      <c r="H38" s="37"/>
      <c r="I38" s="35"/>
      <c r="J38" s="38" t="s">
        <v>263</v>
      </c>
      <c r="K38" s="40" t="str">
        <f>IF($J38="","",VLOOKUP(J38,data!$A$2:$F$116,2,FALSE))</f>
        <v>5 RUE DE CATALOGNE</v>
      </c>
      <c r="L38" s="40" t="str">
        <f>IF($J38="","",VLOOKUP(K38,data!$B$2:$G$116,2,FALSE))</f>
        <v>69150 DECINES</v>
      </c>
      <c r="M38" s="40" t="str">
        <f>IF($J38="","",VLOOKUP(J38,data!$A$2:$F$155,4,FALSE))</f>
        <v>Séverine
04 72 04 87 14</v>
      </c>
      <c r="N38" s="40" t="str">
        <f>IF($J38="","",VLOOKUP(J38,data!$A$2:$F$155,5,FALSE))</f>
        <v>Livraison sans RDV sur les créneaux suivant du Lundi au Jeudi de 7h30 à 11h et de 13h à 17h
Le Vendredi de 7h30 à 11h et de 13h à 16h</v>
      </c>
      <c r="O38" s="26"/>
      <c r="P38" s="31">
        <v>2114437</v>
      </c>
      <c r="Q38" s="32" t="s">
        <v>416</v>
      </c>
      <c r="R38" s="33" t="s">
        <v>1061</v>
      </c>
      <c r="S38" s="34" t="s">
        <v>1060</v>
      </c>
      <c r="T38" s="78">
        <v>43641</v>
      </c>
    </row>
    <row r="39" spans="1:20" ht="128.25" x14ac:dyDescent="0.2">
      <c r="A39" s="27" t="s">
        <v>1057</v>
      </c>
      <c r="B39" s="28" t="s">
        <v>1058</v>
      </c>
      <c r="C39" s="39">
        <v>43641</v>
      </c>
      <c r="D39" s="29">
        <v>16</v>
      </c>
      <c r="E39" s="30">
        <v>1188</v>
      </c>
      <c r="F39" s="29">
        <v>1.4</v>
      </c>
      <c r="G39" s="36" t="s">
        <v>900</v>
      </c>
      <c r="H39" s="37"/>
      <c r="I39" s="35"/>
      <c r="J39" s="38" t="s">
        <v>211</v>
      </c>
      <c r="K39" s="40" t="str">
        <f>IF($J39="","",VLOOKUP(J39,data!$A$2:$F$116,2,FALSE))</f>
        <v>ZI DU BREZET
RUE PIERRE BOULANGER, 20-22</v>
      </c>
      <c r="L39" s="40" t="str">
        <f>IF($J39="","",VLOOKUP(K39,data!$B$2:$G$116,2,FALSE))</f>
        <v>63000 CLERMONT FERRAND</v>
      </c>
      <c r="M39" s="40" t="str">
        <f>IF($J39="","",VLOOKUP(J39,data!$A$2:$F$155,4,FALSE))</f>
        <v>04 73 420 477
mickael.baltar@flauraud.fr</v>
      </c>
      <c r="N39" s="40" t="str">
        <f>IF($J39="","",VLOOKUP(J39,data!$A$2:$F$155,5,FALSE))</f>
        <v>Livraison sur RDV à prendre avec la reception du client au 04.73.42.04.77</v>
      </c>
      <c r="O39" s="26"/>
      <c r="P39" s="31">
        <v>2114457</v>
      </c>
      <c r="Q39" s="32" t="s">
        <v>407</v>
      </c>
      <c r="R39" s="33" t="s">
        <v>1059</v>
      </c>
      <c r="S39" s="34" t="s">
        <v>1062</v>
      </c>
      <c r="T39" s="78">
        <v>43642</v>
      </c>
    </row>
    <row r="40" spans="1:20" ht="165" x14ac:dyDescent="0.2">
      <c r="A40" s="27" t="s">
        <v>1063</v>
      </c>
      <c r="B40" s="28" t="s">
        <v>1064</v>
      </c>
      <c r="C40" s="39">
        <v>43643</v>
      </c>
      <c r="D40" s="29">
        <v>69</v>
      </c>
      <c r="E40" s="30">
        <v>9806</v>
      </c>
      <c r="F40" s="29">
        <v>5</v>
      </c>
      <c r="G40" s="36" t="s">
        <v>921</v>
      </c>
      <c r="H40" s="37"/>
      <c r="I40" s="35" t="s">
        <v>1065</v>
      </c>
      <c r="J40" s="38" t="s">
        <v>716</v>
      </c>
      <c r="K40" s="40" t="str">
        <f>IF($J40="","",VLOOKUP(J40,data!$A$2:$F$116,2,FALSE))</f>
        <v>route des mercières (face LOXAM)</v>
      </c>
      <c r="L40" s="40" t="str">
        <f>IF($J40="","",VLOOKUP(K40,data!$B$2:$G$116,2,FALSE))</f>
        <v>92230 Gennevilliers</v>
      </c>
      <c r="M40" s="40" t="str">
        <f>IF($J40="","",VLOOKUP(J40,data!$A$2:$F$155,4,FALSE))</f>
        <v>0147927852
Ctc : Majid ELOFIR</v>
      </c>
      <c r="N40" s="40">
        <f>IF($J40="","",VLOOKUP(J40,data!$A$2:$F$155,5,FALSE))</f>
        <v>0</v>
      </c>
      <c r="O40" s="26"/>
      <c r="P40" s="31">
        <v>2124304</v>
      </c>
      <c r="Q40" s="32" t="s">
        <v>597</v>
      </c>
      <c r="R40" s="33" t="s">
        <v>1060</v>
      </c>
      <c r="S40" s="34" t="s">
        <v>1062</v>
      </c>
      <c r="T40" s="78">
        <v>43643</v>
      </c>
    </row>
    <row r="41" spans="1:20" ht="228" x14ac:dyDescent="0.2">
      <c r="A41" s="27" t="s">
        <v>1066</v>
      </c>
      <c r="B41" s="28" t="s">
        <v>1067</v>
      </c>
      <c r="C41" s="39">
        <v>43643</v>
      </c>
      <c r="D41" s="29">
        <v>44</v>
      </c>
      <c r="E41" s="30">
        <v>1426</v>
      </c>
      <c r="F41" s="29">
        <v>2.2000000000000002</v>
      </c>
      <c r="G41" s="36" t="s">
        <v>900</v>
      </c>
      <c r="H41" s="37"/>
      <c r="I41" s="35"/>
      <c r="J41" s="38" t="s">
        <v>79</v>
      </c>
      <c r="K41" s="40" t="str">
        <f>IF($J41="","",VLOOKUP(J41,data!$A$2:$F$116,2,FALSE))</f>
        <v>52 Rue Jean Zay</v>
      </c>
      <c r="L41" s="40" t="str">
        <f>IF($J41="","",VLOOKUP(K41,data!$B$2:$G$116,2,FALSE))</f>
        <v>69800 SAINT PRIEST</v>
      </c>
      <c r="M41" s="40" t="str">
        <f>IF($J41="","",VLOOKUP(J41,data!$A$2:$F$155,4,FALSE))</f>
        <v xml:space="preserve">/ </v>
      </c>
      <c r="N41" s="40" t="str">
        <f>IF($J41="","",VLOOKUP(J41,data!$A$2:$F$155,5,FALSE))</f>
        <v>Prise de rdv obligatoire: exadis.rdvreception@exadis.com /
tel :  04 27 19 26 25
Liv du lun au vend de 7h à 12h. Donner ref EXADIS (par NTN-SNR)</v>
      </c>
      <c r="O41" s="26" t="s">
        <v>1072</v>
      </c>
      <c r="P41" s="31">
        <v>2124258</v>
      </c>
      <c r="Q41" s="32" t="s">
        <v>441</v>
      </c>
      <c r="R41" s="33" t="s">
        <v>1060</v>
      </c>
      <c r="S41" s="34" t="s">
        <v>1062</v>
      </c>
      <c r="T41" s="78">
        <v>43643</v>
      </c>
    </row>
    <row r="42" spans="1:20" ht="242.25" x14ac:dyDescent="0.2">
      <c r="A42" s="27" t="s">
        <v>1068</v>
      </c>
      <c r="B42" s="28" t="s">
        <v>1069</v>
      </c>
      <c r="C42" s="39">
        <v>43643</v>
      </c>
      <c r="D42" s="29">
        <v>22</v>
      </c>
      <c r="E42" s="30">
        <v>2988</v>
      </c>
      <c r="F42" s="29">
        <v>4.4000000000000004</v>
      </c>
      <c r="G42" s="36" t="s">
        <v>900</v>
      </c>
      <c r="H42" s="37"/>
      <c r="I42" s="35"/>
      <c r="J42" s="38" t="s">
        <v>17</v>
      </c>
      <c r="K42" s="40" t="str">
        <f>IF($J42="","",VLOOKUP(J42,data!$A$2:$F$116,2,FALSE))</f>
        <v>97 rue du Moulin de Cage</v>
      </c>
      <c r="L42" s="40" t="str">
        <f>IF($J42="","",VLOOKUP(K42,data!$B$2:$G$116,2,FALSE))</f>
        <v>92230 GENNEVILLIERS</v>
      </c>
      <c r="M42" s="40" t="str">
        <f>IF($J42="","",VLOOKUP(J42,data!$A$2:$F$155,4,FALSE))</f>
        <v xml:space="preserve"> /</v>
      </c>
      <c r="N42" s="40" t="str">
        <f>IF($J42="","",VLOOKUP(J42,data!$A$2:$F$155,5,FALSE))</f>
        <v>Prise de rdv obligatoire: liv.gennevilliers@exadis.com /
tel : 01 40 85 09 07
Livraison du lundi au vendredi de 6h à 13h. Donner ref EXADIS (par NTN-SNR)</v>
      </c>
      <c r="O42" s="26" t="s">
        <v>1073</v>
      </c>
      <c r="P42" s="31">
        <v>2124384</v>
      </c>
      <c r="Q42" s="32" t="s">
        <v>597</v>
      </c>
      <c r="R42" s="33" t="s">
        <v>1060</v>
      </c>
      <c r="S42" s="34" t="s">
        <v>1062</v>
      </c>
      <c r="T42" s="78">
        <v>43643</v>
      </c>
    </row>
    <row r="43" spans="1:20" ht="180" x14ac:dyDescent="0.2">
      <c r="A43" s="27" t="s">
        <v>1070</v>
      </c>
      <c r="B43" s="28" t="s">
        <v>1071</v>
      </c>
      <c r="C43" s="39">
        <v>43643</v>
      </c>
      <c r="D43" s="29">
        <v>35</v>
      </c>
      <c r="E43" s="30">
        <v>2610</v>
      </c>
      <c r="F43" s="29">
        <v>3.4</v>
      </c>
      <c r="G43" s="36" t="s">
        <v>900</v>
      </c>
      <c r="H43" s="37"/>
      <c r="I43" s="35"/>
      <c r="J43" s="38" t="s">
        <v>372</v>
      </c>
      <c r="K43" s="40" t="str">
        <f>IF($J43="","",VLOOKUP(J43,data!$A$2:$F$116,2,FALSE))</f>
        <v>204 BOULEVARD CHARLES DE GAULLE - BAT 22</v>
      </c>
      <c r="L43" s="40" t="str">
        <f>IF($J43="","",VLOOKUP(K43,data!$B$2:$G$116,2,FALSE))</f>
        <v xml:space="preserve"> 37540 SAINT CYR SUR LOIRE</v>
      </c>
      <c r="M43" s="40" t="str">
        <f>IF($J43="","",VLOOKUP(J43,data!$A$2:$F$155,4,FALSE))</f>
        <v xml:space="preserve"> MERCIER Lionel / DE PIRES Paulo:  0247403782</v>
      </c>
      <c r="N43" s="40" t="str">
        <f>IF($J43="","",VLOOKUP(J43,data!$A$2:$F$155,5,FALSE))</f>
        <v xml:space="preserve">Livraison 6h00 et 20h00 </v>
      </c>
      <c r="O43" s="26"/>
      <c r="P43" s="31">
        <v>2122811</v>
      </c>
      <c r="Q43" s="32" t="s">
        <v>1074</v>
      </c>
      <c r="R43" s="33" t="s">
        <v>1060</v>
      </c>
      <c r="S43" s="34" t="s">
        <v>1075</v>
      </c>
      <c r="T43" s="78">
        <v>43643</v>
      </c>
    </row>
    <row r="44" spans="1:20" ht="114" x14ac:dyDescent="0.2">
      <c r="A44" s="27" t="s">
        <v>1076</v>
      </c>
      <c r="B44" s="28" t="s">
        <v>1077</v>
      </c>
      <c r="C44" s="39">
        <v>43644</v>
      </c>
      <c r="D44" s="29">
        <v>36</v>
      </c>
      <c r="E44" s="30">
        <v>3255</v>
      </c>
      <c r="F44" s="29">
        <v>4.4000000000000004</v>
      </c>
      <c r="G44" s="36" t="s">
        <v>900</v>
      </c>
      <c r="H44" s="37"/>
      <c r="I44" s="35"/>
      <c r="J44" s="38" t="s">
        <v>26</v>
      </c>
      <c r="K44" s="40" t="str">
        <f>IF($J44="","",VLOOKUP(J44,data!$A$2:$F$116,2,FALSE))</f>
        <v>2/4 rue Denis Papin
CS50022</v>
      </c>
      <c r="L44" s="40" t="str">
        <f>IF($J44="","",VLOOKUP(K44,data!$B$2:$G$116,2,FALSE))</f>
        <v>92230 GENNEVILLIERS</v>
      </c>
      <c r="M44" s="40" t="str">
        <f>IF($J44="","",VLOOKUP(J44,data!$A$2:$F$155,4,FALSE))</f>
        <v xml:space="preserve">Khady SARR - 01 40 85 74 08
Danny SEAO - 01 40 85 96 43 </v>
      </c>
      <c r="N44" s="40" t="str">
        <f>IF($J44="","",VLOOKUP(J44,data!$A$2:$F$155,5,FALSE))</f>
        <v>Livraison libre entre 8h et 15h30</v>
      </c>
      <c r="O44" s="26"/>
      <c r="P44" s="31">
        <v>2127196</v>
      </c>
      <c r="Q44" s="32" t="s">
        <v>424</v>
      </c>
      <c r="R44" s="33" t="s">
        <v>1062</v>
      </c>
      <c r="S44" s="34" t="s">
        <v>1078</v>
      </c>
      <c r="T44" s="78">
        <v>43644</v>
      </c>
    </row>
    <row r="45" spans="1:20" ht="15" x14ac:dyDescent="0.2">
      <c r="A45" s="41"/>
      <c r="B45" s="28"/>
      <c r="C45" s="39"/>
      <c r="D45" s="29"/>
      <c r="E45" s="30"/>
      <c r="F45" s="29"/>
      <c r="G45" s="36"/>
      <c r="H45" s="37"/>
      <c r="I45" s="35"/>
      <c r="J45" s="38"/>
      <c r="K45" s="40" t="str">
        <f>IF($J45="","",VLOOKUP(J45,data!$A$2:$F$116,2,FALSE))</f>
        <v/>
      </c>
      <c r="L45" s="40" t="str">
        <f>IF($J45="","",VLOOKUP(K45,data!$B$2:$G$116,2,FALSE))</f>
        <v/>
      </c>
      <c r="M45" s="40" t="str">
        <f>IF($J45="","",VLOOKUP(J45,data!$A$2:$F$155,4,FALSE))</f>
        <v/>
      </c>
      <c r="N45" s="40" t="str">
        <f>IF($J45="","",VLOOKUP(J45,data!$A$2:$F$155,5,FALSE))</f>
        <v/>
      </c>
      <c r="O45" s="26"/>
      <c r="P45" s="31"/>
      <c r="Q45" s="32"/>
      <c r="R45" s="33"/>
      <c r="S45" s="34"/>
      <c r="T45" s="78"/>
    </row>
    <row r="46" spans="1:20" ht="15" x14ac:dyDescent="0.2">
      <c r="A46" s="41"/>
      <c r="B46" s="28"/>
      <c r="C46" s="39"/>
      <c r="D46" s="29"/>
      <c r="E46" s="30"/>
      <c r="F46" s="29"/>
      <c r="G46" s="36"/>
      <c r="H46" s="37"/>
      <c r="I46" s="35"/>
      <c r="J46" s="38"/>
      <c r="K46" s="40" t="str">
        <f>IF($J46="","",VLOOKUP(J46,data!$A$2:$F$116,2,FALSE))</f>
        <v/>
      </c>
      <c r="L46" s="40" t="str">
        <f>IF($J46="","",VLOOKUP(K46,data!$B$2:$G$116,2,FALSE))</f>
        <v/>
      </c>
      <c r="M46" s="40" t="str">
        <f>IF($J46="","",VLOOKUP(J46,data!$A$2:$F$155,4,FALSE))</f>
        <v/>
      </c>
      <c r="N46" s="40" t="str">
        <f>IF($J46="","",VLOOKUP(J46,data!$A$2:$F$155,5,FALSE))</f>
        <v/>
      </c>
      <c r="O46" s="26"/>
      <c r="P46" s="31"/>
      <c r="Q46" s="32"/>
      <c r="R46" s="33"/>
      <c r="S46" s="34"/>
      <c r="T46" s="78"/>
    </row>
    <row r="47" spans="1:20" ht="15" x14ac:dyDescent="0.2">
      <c r="A47" s="41"/>
      <c r="B47" s="28"/>
      <c r="C47" s="39"/>
      <c r="D47" s="29"/>
      <c r="E47" s="30"/>
      <c r="F47" s="29"/>
      <c r="G47" s="36"/>
      <c r="H47" s="37"/>
      <c r="I47" s="35"/>
      <c r="J47" s="38"/>
      <c r="K47" s="40" t="str">
        <f>IF($J47="","",VLOOKUP(J47,data!$A$2:$F$116,2,FALSE))</f>
        <v/>
      </c>
      <c r="L47" s="40" t="str">
        <f>IF($J47="","",VLOOKUP(K47,data!$B$2:$G$116,2,FALSE))</f>
        <v/>
      </c>
      <c r="M47" s="40" t="str">
        <f>IF($J47="","",VLOOKUP(J47,data!$A$2:$F$155,4,FALSE))</f>
        <v/>
      </c>
      <c r="N47" s="40" t="str">
        <f>IF($J47="","",VLOOKUP(J47,data!$A$2:$F$155,5,FALSE))</f>
        <v/>
      </c>
      <c r="O47" s="26"/>
      <c r="P47" s="31"/>
      <c r="Q47" s="32"/>
      <c r="R47" s="33"/>
      <c r="S47" s="34"/>
      <c r="T47" s="78"/>
    </row>
    <row r="48" spans="1:20" ht="15" x14ac:dyDescent="0.2">
      <c r="A48" s="41"/>
      <c r="B48" s="28"/>
      <c r="C48" s="39"/>
      <c r="D48" s="29"/>
      <c r="E48" s="30"/>
      <c r="F48" s="29"/>
      <c r="G48" s="36"/>
      <c r="H48" s="37"/>
      <c r="I48" s="35"/>
      <c r="J48" s="38"/>
      <c r="K48" s="40" t="str">
        <f>IF($J48="","",VLOOKUP(J48,data!$A$2:$F$116,2,FALSE))</f>
        <v/>
      </c>
      <c r="L48" s="40" t="str">
        <f>IF($J48="","",VLOOKUP(K48,data!$B$2:$G$116,2,FALSE))</f>
        <v/>
      </c>
      <c r="M48" s="40" t="str">
        <f>IF($J48="","",VLOOKUP(J48,data!$A$2:$F$155,4,FALSE))</f>
        <v/>
      </c>
      <c r="N48" s="40" t="str">
        <f>IF($J48="","",VLOOKUP(J48,data!$A$2:$F$155,5,FALSE))</f>
        <v/>
      </c>
      <c r="O48" s="26"/>
      <c r="P48" s="31"/>
      <c r="Q48" s="32"/>
      <c r="R48" s="33"/>
      <c r="S48" s="34"/>
      <c r="T48" s="78"/>
    </row>
    <row r="49" spans="1:20" ht="15" x14ac:dyDescent="0.2">
      <c r="A49" s="41"/>
      <c r="B49" s="28"/>
      <c r="C49" s="39"/>
      <c r="D49" s="29"/>
      <c r="E49" s="30"/>
      <c r="F49" s="29"/>
      <c r="G49" s="36"/>
      <c r="H49" s="37"/>
      <c r="I49" s="35"/>
      <c r="J49" s="38"/>
      <c r="K49" s="40" t="str">
        <f>IF($J49="","",VLOOKUP(J49,data!$A$2:$F$116,2,FALSE))</f>
        <v/>
      </c>
      <c r="L49" s="40" t="str">
        <f>IF($J49="","",VLOOKUP(K49,data!$B$2:$G$116,2,FALSE))</f>
        <v/>
      </c>
      <c r="M49" s="40" t="str">
        <f>IF($J49="","",VLOOKUP(J49,data!$A$2:$F$155,4,FALSE))</f>
        <v/>
      </c>
      <c r="N49" s="40" t="str">
        <f>IF($J49="","",VLOOKUP(J49,data!$A$2:$F$155,5,FALSE))</f>
        <v/>
      </c>
      <c r="O49" s="26"/>
      <c r="P49" s="31"/>
      <c r="Q49" s="32"/>
      <c r="R49" s="33"/>
      <c r="S49" s="34"/>
      <c r="T49" s="78"/>
    </row>
    <row r="50" spans="1:20" ht="15" x14ac:dyDescent="0.2">
      <c r="A50" s="41"/>
      <c r="B50" s="28"/>
      <c r="C50" s="39"/>
      <c r="D50" s="29"/>
      <c r="E50" s="30"/>
      <c r="F50" s="29"/>
      <c r="G50" s="36"/>
      <c r="H50" s="37"/>
      <c r="I50" s="35"/>
      <c r="J50" s="38"/>
      <c r="K50" s="40" t="str">
        <f>IF($J50="","",VLOOKUP(J50,data!$A$2:$F$116,2,FALSE))</f>
        <v/>
      </c>
      <c r="L50" s="40" t="str">
        <f>IF($J50="","",VLOOKUP(K50,data!$B$2:$G$116,2,FALSE))</f>
        <v/>
      </c>
      <c r="M50" s="40" t="str">
        <f>IF($J50="","",VLOOKUP(J50,data!$A$2:$F$155,4,FALSE))</f>
        <v/>
      </c>
      <c r="N50" s="40" t="str">
        <f>IF($J50="","",VLOOKUP(J50,data!$A$2:$F$155,5,FALSE))</f>
        <v/>
      </c>
      <c r="O50" s="26"/>
      <c r="P50" s="31"/>
      <c r="Q50" s="32"/>
      <c r="R50" s="33"/>
      <c r="S50" s="34"/>
      <c r="T50" s="78"/>
    </row>
    <row r="51" spans="1:20" ht="15" x14ac:dyDescent="0.2">
      <c r="A51" s="41"/>
      <c r="B51" s="28"/>
      <c r="C51" s="39"/>
      <c r="D51" s="29"/>
      <c r="E51" s="30"/>
      <c r="F51" s="29"/>
      <c r="G51" s="36"/>
      <c r="H51" s="37"/>
      <c r="I51" s="35"/>
      <c r="J51" s="38"/>
      <c r="K51" s="40" t="str">
        <f>IF($J51="","",VLOOKUP(J51,data!$A$2:$F$116,2,FALSE))</f>
        <v/>
      </c>
      <c r="L51" s="40" t="str">
        <f>IF($J51="","",VLOOKUP(K51,data!$B$2:$G$116,2,FALSE))</f>
        <v/>
      </c>
      <c r="M51" s="40" t="str">
        <f>IF($J51="","",VLOOKUP(J51,data!$A$2:$F$155,4,FALSE))</f>
        <v/>
      </c>
      <c r="N51" s="40" t="str">
        <f>IF($J51="","",VLOOKUP(J51,data!$A$2:$F$155,5,FALSE))</f>
        <v/>
      </c>
      <c r="O51" s="26"/>
      <c r="P51" s="31"/>
      <c r="Q51" s="32"/>
      <c r="R51" s="33"/>
      <c r="S51" s="34"/>
      <c r="T51" s="78"/>
    </row>
    <row r="52" spans="1:20" ht="15" x14ac:dyDescent="0.2">
      <c r="A52" s="41"/>
      <c r="B52" s="28"/>
      <c r="C52" s="39"/>
      <c r="D52" s="29"/>
      <c r="E52" s="30"/>
      <c r="F52" s="29"/>
      <c r="G52" s="36"/>
      <c r="H52" s="37"/>
      <c r="I52" s="35"/>
      <c r="J52" s="38"/>
      <c r="K52" s="40" t="str">
        <f>IF($J52="","",VLOOKUP(J52,data!$A$2:$F$116,2,FALSE))</f>
        <v/>
      </c>
      <c r="L52" s="40" t="str">
        <f>IF($J52="","",VLOOKUP(K52,data!$B$2:$G$116,2,FALSE))</f>
        <v/>
      </c>
      <c r="M52" s="40" t="str">
        <f>IF($J52="","",VLOOKUP(J52,data!$A$2:$F$155,4,FALSE))</f>
        <v/>
      </c>
      <c r="N52" s="40" t="str">
        <f>IF($J52="","",VLOOKUP(J52,data!$A$2:$F$155,5,FALSE))</f>
        <v/>
      </c>
      <c r="O52" s="26"/>
      <c r="P52" s="31"/>
      <c r="Q52" s="32"/>
      <c r="R52" s="33"/>
      <c r="S52" s="34"/>
      <c r="T52" s="78"/>
    </row>
    <row r="53" spans="1:20" ht="15" x14ac:dyDescent="0.2">
      <c r="A53" s="41"/>
      <c r="B53" s="28"/>
      <c r="C53" s="39"/>
      <c r="D53" s="29"/>
      <c r="E53" s="30"/>
      <c r="F53" s="29"/>
      <c r="G53" s="36"/>
      <c r="H53" s="37"/>
      <c r="I53" s="35"/>
      <c r="J53" s="38"/>
      <c r="K53" s="40" t="str">
        <f>IF($J53="","",VLOOKUP(J53,data!$A$2:$F$116,2,FALSE))</f>
        <v/>
      </c>
      <c r="L53" s="40" t="str">
        <f>IF($J53="","",VLOOKUP(K53,data!$B$2:$G$116,2,FALSE))</f>
        <v/>
      </c>
      <c r="M53" s="40" t="str">
        <f>IF($J53="","",VLOOKUP(J53,data!$A$2:$F$155,4,FALSE))</f>
        <v/>
      </c>
      <c r="N53" s="40" t="str">
        <f>IF($J53="","",VLOOKUP(J53,data!$A$2:$F$155,5,FALSE))</f>
        <v/>
      </c>
      <c r="O53" s="26"/>
      <c r="P53" s="31"/>
      <c r="Q53" s="32"/>
      <c r="R53" s="33"/>
      <c r="S53" s="34"/>
      <c r="T53" s="78"/>
    </row>
    <row r="54" spans="1:20" ht="15" x14ac:dyDescent="0.2">
      <c r="A54" s="41"/>
      <c r="B54" s="28"/>
      <c r="C54" s="39"/>
      <c r="D54" s="29"/>
      <c r="E54" s="30"/>
      <c r="F54" s="29"/>
      <c r="G54" s="36"/>
      <c r="H54" s="37"/>
      <c r="I54" s="35"/>
      <c r="J54" s="38"/>
      <c r="K54" s="40" t="str">
        <f>IF($J54="","",VLOOKUP(J54,data!$A$2:$F$116,2,FALSE))</f>
        <v/>
      </c>
      <c r="L54" s="40" t="str">
        <f>IF($J54="","",VLOOKUP(K54,data!$B$2:$G$116,2,FALSE))</f>
        <v/>
      </c>
      <c r="M54" s="40" t="str">
        <f>IF($J54="","",VLOOKUP(J54,data!$A$2:$F$155,4,FALSE))</f>
        <v/>
      </c>
      <c r="N54" s="40" t="str">
        <f>IF($J54="","",VLOOKUP(J54,data!$A$2:$F$155,5,FALSE))</f>
        <v/>
      </c>
      <c r="O54" s="26"/>
      <c r="P54" s="31"/>
      <c r="Q54" s="32"/>
      <c r="R54" s="33"/>
      <c r="S54" s="34"/>
      <c r="T54" s="78"/>
    </row>
    <row r="55" spans="1:20" ht="15" x14ac:dyDescent="0.2">
      <c r="A55" s="41"/>
      <c r="B55" s="28"/>
      <c r="C55" s="39"/>
      <c r="D55" s="29"/>
      <c r="E55" s="30"/>
      <c r="F55" s="29"/>
      <c r="G55" s="36"/>
      <c r="H55" s="37"/>
      <c r="I55" s="35"/>
      <c r="J55" s="38"/>
      <c r="K55" s="40" t="str">
        <f>IF($J55="","",VLOOKUP(J55,data!$A$2:$F$116,2,FALSE))</f>
        <v/>
      </c>
      <c r="L55" s="40" t="str">
        <f>IF($J55="","",VLOOKUP(K55,data!$B$2:$G$116,2,FALSE))</f>
        <v/>
      </c>
      <c r="M55" s="40" t="str">
        <f>IF($J55="","",VLOOKUP(J55,data!$A$2:$F$155,4,FALSE))</f>
        <v/>
      </c>
      <c r="N55" s="40" t="str">
        <f>IF($J55="","",VLOOKUP(J55,data!$A$2:$F$155,5,FALSE))</f>
        <v/>
      </c>
      <c r="O55" s="26"/>
      <c r="P55" s="31"/>
      <c r="Q55" s="32"/>
      <c r="R55" s="33"/>
      <c r="S55" s="34"/>
      <c r="T55" s="78"/>
    </row>
    <row r="56" spans="1:20" ht="15" x14ac:dyDescent="0.2">
      <c r="A56" s="41"/>
      <c r="B56" s="28"/>
      <c r="C56" s="39"/>
      <c r="D56" s="29"/>
      <c r="E56" s="30"/>
      <c r="F56" s="29"/>
      <c r="G56" s="36"/>
      <c r="H56" s="37"/>
      <c r="I56" s="35"/>
      <c r="J56" s="38"/>
      <c r="K56" s="40" t="str">
        <f>IF($J56="","",VLOOKUP(J56,data!$A$2:$F$116,2,FALSE))</f>
        <v/>
      </c>
      <c r="L56" s="40" t="str">
        <f>IF($J56="","",VLOOKUP(K56,data!$B$2:$G$116,2,FALSE))</f>
        <v/>
      </c>
      <c r="M56" s="40" t="str">
        <f>IF($J56="","",VLOOKUP(J56,data!$A$2:$F$155,4,FALSE))</f>
        <v/>
      </c>
      <c r="N56" s="40" t="str">
        <f>IF($J56="","",VLOOKUP(J56,data!$A$2:$F$155,5,FALSE))</f>
        <v/>
      </c>
      <c r="O56" s="26"/>
      <c r="P56" s="31"/>
      <c r="Q56" s="32"/>
      <c r="R56" s="33"/>
      <c r="S56" s="34"/>
      <c r="T56" s="78"/>
    </row>
    <row r="57" spans="1:20" ht="15" x14ac:dyDescent="0.2">
      <c r="A57" s="41"/>
      <c r="B57" s="28"/>
      <c r="C57" s="39"/>
      <c r="D57" s="29"/>
      <c r="E57" s="30"/>
      <c r="F57" s="29"/>
      <c r="G57" s="36"/>
      <c r="H57" s="37"/>
      <c r="I57" s="35"/>
      <c r="J57" s="38"/>
      <c r="K57" s="40" t="str">
        <f>IF($J57="","",VLOOKUP(J57,data!$A$2:$F$116,2,FALSE))</f>
        <v/>
      </c>
      <c r="L57" s="40" t="str">
        <f>IF($J57="","",VLOOKUP(K57,data!$B$2:$G$116,2,FALSE))</f>
        <v/>
      </c>
      <c r="M57" s="40" t="str">
        <f>IF($J57="","",VLOOKUP(J57,data!$A$2:$F$155,4,FALSE))</f>
        <v/>
      </c>
      <c r="N57" s="40" t="str">
        <f>IF($J57="","",VLOOKUP(J57,data!$A$2:$F$155,5,FALSE))</f>
        <v/>
      </c>
      <c r="O57" s="26"/>
      <c r="P57" s="31"/>
      <c r="Q57" s="32"/>
      <c r="R57" s="33"/>
      <c r="S57" s="34"/>
      <c r="T57" s="78"/>
    </row>
    <row r="58" spans="1:20" ht="15" x14ac:dyDescent="0.2">
      <c r="A58" s="41"/>
      <c r="B58" s="28"/>
      <c r="C58" s="39"/>
      <c r="D58" s="29"/>
      <c r="E58" s="30"/>
      <c r="F58" s="29"/>
      <c r="G58" s="36"/>
      <c r="H58" s="37"/>
      <c r="I58" s="35"/>
      <c r="J58" s="38"/>
      <c r="K58" s="40" t="str">
        <f>IF($J58="","",VLOOKUP(J58,data!$A$2:$F$116,2,FALSE))</f>
        <v/>
      </c>
      <c r="L58" s="40" t="str">
        <f>IF($J58="","",VLOOKUP(K58,data!$B$2:$G$116,2,FALSE))</f>
        <v/>
      </c>
      <c r="M58" s="40" t="str">
        <f>IF($J58="","",VLOOKUP(J58,data!$A$2:$F$155,4,FALSE))</f>
        <v/>
      </c>
      <c r="N58" s="40" t="str">
        <f>IF($J58="","",VLOOKUP(J58,data!$A$2:$F$155,5,FALSE))</f>
        <v/>
      </c>
      <c r="O58" s="26"/>
      <c r="P58" s="31"/>
      <c r="Q58" s="32"/>
      <c r="R58" s="33"/>
      <c r="S58" s="34"/>
      <c r="T58" s="78"/>
    </row>
    <row r="59" spans="1:20" ht="15" x14ac:dyDescent="0.2">
      <c r="A59" s="41"/>
      <c r="B59" s="28"/>
      <c r="C59" s="39"/>
      <c r="D59" s="29"/>
      <c r="E59" s="30"/>
      <c r="F59" s="29"/>
      <c r="G59" s="36"/>
      <c r="H59" s="37"/>
      <c r="I59" s="35"/>
      <c r="J59" s="38"/>
      <c r="K59" s="40" t="str">
        <f>IF($J59="","",VLOOKUP(J59,data!$A$2:$F$116,2,FALSE))</f>
        <v/>
      </c>
      <c r="L59" s="40" t="str">
        <f>IF($J59="","",VLOOKUP(K59,data!$B$2:$G$116,2,FALSE))</f>
        <v/>
      </c>
      <c r="M59" s="40" t="str">
        <f>IF($J59="","",VLOOKUP(J59,data!$A$2:$F$155,4,FALSE))</f>
        <v/>
      </c>
      <c r="N59" s="40" t="str">
        <f>IF($J59="","",VLOOKUP(J59,data!$A$2:$F$155,5,FALSE))</f>
        <v/>
      </c>
      <c r="O59" s="26"/>
      <c r="P59" s="31"/>
      <c r="Q59" s="32"/>
      <c r="R59" s="33"/>
      <c r="S59" s="34"/>
      <c r="T59" s="78"/>
    </row>
    <row r="60" spans="1:20" ht="15" x14ac:dyDescent="0.2">
      <c r="A60" s="41"/>
      <c r="B60" s="28"/>
      <c r="C60" s="39"/>
      <c r="D60" s="29"/>
      <c r="E60" s="30"/>
      <c r="F60" s="29"/>
      <c r="G60" s="36"/>
      <c r="H60" s="37"/>
      <c r="I60" s="35"/>
      <c r="J60" s="38"/>
      <c r="K60" s="40" t="str">
        <f>IF($J60="","",VLOOKUP(J60,data!$A$2:$F$116,2,FALSE))</f>
        <v/>
      </c>
      <c r="L60" s="40" t="str">
        <f>IF($J60="","",VLOOKUP(K60,data!$B$2:$G$116,2,FALSE))</f>
        <v/>
      </c>
      <c r="M60" s="40" t="str">
        <f>IF($J60="","",VLOOKUP(J60,data!$A$2:$F$155,4,FALSE))</f>
        <v/>
      </c>
      <c r="N60" s="40" t="str">
        <f>IF($J60="","",VLOOKUP(J60,data!$A$2:$F$155,5,FALSE))</f>
        <v/>
      </c>
      <c r="O60" s="26"/>
      <c r="P60" s="31"/>
      <c r="Q60" s="32"/>
      <c r="R60" s="33"/>
      <c r="S60" s="34"/>
      <c r="T60" s="78"/>
    </row>
    <row r="61" spans="1:20" ht="15" x14ac:dyDescent="0.2">
      <c r="A61" s="41"/>
      <c r="B61" s="28"/>
      <c r="C61" s="39"/>
      <c r="D61" s="29"/>
      <c r="E61" s="30"/>
      <c r="F61" s="29"/>
      <c r="G61" s="36"/>
      <c r="H61" s="37"/>
      <c r="I61" s="35"/>
      <c r="J61" s="38"/>
      <c r="K61" s="40" t="str">
        <f>IF($J61="","",VLOOKUP(J61,data!$A$2:$F$116,2,FALSE))</f>
        <v/>
      </c>
      <c r="L61" s="40" t="str">
        <f>IF($J61="","",VLOOKUP(K61,data!$B$2:$G$116,2,FALSE))</f>
        <v/>
      </c>
      <c r="M61" s="40" t="str">
        <f>IF($J61="","",VLOOKUP(J61,data!$A$2:$F$155,4,FALSE))</f>
        <v/>
      </c>
      <c r="N61" s="40" t="str">
        <f>IF($J61="","",VLOOKUP(J61,data!$A$2:$F$155,5,FALSE))</f>
        <v/>
      </c>
      <c r="O61" s="26"/>
      <c r="P61" s="31"/>
      <c r="Q61" s="32"/>
      <c r="R61" s="33"/>
      <c r="S61" s="34"/>
      <c r="T61" s="78"/>
    </row>
    <row r="62" spans="1:20" ht="15" x14ac:dyDescent="0.2">
      <c r="A62" s="41"/>
      <c r="B62" s="28"/>
      <c r="C62" s="39"/>
      <c r="D62" s="29"/>
      <c r="E62" s="30"/>
      <c r="F62" s="29"/>
      <c r="G62" s="36"/>
      <c r="H62" s="37"/>
      <c r="I62" s="35"/>
      <c r="J62" s="38"/>
      <c r="K62" s="40" t="str">
        <f>IF($J62="","",VLOOKUP(J62,data!$A$2:$F$116,2,FALSE))</f>
        <v/>
      </c>
      <c r="L62" s="40" t="str">
        <f>IF($J62="","",VLOOKUP(K62,data!$B$2:$G$116,2,FALSE))</f>
        <v/>
      </c>
      <c r="M62" s="40" t="str">
        <f>IF($J62="","",VLOOKUP(J62,data!$A$2:$F$155,4,FALSE))</f>
        <v/>
      </c>
      <c r="N62" s="40" t="str">
        <f>IF($J62="","",VLOOKUP(J62,data!$A$2:$F$155,5,FALSE))</f>
        <v/>
      </c>
      <c r="O62" s="26"/>
      <c r="P62" s="31"/>
      <c r="Q62" s="32"/>
      <c r="R62" s="33"/>
      <c r="S62" s="34"/>
      <c r="T62" s="78"/>
    </row>
    <row r="63" spans="1:20" ht="15" x14ac:dyDescent="0.2">
      <c r="A63" s="41"/>
      <c r="B63" s="28"/>
      <c r="C63" s="39"/>
      <c r="D63" s="29"/>
      <c r="E63" s="30"/>
      <c r="F63" s="29"/>
      <c r="G63" s="36"/>
      <c r="H63" s="37"/>
      <c r="I63" s="35"/>
      <c r="J63" s="38"/>
      <c r="K63" s="40" t="str">
        <f>IF($J63="","",VLOOKUP(J63,data!$A$2:$F$116,2,FALSE))</f>
        <v/>
      </c>
      <c r="L63" s="40" t="str">
        <f>IF($J63="","",VLOOKUP(K63,data!$B$2:$G$116,2,FALSE))</f>
        <v/>
      </c>
      <c r="M63" s="40" t="str">
        <f>IF($J63="","",VLOOKUP(J63,data!$A$2:$F$155,4,FALSE))</f>
        <v/>
      </c>
      <c r="N63" s="40" t="str">
        <f>IF($J63="","",VLOOKUP(J63,data!$A$2:$F$155,5,FALSE))</f>
        <v/>
      </c>
      <c r="O63" s="26"/>
      <c r="P63" s="31"/>
      <c r="Q63" s="32"/>
      <c r="R63" s="33"/>
      <c r="S63" s="34"/>
      <c r="T63" s="78"/>
    </row>
    <row r="64" spans="1:20" ht="15" x14ac:dyDescent="0.2">
      <c r="A64" s="41"/>
      <c r="B64" s="28"/>
      <c r="C64" s="39"/>
      <c r="D64" s="29"/>
      <c r="E64" s="30"/>
      <c r="F64" s="29"/>
      <c r="G64" s="36"/>
      <c r="H64" s="37"/>
      <c r="I64" s="35"/>
      <c r="J64" s="38"/>
      <c r="K64" s="40" t="str">
        <f>IF($J64="","",VLOOKUP(J64,data!$A$2:$F$116,2,FALSE))</f>
        <v/>
      </c>
      <c r="L64" s="40" t="str">
        <f>IF($J64="","",VLOOKUP(K64,data!$B$2:$G$116,2,FALSE))</f>
        <v/>
      </c>
      <c r="M64" s="40" t="str">
        <f>IF($J64="","",VLOOKUP(J64,data!$A$2:$F$155,4,FALSE))</f>
        <v/>
      </c>
      <c r="N64" s="40" t="str">
        <f>IF($J64="","",VLOOKUP(J64,data!$A$2:$F$155,5,FALSE))</f>
        <v/>
      </c>
      <c r="O64" s="26"/>
      <c r="P64" s="31"/>
      <c r="Q64" s="32"/>
      <c r="R64" s="33"/>
      <c r="S64" s="34"/>
      <c r="T64" s="78"/>
    </row>
    <row r="65" spans="1:20" ht="15" x14ac:dyDescent="0.2">
      <c r="A65" s="41"/>
      <c r="B65" s="28"/>
      <c r="C65" s="39"/>
      <c r="D65" s="29"/>
      <c r="E65" s="30"/>
      <c r="F65" s="29"/>
      <c r="G65" s="36"/>
      <c r="H65" s="37"/>
      <c r="I65" s="35"/>
      <c r="J65" s="38"/>
      <c r="K65" s="40" t="str">
        <f>IF($J65="","",VLOOKUP(J65,data!$A$2:$F$116,2,FALSE))</f>
        <v/>
      </c>
      <c r="L65" s="40" t="str">
        <f>IF($J65="","",VLOOKUP(K65,data!$B$2:$G$116,2,FALSE))</f>
        <v/>
      </c>
      <c r="M65" s="40" t="str">
        <f>IF($J65="","",VLOOKUP(J65,data!$A$2:$F$155,4,FALSE))</f>
        <v/>
      </c>
      <c r="N65" s="40" t="str">
        <f>IF($J65="","",VLOOKUP(J65,data!$A$2:$F$155,5,FALSE))</f>
        <v/>
      </c>
      <c r="O65" s="26"/>
      <c r="P65" s="31"/>
      <c r="Q65" s="32"/>
      <c r="R65" s="33"/>
      <c r="S65" s="34"/>
      <c r="T65" s="78"/>
    </row>
    <row r="66" spans="1:20" ht="15" x14ac:dyDescent="0.2">
      <c r="A66" s="41"/>
      <c r="B66" s="28"/>
      <c r="C66" s="39"/>
      <c r="D66" s="29"/>
      <c r="E66" s="30"/>
      <c r="F66" s="29"/>
      <c r="G66" s="36"/>
      <c r="H66" s="37"/>
      <c r="I66" s="35"/>
      <c r="J66" s="38"/>
      <c r="K66" s="40" t="str">
        <f>IF($J66="","",VLOOKUP(J66,data!$A$2:$F$116,2,FALSE))</f>
        <v/>
      </c>
      <c r="L66" s="40" t="str">
        <f>IF($J66="","",VLOOKUP(K66,data!$B$2:$G$116,2,FALSE))</f>
        <v/>
      </c>
      <c r="M66" s="40" t="str">
        <f>IF($J66="","",VLOOKUP(J66,data!$A$2:$F$155,4,FALSE))</f>
        <v/>
      </c>
      <c r="N66" s="40" t="str">
        <f>IF($J66="","",VLOOKUP(J66,data!$A$2:$F$155,5,FALSE))</f>
        <v/>
      </c>
      <c r="O66" s="26"/>
      <c r="P66" s="31"/>
      <c r="Q66" s="32"/>
      <c r="R66" s="33"/>
      <c r="S66" s="34"/>
      <c r="T66" s="78"/>
    </row>
    <row r="67" spans="1:20" ht="15" x14ac:dyDescent="0.2">
      <c r="A67" s="41"/>
      <c r="B67" s="28"/>
      <c r="C67" s="39"/>
      <c r="D67" s="29"/>
      <c r="E67" s="30"/>
      <c r="F67" s="29"/>
      <c r="G67" s="36"/>
      <c r="H67" s="37"/>
      <c r="I67" s="35"/>
      <c r="J67" s="38"/>
      <c r="K67" s="40" t="str">
        <f>IF($J67="","",VLOOKUP(J67,data!$A$2:$F$116,2,FALSE))</f>
        <v/>
      </c>
      <c r="L67" s="40" t="str">
        <f>IF($J67="","",VLOOKUP(K67,data!$B$2:$G$116,2,FALSE))</f>
        <v/>
      </c>
      <c r="M67" s="40" t="str">
        <f>IF($J67="","",VLOOKUP(J67,data!$A$2:$F$155,4,FALSE))</f>
        <v/>
      </c>
      <c r="N67" s="40" t="str">
        <f>IF($J67="","",VLOOKUP(J67,data!$A$2:$F$155,5,FALSE))</f>
        <v/>
      </c>
      <c r="O67" s="26"/>
      <c r="P67" s="31"/>
      <c r="Q67" s="32"/>
      <c r="R67" s="33"/>
      <c r="S67" s="34"/>
      <c r="T67" s="78"/>
    </row>
    <row r="68" spans="1:20" ht="15" x14ac:dyDescent="0.2">
      <c r="A68" s="41"/>
      <c r="B68" s="28"/>
      <c r="C68" s="39"/>
      <c r="D68" s="29"/>
      <c r="E68" s="30"/>
      <c r="F68" s="29"/>
      <c r="G68" s="36"/>
      <c r="H68" s="37"/>
      <c r="I68" s="35"/>
      <c r="J68" s="38"/>
      <c r="K68" s="40" t="str">
        <f>IF($J68="","",VLOOKUP(J68,data!$A$2:$F$116,2,FALSE))</f>
        <v/>
      </c>
      <c r="L68" s="40" t="str">
        <f>IF($J68="","",VLOOKUP(K68,data!$B$2:$G$116,2,FALSE))</f>
        <v/>
      </c>
      <c r="M68" s="40" t="str">
        <f>IF($J68="","",VLOOKUP(J68,data!$A$2:$F$155,4,FALSE))</f>
        <v/>
      </c>
      <c r="N68" s="40" t="str">
        <f>IF($J68="","",VLOOKUP(J68,data!$A$2:$F$155,5,FALSE))</f>
        <v/>
      </c>
      <c r="O68" s="26"/>
      <c r="P68" s="31"/>
      <c r="Q68" s="32"/>
      <c r="R68" s="33"/>
      <c r="S68" s="34"/>
      <c r="T68" s="78"/>
    </row>
    <row r="69" spans="1:20" ht="15" x14ac:dyDescent="0.2">
      <c r="A69" s="41"/>
      <c r="B69" s="28"/>
      <c r="C69" s="39"/>
      <c r="D69" s="29"/>
      <c r="E69" s="30"/>
      <c r="F69" s="29"/>
      <c r="G69" s="36"/>
      <c r="H69" s="37"/>
      <c r="I69" s="35"/>
      <c r="J69" s="38"/>
      <c r="K69" s="40" t="str">
        <f>IF($J69="","",VLOOKUP(J69,data!$A$2:$F$116,2,FALSE))</f>
        <v/>
      </c>
      <c r="L69" s="40" t="str">
        <f>IF($J69="","",VLOOKUP(K69,data!$B$2:$G$116,2,FALSE))</f>
        <v/>
      </c>
      <c r="M69" s="40" t="str">
        <f>IF($J69="","",VLOOKUP(J69,data!$A$2:$F$155,4,FALSE))</f>
        <v/>
      </c>
      <c r="N69" s="40" t="str">
        <f>IF($J69="","",VLOOKUP(J69,data!$A$2:$F$155,5,FALSE))</f>
        <v/>
      </c>
      <c r="O69" s="26"/>
      <c r="P69" s="31"/>
      <c r="Q69" s="32"/>
      <c r="R69" s="33"/>
      <c r="S69" s="34"/>
      <c r="T69" s="78"/>
    </row>
    <row r="70" spans="1:20" ht="15" x14ac:dyDescent="0.2">
      <c r="A70" s="41"/>
      <c r="B70" s="28"/>
      <c r="C70" s="39"/>
      <c r="D70" s="29"/>
      <c r="E70" s="30"/>
      <c r="F70" s="29"/>
      <c r="G70" s="36"/>
      <c r="H70" s="37"/>
      <c r="I70" s="35"/>
      <c r="J70" s="38"/>
      <c r="K70" s="40" t="str">
        <f>IF($J70="","",VLOOKUP(J70,data!$A$2:$F$116,2,FALSE))</f>
        <v/>
      </c>
      <c r="L70" s="40" t="str">
        <f>IF($J70="","",VLOOKUP(K70,data!$B$2:$G$116,2,FALSE))</f>
        <v/>
      </c>
      <c r="M70" s="40" t="str">
        <f>IF($J70="","",VLOOKUP(J70,data!$A$2:$F$155,4,FALSE))</f>
        <v/>
      </c>
      <c r="N70" s="40" t="str">
        <f>IF($J70="","",VLOOKUP(J70,data!$A$2:$F$155,5,FALSE))</f>
        <v/>
      </c>
      <c r="O70" s="26"/>
      <c r="P70" s="31"/>
      <c r="Q70" s="32"/>
      <c r="R70" s="33"/>
      <c r="S70" s="34"/>
      <c r="T70" s="78"/>
    </row>
    <row r="71" spans="1:20" ht="15" x14ac:dyDescent="0.2">
      <c r="A71" s="41"/>
      <c r="B71" s="28"/>
      <c r="C71" s="39"/>
      <c r="D71" s="29"/>
      <c r="E71" s="30"/>
      <c r="F71" s="29"/>
      <c r="G71" s="36"/>
      <c r="H71" s="37"/>
      <c r="I71" s="35"/>
      <c r="J71" s="38"/>
      <c r="K71" s="40" t="str">
        <f>IF($J71="","",VLOOKUP(J71,data!$A$2:$F$116,2,FALSE))</f>
        <v/>
      </c>
      <c r="L71" s="40" t="str">
        <f>IF($J71="","",VLOOKUP(K71,data!$B$2:$G$116,2,FALSE))</f>
        <v/>
      </c>
      <c r="M71" s="40" t="str">
        <f>IF($J71="","",VLOOKUP(J71,data!$A$2:$F$155,4,FALSE))</f>
        <v/>
      </c>
      <c r="N71" s="40" t="str">
        <f>IF($J71="","",VLOOKUP(J71,data!$A$2:$F$155,5,FALSE))</f>
        <v/>
      </c>
      <c r="O71" s="26"/>
      <c r="P71" s="31"/>
      <c r="Q71" s="32"/>
      <c r="R71" s="33"/>
      <c r="S71" s="34"/>
      <c r="T71" s="78"/>
    </row>
    <row r="72" spans="1:20" ht="15" x14ac:dyDescent="0.2">
      <c r="A72" s="41"/>
      <c r="B72" s="28"/>
      <c r="C72" s="39"/>
      <c r="D72" s="29"/>
      <c r="E72" s="30"/>
      <c r="F72" s="29"/>
      <c r="G72" s="36"/>
      <c r="H72" s="37"/>
      <c r="I72" s="35"/>
      <c r="J72" s="38"/>
      <c r="K72" s="40" t="str">
        <f>IF($J72="","",VLOOKUP(J72,data!$A$2:$F$116,2,FALSE))</f>
        <v/>
      </c>
      <c r="L72" s="40" t="str">
        <f>IF($J72="","",VLOOKUP(K72,data!$B$2:$G$116,2,FALSE))</f>
        <v/>
      </c>
      <c r="M72" s="40" t="str">
        <f>IF($J72="","",VLOOKUP(J72,data!$A$2:$F$155,4,FALSE))</f>
        <v/>
      </c>
      <c r="N72" s="40" t="str">
        <f>IF($J72="","",VLOOKUP(J72,data!$A$2:$F$155,5,FALSE))</f>
        <v/>
      </c>
      <c r="O72" s="26"/>
      <c r="P72" s="31"/>
      <c r="Q72" s="32"/>
      <c r="R72" s="33"/>
      <c r="S72" s="34"/>
      <c r="T72" s="78"/>
    </row>
    <row r="73" spans="1:20" ht="15" x14ac:dyDescent="0.2">
      <c r="A73" s="41"/>
      <c r="B73" s="28"/>
      <c r="C73" s="39"/>
      <c r="D73" s="29"/>
      <c r="E73" s="30"/>
      <c r="F73" s="29"/>
      <c r="G73" s="36"/>
      <c r="H73" s="37"/>
      <c r="I73" s="35"/>
      <c r="J73" s="38"/>
      <c r="K73" s="40" t="str">
        <f>IF($J73="","",VLOOKUP(J73,data!$A$2:$F$116,2,FALSE))</f>
        <v/>
      </c>
      <c r="L73" s="40" t="str">
        <f>IF($J73="","",VLOOKUP(K73,data!$B$2:$G$116,2,FALSE))</f>
        <v/>
      </c>
      <c r="M73" s="40" t="str">
        <f>IF($J73="","",VLOOKUP(J73,data!$A$2:$F$155,4,FALSE))</f>
        <v/>
      </c>
      <c r="N73" s="40" t="str">
        <f>IF($J73="","",VLOOKUP(J73,data!$A$2:$F$155,5,FALSE))</f>
        <v/>
      </c>
      <c r="O73" s="26"/>
      <c r="P73" s="31"/>
      <c r="Q73" s="32"/>
      <c r="R73" s="33"/>
      <c r="S73" s="34"/>
      <c r="T73" s="78"/>
    </row>
    <row r="74" spans="1:20" ht="15" x14ac:dyDescent="0.2">
      <c r="A74" s="41"/>
      <c r="B74" s="28"/>
      <c r="C74" s="39"/>
      <c r="D74" s="29"/>
      <c r="E74" s="30"/>
      <c r="F74" s="29"/>
      <c r="G74" s="36"/>
      <c r="H74" s="37"/>
      <c r="I74" s="35"/>
      <c r="J74" s="38"/>
      <c r="K74" s="40" t="str">
        <f>IF($J74="","",VLOOKUP(J74,data!$A$2:$F$116,2,FALSE))</f>
        <v/>
      </c>
      <c r="L74" s="40" t="str">
        <f>IF($J74="","",VLOOKUP(K74,data!$B$2:$G$116,2,FALSE))</f>
        <v/>
      </c>
      <c r="M74" s="40" t="str">
        <f>IF($J74="","",VLOOKUP(J74,data!$A$2:$F$155,4,FALSE))</f>
        <v/>
      </c>
      <c r="N74" s="40" t="str">
        <f>IF($J74="","",VLOOKUP(J74,data!$A$2:$F$155,5,FALSE))</f>
        <v/>
      </c>
      <c r="O74" s="26"/>
      <c r="P74" s="31"/>
      <c r="Q74" s="32"/>
      <c r="R74" s="33"/>
      <c r="S74" s="34"/>
      <c r="T74" s="78"/>
    </row>
    <row r="75" spans="1:20" ht="15" x14ac:dyDescent="0.2">
      <c r="A75" s="41"/>
      <c r="B75" s="28"/>
      <c r="C75" s="39"/>
      <c r="D75" s="29"/>
      <c r="E75" s="30"/>
      <c r="F75" s="29"/>
      <c r="G75" s="36"/>
      <c r="H75" s="37"/>
      <c r="I75" s="35"/>
      <c r="J75" s="38"/>
      <c r="K75" s="40" t="str">
        <f>IF($J75="","",VLOOKUP(J75,data!$A$2:$F$116,2,FALSE))</f>
        <v/>
      </c>
      <c r="L75" s="40" t="str">
        <f>IF($J75="","",VLOOKUP(K75,data!$B$2:$G$116,2,FALSE))</f>
        <v/>
      </c>
      <c r="M75" s="40" t="str">
        <f>IF($J75="","",VLOOKUP(J75,data!$A$2:$F$155,4,FALSE))</f>
        <v/>
      </c>
      <c r="N75" s="40" t="str">
        <f>IF($J75="","",VLOOKUP(J75,data!$A$2:$F$155,5,FALSE))</f>
        <v/>
      </c>
      <c r="O75" s="26"/>
      <c r="P75" s="31"/>
      <c r="Q75" s="32"/>
      <c r="R75" s="33"/>
      <c r="S75" s="34"/>
      <c r="T75" s="78"/>
    </row>
    <row r="76" spans="1:20" ht="15" x14ac:dyDescent="0.2">
      <c r="A76" s="41"/>
      <c r="B76" s="28"/>
      <c r="C76" s="39"/>
      <c r="D76" s="29"/>
      <c r="E76" s="30"/>
      <c r="F76" s="29"/>
      <c r="G76" s="36"/>
      <c r="H76" s="37"/>
      <c r="I76" s="35"/>
      <c r="J76" s="38"/>
      <c r="K76" s="40" t="str">
        <f>IF($J76="","",VLOOKUP(J76,data!$A$2:$F$116,2,FALSE))</f>
        <v/>
      </c>
      <c r="L76" s="40" t="str">
        <f>IF($J76="","",VLOOKUP(K76,data!$B$2:$G$116,2,FALSE))</f>
        <v/>
      </c>
      <c r="M76" s="40" t="str">
        <f>IF($J76="","",VLOOKUP(J76,data!$A$2:$F$155,4,FALSE))</f>
        <v/>
      </c>
      <c r="N76" s="40" t="str">
        <f>IF($J76="","",VLOOKUP(J76,data!$A$2:$F$155,5,FALSE))</f>
        <v/>
      </c>
      <c r="O76" s="26"/>
      <c r="P76" s="31"/>
      <c r="Q76" s="32"/>
      <c r="R76" s="33"/>
      <c r="S76" s="34"/>
      <c r="T76" s="78"/>
    </row>
    <row r="77" spans="1:20" ht="15" x14ac:dyDescent="0.2">
      <c r="A77" s="41"/>
      <c r="B77" s="28"/>
      <c r="C77" s="39"/>
      <c r="D77" s="29"/>
      <c r="E77" s="30"/>
      <c r="F77" s="29"/>
      <c r="G77" s="36"/>
      <c r="H77" s="37"/>
      <c r="I77" s="35"/>
      <c r="J77" s="38"/>
      <c r="K77" s="40" t="str">
        <f>IF($J77="","",VLOOKUP(J77,data!$A$2:$F$116,2,FALSE))</f>
        <v/>
      </c>
      <c r="L77" s="40" t="str">
        <f>IF($J77="","",VLOOKUP(K77,data!$B$2:$G$116,2,FALSE))</f>
        <v/>
      </c>
      <c r="M77" s="40" t="str">
        <f>IF($J77="","",VLOOKUP(J77,data!$A$2:$F$155,4,FALSE))</f>
        <v/>
      </c>
      <c r="N77" s="40" t="str">
        <f>IF($J77="","",VLOOKUP(J77,data!$A$2:$F$155,5,FALSE))</f>
        <v/>
      </c>
      <c r="O77" s="26"/>
      <c r="P77" s="31"/>
      <c r="Q77" s="32"/>
      <c r="R77" s="33"/>
      <c r="S77" s="34"/>
      <c r="T77" s="78"/>
    </row>
    <row r="78" spans="1:20" ht="15" x14ac:dyDescent="0.2">
      <c r="A78" s="41"/>
      <c r="B78" s="28"/>
      <c r="C78" s="39"/>
      <c r="D78" s="29"/>
      <c r="E78" s="30"/>
      <c r="F78" s="29"/>
      <c r="G78" s="36"/>
      <c r="H78" s="37"/>
      <c r="I78" s="35"/>
      <c r="J78" s="38"/>
      <c r="K78" s="40" t="str">
        <f>IF($J78="","",VLOOKUP(J78,data!$A$2:$F$116,2,FALSE))</f>
        <v/>
      </c>
      <c r="L78" s="40" t="str">
        <f>IF($J78="","",VLOOKUP(K78,data!$B$2:$G$116,2,FALSE))</f>
        <v/>
      </c>
      <c r="M78" s="40" t="str">
        <f>IF($J78="","",VLOOKUP(J78,data!$A$2:$F$155,4,FALSE))</f>
        <v/>
      </c>
      <c r="N78" s="40" t="str">
        <f>IF($J78="","",VLOOKUP(J78,data!$A$2:$F$155,5,FALSE))</f>
        <v/>
      </c>
      <c r="O78" s="26"/>
      <c r="P78" s="31"/>
      <c r="Q78" s="32"/>
      <c r="R78" s="33"/>
      <c r="S78" s="34"/>
      <c r="T78" s="78"/>
    </row>
    <row r="79" spans="1:20" ht="15" x14ac:dyDescent="0.2">
      <c r="A79" s="41"/>
      <c r="B79" s="28"/>
      <c r="C79" s="39"/>
      <c r="D79" s="29"/>
      <c r="E79" s="30"/>
      <c r="F79" s="29"/>
      <c r="G79" s="36"/>
      <c r="H79" s="37"/>
      <c r="I79" s="35"/>
      <c r="J79" s="38"/>
      <c r="K79" s="40" t="str">
        <f>IF($J79="","",VLOOKUP(J79,data!$A$2:$F$116,2,FALSE))</f>
        <v/>
      </c>
      <c r="L79" s="40" t="str">
        <f>IF($J79="","",VLOOKUP(K79,data!$B$2:$G$116,2,FALSE))</f>
        <v/>
      </c>
      <c r="M79" s="40" t="str">
        <f>IF($J79="","",VLOOKUP(J79,data!$A$2:$F$155,4,FALSE))</f>
        <v/>
      </c>
      <c r="N79" s="40" t="str">
        <f>IF($J79="","",VLOOKUP(J79,data!$A$2:$F$155,5,FALSE))</f>
        <v/>
      </c>
      <c r="O79" s="26"/>
      <c r="P79" s="31"/>
      <c r="Q79" s="32"/>
      <c r="R79" s="33"/>
      <c r="S79" s="34"/>
      <c r="T79" s="78"/>
    </row>
    <row r="80" spans="1:20" ht="15" x14ac:dyDescent="0.2">
      <c r="A80" s="41"/>
      <c r="B80" s="28"/>
      <c r="C80" s="39"/>
      <c r="D80" s="29"/>
      <c r="E80" s="30"/>
      <c r="F80" s="29"/>
      <c r="G80" s="36"/>
      <c r="H80" s="37"/>
      <c r="I80" s="35"/>
      <c r="J80" s="38"/>
      <c r="K80" s="40" t="str">
        <f>IF($J80="","",VLOOKUP(J80,data!$A$2:$F$116,2,FALSE))</f>
        <v/>
      </c>
      <c r="L80" s="40" t="str">
        <f>IF($J80="","",VLOOKUP(K80,data!$B$2:$G$116,2,FALSE))</f>
        <v/>
      </c>
      <c r="M80" s="40" t="str">
        <f>IF($J80="","",VLOOKUP(J80,data!$A$2:$F$155,4,FALSE))</f>
        <v/>
      </c>
      <c r="N80" s="40" t="str">
        <f>IF($J80="","",VLOOKUP(J80,data!$A$2:$F$155,5,FALSE))</f>
        <v/>
      </c>
      <c r="O80" s="26"/>
      <c r="P80" s="31"/>
      <c r="Q80" s="32"/>
      <c r="R80" s="33"/>
      <c r="S80" s="34"/>
      <c r="T80" s="78"/>
    </row>
    <row r="81" spans="1:20" ht="15" x14ac:dyDescent="0.2">
      <c r="A81" s="41"/>
      <c r="B81" s="28"/>
      <c r="C81" s="39"/>
      <c r="D81" s="29"/>
      <c r="E81" s="30"/>
      <c r="F81" s="29"/>
      <c r="G81" s="36"/>
      <c r="H81" s="37"/>
      <c r="I81" s="35"/>
      <c r="J81" s="38"/>
      <c r="K81" s="40" t="str">
        <f>IF($J81="","",VLOOKUP(J81,data!$A$2:$F$116,2,FALSE))</f>
        <v/>
      </c>
      <c r="L81" s="40" t="str">
        <f>IF($J81="","",VLOOKUP(K81,data!$B$2:$G$116,2,FALSE))</f>
        <v/>
      </c>
      <c r="M81" s="40" t="str">
        <f>IF($J81="","",VLOOKUP(J81,data!$A$2:$F$155,4,FALSE))</f>
        <v/>
      </c>
      <c r="N81" s="40" t="str">
        <f>IF($J81="","",VLOOKUP(J81,data!$A$2:$F$155,5,FALSE))</f>
        <v/>
      </c>
      <c r="O81" s="26"/>
      <c r="P81" s="31"/>
      <c r="Q81" s="32"/>
      <c r="R81" s="33"/>
      <c r="S81" s="34"/>
      <c r="T81" s="78"/>
    </row>
    <row r="82" spans="1:20" ht="15" x14ac:dyDescent="0.2">
      <c r="A82" s="41"/>
      <c r="B82" s="28"/>
      <c r="C82" s="39"/>
      <c r="D82" s="29"/>
      <c r="E82" s="30"/>
      <c r="F82" s="29"/>
      <c r="G82" s="36"/>
      <c r="H82" s="37"/>
      <c r="I82" s="35"/>
      <c r="J82" s="38"/>
      <c r="K82" s="40" t="str">
        <f>IF($J82="","",VLOOKUP(J82,data!$A$2:$F$116,2,FALSE))</f>
        <v/>
      </c>
      <c r="L82" s="40" t="str">
        <f>IF($J82="","",VLOOKUP(K82,data!$B$2:$G$116,2,FALSE))</f>
        <v/>
      </c>
      <c r="M82" s="40" t="str">
        <f>IF($J82="","",VLOOKUP(J82,data!$A$2:$F$155,4,FALSE))</f>
        <v/>
      </c>
      <c r="N82" s="40" t="str">
        <f>IF($J82="","",VLOOKUP(J82,data!$A$2:$F$155,5,FALSE))</f>
        <v/>
      </c>
      <c r="O82" s="26"/>
      <c r="P82" s="31"/>
      <c r="Q82" s="32"/>
      <c r="R82" s="33"/>
      <c r="S82" s="34"/>
      <c r="T82" s="78"/>
    </row>
    <row r="83" spans="1:20" ht="15" x14ac:dyDescent="0.2">
      <c r="A83" s="41"/>
      <c r="B83" s="28"/>
      <c r="C83" s="39"/>
      <c r="D83" s="29"/>
      <c r="E83" s="30"/>
      <c r="F83" s="29"/>
      <c r="G83" s="36"/>
      <c r="H83" s="37"/>
      <c r="I83" s="35"/>
      <c r="J83" s="38"/>
      <c r="K83" s="40" t="str">
        <f>IF($J83="","",VLOOKUP(J83,data!$A$2:$F$116,2,FALSE))</f>
        <v/>
      </c>
      <c r="L83" s="40" t="str">
        <f>IF($J83="","",VLOOKUP(K83,data!$B$2:$G$116,2,FALSE))</f>
        <v/>
      </c>
      <c r="M83" s="40" t="str">
        <f>IF($J83="","",VLOOKUP(J83,data!$A$2:$F$155,4,FALSE))</f>
        <v/>
      </c>
      <c r="N83" s="40" t="str">
        <f>IF($J83="","",VLOOKUP(J83,data!$A$2:$F$155,5,FALSE))</f>
        <v/>
      </c>
      <c r="O83" s="26"/>
      <c r="P83" s="31"/>
      <c r="Q83" s="32"/>
      <c r="R83" s="33"/>
      <c r="S83" s="34"/>
      <c r="T83" s="78"/>
    </row>
    <row r="84" spans="1:20" ht="15" x14ac:dyDescent="0.2">
      <c r="A84" s="41"/>
      <c r="B84" s="28"/>
      <c r="C84" s="39"/>
      <c r="D84" s="29"/>
      <c r="E84" s="30"/>
      <c r="F84" s="29"/>
      <c r="G84" s="36"/>
      <c r="H84" s="37"/>
      <c r="I84" s="35"/>
      <c r="J84" s="38"/>
      <c r="K84" s="40" t="str">
        <f>IF($J84="","",VLOOKUP(J84,data!$A$2:$F$116,2,FALSE))</f>
        <v/>
      </c>
      <c r="L84" s="40" t="str">
        <f>IF($J84="","",VLOOKUP(K84,data!$B$2:$G$116,2,FALSE))</f>
        <v/>
      </c>
      <c r="M84" s="40" t="str">
        <f>IF($J84="","",VLOOKUP(J84,data!$A$2:$F$155,4,FALSE))</f>
        <v/>
      </c>
      <c r="N84" s="40" t="str">
        <f>IF($J84="","",VLOOKUP(J84,data!$A$2:$F$155,5,FALSE))</f>
        <v/>
      </c>
      <c r="O84" s="26"/>
      <c r="P84" s="31"/>
      <c r="Q84" s="32"/>
      <c r="R84" s="33"/>
      <c r="S84" s="34"/>
      <c r="T84" s="78"/>
    </row>
    <row r="85" spans="1:20" ht="15" x14ac:dyDescent="0.2">
      <c r="O85" s="26"/>
      <c r="P85" s="31"/>
      <c r="Q85" s="32"/>
      <c r="R85" s="33"/>
      <c r="S85" s="34"/>
      <c r="T85" s="2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T87"/>
  <sheetViews>
    <sheetView topLeftCell="A49" zoomScale="90" zoomScaleNormal="90" workbookViewId="0">
      <selection activeCell="P26" sqref="P26:R26"/>
    </sheetView>
  </sheetViews>
  <sheetFormatPr baseColWidth="10" defaultRowHeight="12.75" x14ac:dyDescent="0.2"/>
  <cols>
    <col min="1" max="1" width="11.140625" customWidth="1"/>
    <col min="2" max="2" width="21.5703125" customWidth="1"/>
    <col min="3" max="3" width="11.85546875" customWidth="1"/>
    <col min="4" max="4" width="5" customWidth="1"/>
    <col min="5" max="5" width="8.140625" customWidth="1"/>
    <col min="6" max="6" width="6.42578125" customWidth="1"/>
    <col min="7" max="7" width="7.140625" customWidth="1"/>
    <col min="8" max="8" width="5.42578125" customWidth="1"/>
    <col min="9" max="9" width="32.42578125" customWidth="1"/>
    <col min="10" max="10" width="27" customWidth="1"/>
    <col min="11" max="11" width="28.85546875" customWidth="1"/>
    <col min="12" max="12" width="22.85546875" customWidth="1"/>
    <col min="13" max="13" width="35.5703125" customWidth="1"/>
    <col min="14" max="14" width="31" customWidth="1"/>
    <col min="15" max="15" width="22.42578125" customWidth="1"/>
    <col min="16" max="16" width="12.5703125" customWidth="1"/>
  </cols>
  <sheetData>
    <row r="1" spans="1:20" ht="23.25" x14ac:dyDescent="0.35">
      <c r="A1" s="42" t="s">
        <v>384</v>
      </c>
      <c r="B1" s="43"/>
      <c r="C1" s="44"/>
      <c r="G1" s="45" t="s">
        <v>373</v>
      </c>
      <c r="K1" s="45" t="s">
        <v>374</v>
      </c>
      <c r="N1" s="45" t="s">
        <v>375</v>
      </c>
    </row>
    <row r="2" spans="1:20" x14ac:dyDescent="0.2">
      <c r="A2" t="s">
        <v>376</v>
      </c>
      <c r="B2" s="43"/>
      <c r="C2" s="44"/>
      <c r="G2" t="s">
        <v>1188</v>
      </c>
      <c r="K2" t="s">
        <v>1189</v>
      </c>
      <c r="N2" s="46" t="s">
        <v>385</v>
      </c>
    </row>
    <row r="3" spans="1:20" x14ac:dyDescent="0.2">
      <c r="A3" t="s">
        <v>378</v>
      </c>
      <c r="B3" s="43"/>
      <c r="C3" s="44"/>
      <c r="G3" t="s">
        <v>379</v>
      </c>
      <c r="K3" t="s">
        <v>380</v>
      </c>
      <c r="N3" t="s">
        <v>381</v>
      </c>
    </row>
    <row r="4" spans="1:20" x14ac:dyDescent="0.2">
      <c r="A4" t="s">
        <v>382</v>
      </c>
      <c r="B4" s="43"/>
      <c r="C4" s="44"/>
      <c r="N4" t="s">
        <v>383</v>
      </c>
    </row>
    <row r="5" spans="1:20" ht="13.5" thickBot="1" x14ac:dyDescent="0.25">
      <c r="N5" t="s">
        <v>386</v>
      </c>
    </row>
    <row r="6" spans="1:20" ht="36" customHeight="1" thickBot="1" x14ac:dyDescent="0.25">
      <c r="A6" s="13"/>
      <c r="B6" s="13"/>
      <c r="C6" s="245" t="s">
        <v>10</v>
      </c>
      <c r="D6" s="246"/>
      <c r="E6" s="246"/>
      <c r="F6" s="246"/>
      <c r="G6" s="246"/>
      <c r="H6" s="247"/>
      <c r="I6" s="15"/>
      <c r="J6" s="16"/>
      <c r="K6" s="248" t="s">
        <v>8</v>
      </c>
      <c r="L6" s="249"/>
      <c r="M6" s="250"/>
      <c r="N6" s="2"/>
      <c r="O6" s="2"/>
      <c r="P6" s="2"/>
      <c r="Q6" s="2"/>
      <c r="R6" s="2"/>
      <c r="S6" s="22"/>
      <c r="T6" s="24"/>
    </row>
    <row r="7" spans="1:20" ht="30" x14ac:dyDescent="0.2">
      <c r="A7" s="21" t="s">
        <v>271</v>
      </c>
      <c r="B7" s="13"/>
      <c r="C7" s="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2"/>
      <c r="T7" s="24"/>
    </row>
    <row r="8" spans="1:20" ht="60" customHeight="1" x14ac:dyDescent="0.2">
      <c r="A8" s="14" t="s">
        <v>256</v>
      </c>
      <c r="B8" s="14" t="s">
        <v>257</v>
      </c>
      <c r="C8" s="7" t="s">
        <v>4</v>
      </c>
      <c r="D8" s="6" t="s">
        <v>12</v>
      </c>
      <c r="E8" s="6" t="s">
        <v>11</v>
      </c>
      <c r="F8" s="6" t="s">
        <v>9</v>
      </c>
      <c r="G8" s="6" t="s">
        <v>118</v>
      </c>
      <c r="H8" s="7" t="s">
        <v>119</v>
      </c>
      <c r="I8" s="6" t="s">
        <v>120</v>
      </c>
      <c r="J8" s="6" t="s">
        <v>3</v>
      </c>
      <c r="K8" s="6" t="s">
        <v>1</v>
      </c>
      <c r="L8" s="6" t="s">
        <v>2</v>
      </c>
      <c r="M8" s="6" t="s">
        <v>32</v>
      </c>
      <c r="N8" s="6" t="s">
        <v>31</v>
      </c>
      <c r="O8" s="6" t="s">
        <v>310</v>
      </c>
      <c r="P8" s="6" t="s">
        <v>7</v>
      </c>
      <c r="Q8" s="6" t="s">
        <v>0</v>
      </c>
      <c r="R8" s="6" t="s">
        <v>5</v>
      </c>
      <c r="S8" s="23" t="s">
        <v>6</v>
      </c>
      <c r="T8" s="23" t="s">
        <v>121</v>
      </c>
    </row>
    <row r="9" spans="1:20" ht="57" x14ac:dyDescent="0.2">
      <c r="A9" s="27" t="s">
        <v>1079</v>
      </c>
      <c r="B9" s="28" t="s">
        <v>1080</v>
      </c>
      <c r="C9" s="39">
        <v>43647</v>
      </c>
      <c r="D9" s="29">
        <v>22</v>
      </c>
      <c r="E9" s="30">
        <v>1150</v>
      </c>
      <c r="F9" s="29">
        <v>1.6</v>
      </c>
      <c r="G9" s="36" t="s">
        <v>900</v>
      </c>
      <c r="H9" s="37"/>
      <c r="I9" s="35"/>
      <c r="J9" s="38" t="s">
        <v>161</v>
      </c>
      <c r="K9" s="40" t="str">
        <f>IF($J9="","",VLOOKUP(J9,data!$A$2:$F$116,2,FALSE))</f>
        <v>RUE DES VEYETTES 17</v>
      </c>
      <c r="L9" s="40" t="str">
        <f>IF($J9="","",VLOOKUP(K9,data!$B$2:$G$116,2,FALSE))</f>
        <v>35000 RENNES</v>
      </c>
      <c r="M9" s="40" t="str">
        <f>IF($J9="","",VLOOKUP(J9,data!$A$2:$F$155,4,FALSE))</f>
        <v>Jean-Noël - tél. 0299227182</v>
      </c>
      <c r="N9" s="40" t="str">
        <f>IF($J9="","",VLOOKUP(J9,data!$A$2:$F$155,5,FALSE))</f>
        <v>Livraison sans RDV sur le créneau du lundi au jeudi de 8H15 à 12H et de 14H à 18H. le vendredi 17h30</v>
      </c>
      <c r="O9" s="26"/>
      <c r="P9" s="31">
        <v>2131438</v>
      </c>
      <c r="Q9" s="32" t="s">
        <v>425</v>
      </c>
      <c r="R9" s="33" t="s">
        <v>1078</v>
      </c>
      <c r="S9" s="34" t="s">
        <v>1081</v>
      </c>
      <c r="T9" s="25">
        <v>43647</v>
      </c>
    </row>
    <row r="10" spans="1:20" ht="85.5" x14ac:dyDescent="0.2">
      <c r="A10" s="27" t="s">
        <v>1082</v>
      </c>
      <c r="B10" s="28" t="s">
        <v>1083</v>
      </c>
      <c r="C10" s="39">
        <v>43648</v>
      </c>
      <c r="D10" s="29">
        <v>58</v>
      </c>
      <c r="E10" s="30">
        <v>2863</v>
      </c>
      <c r="F10" s="29">
        <v>3.2</v>
      </c>
      <c r="G10" s="36" t="s">
        <v>900</v>
      </c>
      <c r="H10" s="37"/>
      <c r="I10" s="35"/>
      <c r="J10" s="38" t="s">
        <v>263</v>
      </c>
      <c r="K10" s="40" t="str">
        <f>IF($J10="","",VLOOKUP(J10,data!$A$2:$F$116,2,FALSE))</f>
        <v>5 RUE DE CATALOGNE</v>
      </c>
      <c r="L10" s="40" t="str">
        <f>IF($J10="","",VLOOKUP(K10,data!$B$2:$G$116,2,FALSE))</f>
        <v>69150 DECINES</v>
      </c>
      <c r="M10" s="40" t="str">
        <f>IF($J10="","",VLOOKUP(J10,data!$A$2:$F$155,4,FALSE))</f>
        <v>Séverine
04 72 04 87 14</v>
      </c>
      <c r="N10" s="40" t="str">
        <f>IF($J10="","",VLOOKUP(J10,data!$A$2:$F$155,5,FALSE))</f>
        <v>Livraison sans RDV sur les créneaux suivant du Lundi au Jeudi de 7h30 à 11h et de 13h à 17h
Le Vendredi de 7h30 à 11h et de 13h à 16h</v>
      </c>
      <c r="O10" s="26"/>
      <c r="P10" s="31">
        <v>2135554</v>
      </c>
      <c r="Q10" s="32" t="s">
        <v>416</v>
      </c>
      <c r="R10" s="33" t="s">
        <v>1081</v>
      </c>
      <c r="S10" s="34" t="s">
        <v>1090</v>
      </c>
      <c r="T10" s="25">
        <v>43648</v>
      </c>
    </row>
    <row r="11" spans="1:20" ht="128.25" x14ac:dyDescent="0.2">
      <c r="A11" s="27" t="s">
        <v>1084</v>
      </c>
      <c r="B11" s="28" t="s">
        <v>1085</v>
      </c>
      <c r="C11" s="39">
        <v>43648</v>
      </c>
      <c r="D11" s="29">
        <v>59</v>
      </c>
      <c r="E11" s="30">
        <v>3596</v>
      </c>
      <c r="F11" s="29">
        <v>4</v>
      </c>
      <c r="G11" s="36" t="s">
        <v>900</v>
      </c>
      <c r="H11" s="37"/>
      <c r="I11" s="35"/>
      <c r="J11" s="38" t="s">
        <v>19</v>
      </c>
      <c r="K11" s="40" t="str">
        <f>IF($J11="","",VLOOKUP(J11,data!$A$2:$F$116,2,FALSE))</f>
        <v>Starexcel Precisium - 
8 / 10 Rue de la Fosse aux Leux - ZAC De la Croix Blanche</v>
      </c>
      <c r="L11" s="40" t="str">
        <f>IF($J11="","",VLOOKUP(K11,data!$B$2:$G$116,2,FALSE))</f>
        <v>91700 Ste Genevieve des Bois</v>
      </c>
      <c r="M11" s="40" t="str">
        <f>IF($J11="","",VLOOKUP(J11,data!$A$2:$F$155,4,FALSE))</f>
        <v>Philippe BLIN
01 80 37 40 70 
ou 01 60 16 51 53</v>
      </c>
      <c r="N11" s="40" t="str">
        <f>IF($J11="","",VLOOKUP(J11,data!$A$2:$F$155,5,FALSE))</f>
        <v>Reception marchandise entre 5h30 à 12h30
A partir du 11 Mai, RDV a prendre aupres de : 
M. TOUHAMI : 06 07 03 60 34
Reception SGDB reception-sgdb@allianceautomotive.fr</v>
      </c>
      <c r="O11" s="26"/>
      <c r="P11" s="31">
        <v>2135571</v>
      </c>
      <c r="Q11" s="32" t="s">
        <v>424</v>
      </c>
      <c r="R11" s="33" t="s">
        <v>1081</v>
      </c>
      <c r="S11" s="34" t="s">
        <v>1090</v>
      </c>
      <c r="T11" s="25">
        <v>43648</v>
      </c>
    </row>
    <row r="12" spans="1:20" ht="42.75" x14ac:dyDescent="0.2">
      <c r="A12" s="27" t="s">
        <v>1086</v>
      </c>
      <c r="B12" s="28" t="s">
        <v>1087</v>
      </c>
      <c r="C12" s="39">
        <v>43648</v>
      </c>
      <c r="D12" s="29">
        <v>11</v>
      </c>
      <c r="E12" s="30">
        <v>2726</v>
      </c>
      <c r="F12" s="29">
        <v>2.6</v>
      </c>
      <c r="G12" s="36" t="s">
        <v>900</v>
      </c>
      <c r="H12" s="37"/>
      <c r="I12" s="35"/>
      <c r="J12" s="38" t="s">
        <v>211</v>
      </c>
      <c r="K12" s="40" t="str">
        <f>IF($J12="","",VLOOKUP(J12,data!$A$2:$F$116,2,FALSE))</f>
        <v>ZI DU BREZET
RUE PIERRE BOULANGER, 20-22</v>
      </c>
      <c r="L12" s="40" t="str">
        <f>IF($J12="","",VLOOKUP(K12,data!$B$2:$G$116,2,FALSE))</f>
        <v>63000 CLERMONT FERRAND</v>
      </c>
      <c r="M12" s="40" t="str">
        <f>IF($J12="","",VLOOKUP(J12,data!$A$2:$F$155,4,FALSE))</f>
        <v>04 73 420 477
mickael.baltar@flauraud.fr</v>
      </c>
      <c r="N12" s="40" t="str">
        <f>IF($J12="","",VLOOKUP(J12,data!$A$2:$F$155,5,FALSE))</f>
        <v>Livraison sur RDV à prendre avec la reception du client au 04.73.42.04.77</v>
      </c>
      <c r="O12" s="26"/>
      <c r="P12" s="31">
        <v>2135582</v>
      </c>
      <c r="Q12" s="32" t="s">
        <v>407</v>
      </c>
      <c r="R12" s="33" t="s">
        <v>1081</v>
      </c>
      <c r="S12" s="34" t="s">
        <v>1090</v>
      </c>
      <c r="T12" s="25">
        <v>43648</v>
      </c>
    </row>
    <row r="13" spans="1:20" ht="45" x14ac:dyDescent="0.2">
      <c r="A13" s="27" t="s">
        <v>1088</v>
      </c>
      <c r="B13" s="28" t="s">
        <v>1089</v>
      </c>
      <c r="C13" s="39">
        <v>43648</v>
      </c>
      <c r="D13" s="29">
        <v>15</v>
      </c>
      <c r="E13" s="30">
        <v>1862</v>
      </c>
      <c r="F13" s="29">
        <v>1</v>
      </c>
      <c r="G13" s="36" t="s">
        <v>900</v>
      </c>
      <c r="H13" s="37"/>
      <c r="I13" s="35"/>
      <c r="J13" s="38" t="s">
        <v>152</v>
      </c>
      <c r="K13" s="40" t="str">
        <f>IF($J13="","",VLOOKUP(J13,data!$A$2:$F$116,2,FALSE))</f>
        <v>6-10 Rue de Bastia</v>
      </c>
      <c r="L13" s="40" t="str">
        <f>IF($J13="","",VLOOKUP(K13,data!$B$2:$G$116,2,FALSE))</f>
        <v>67100 STRASBOURG</v>
      </c>
      <c r="M13" s="40" t="str">
        <f>IF($J13="","",VLOOKUP(J13,data!$A$2:$F$155,4,FALSE))</f>
        <v xml:space="preserve"> Simmonds Stuart
0388430718
stuart.simmonds@timken.com; </v>
      </c>
      <c r="N13" s="40" t="str">
        <f>IF($J13="","",VLOOKUP(J13,data!$A$2:$F$155,5,FALSE))</f>
        <v xml:space="preserve"> ouverts de 8H à 18H
du lundi au vendredi</v>
      </c>
      <c r="O13" s="26"/>
      <c r="P13" s="31">
        <v>2135592</v>
      </c>
      <c r="Q13" s="32" t="s">
        <v>425</v>
      </c>
      <c r="R13" s="33" t="s">
        <v>1081</v>
      </c>
      <c r="S13" s="34" t="s">
        <v>1090</v>
      </c>
      <c r="T13" s="25">
        <v>43648</v>
      </c>
    </row>
    <row r="14" spans="1:20" ht="42.75" x14ac:dyDescent="0.2">
      <c r="A14" s="27" t="s">
        <v>1091</v>
      </c>
      <c r="B14" s="28" t="s">
        <v>1092</v>
      </c>
      <c r="C14" s="39">
        <v>43651</v>
      </c>
      <c r="D14" s="29">
        <v>71</v>
      </c>
      <c r="E14" s="30">
        <v>4446</v>
      </c>
      <c r="F14" s="29">
        <v>7.8</v>
      </c>
      <c r="G14" s="36" t="s">
        <v>900</v>
      </c>
      <c r="H14" s="37"/>
      <c r="I14" s="35"/>
      <c r="J14" s="38" t="s">
        <v>393</v>
      </c>
      <c r="K14" s="40" t="str">
        <f>IF($J14="","",VLOOKUP(J14,data!$A$2:$F$116,2,FALSE))</f>
        <v>16 Avenue de la malgrange
Ex Bâtiment AMC</v>
      </c>
      <c r="L14" s="40" t="str">
        <f>IF($J14="","",VLOOKUP(K14,data!$B$2:$G$116,2,FALSE))</f>
        <v>54140 JARVILLE LA MALGRANGE</v>
      </c>
      <c r="M14" s="40" t="str">
        <f>IF($J14="","",VLOOKUP(J14,data!$A$2:$F$155,4,FALSE))</f>
        <v>Arnaud PICARD
06 11 74 39 36</v>
      </c>
      <c r="N14" s="40" t="str">
        <f>IF($J14="","",VLOOKUP(J14,data!$A$2:$F$155,5,FALSE))</f>
        <v>Livraison sans RDV sur créneaux 8h30/10h45 et 14h/17h</v>
      </c>
      <c r="O14" s="26"/>
      <c r="P14" s="31">
        <v>2143900</v>
      </c>
      <c r="Q14" s="32" t="s">
        <v>562</v>
      </c>
      <c r="R14" s="33" t="s">
        <v>1099</v>
      </c>
      <c r="S14" s="34" t="s">
        <v>1100</v>
      </c>
      <c r="T14" s="25">
        <v>43651</v>
      </c>
    </row>
    <row r="15" spans="1:20" ht="99.75" x14ac:dyDescent="0.2">
      <c r="A15" s="27" t="s">
        <v>1093</v>
      </c>
      <c r="B15" s="28" t="s">
        <v>1094</v>
      </c>
      <c r="C15" s="39">
        <v>43650</v>
      </c>
      <c r="D15" s="29">
        <v>48</v>
      </c>
      <c r="E15" s="30">
        <v>1749</v>
      </c>
      <c r="F15" s="29">
        <v>3.8</v>
      </c>
      <c r="G15" s="36" t="s">
        <v>900</v>
      </c>
      <c r="H15" s="37"/>
      <c r="I15" s="35"/>
      <c r="J15" s="38" t="s">
        <v>79</v>
      </c>
      <c r="K15" s="40" t="str">
        <f>IF($J15="","",VLOOKUP(J15,data!$A$2:$F$116,2,FALSE))</f>
        <v>52 Rue Jean Zay</v>
      </c>
      <c r="L15" s="40" t="str">
        <f>IF($J15="","",VLOOKUP(K15,data!$B$2:$G$116,2,FALSE))</f>
        <v>69800 SAINT PRIEST</v>
      </c>
      <c r="M15" s="40" t="str">
        <f>IF($J15="","",VLOOKUP(J15,data!$A$2:$F$155,4,FALSE))</f>
        <v xml:space="preserve">/ </v>
      </c>
      <c r="N15" s="40" t="str">
        <f>IF($J15="","",VLOOKUP(J15,data!$A$2:$F$155,5,FALSE))</f>
        <v>Prise de rdv obligatoire: exadis.rdvreception@exadis.com /
tel :  04 27 19 26 25
Liv du lun au vend de 7h à 12h. Donner ref EXADIS (par NTN-SNR)</v>
      </c>
      <c r="O15" s="26" t="s">
        <v>1098</v>
      </c>
      <c r="P15" s="31">
        <v>2143924</v>
      </c>
      <c r="Q15" s="32" t="s">
        <v>416</v>
      </c>
      <c r="R15" s="33" t="s">
        <v>1101</v>
      </c>
      <c r="S15" s="34" t="s">
        <v>1099</v>
      </c>
      <c r="T15" s="25">
        <v>43589</v>
      </c>
    </row>
    <row r="16" spans="1:20" ht="85.5" x14ac:dyDescent="0.2">
      <c r="A16" s="27" t="s">
        <v>1095</v>
      </c>
      <c r="B16" s="28" t="s">
        <v>1096</v>
      </c>
      <c r="C16" s="39">
        <v>43650</v>
      </c>
      <c r="D16" s="29">
        <v>24</v>
      </c>
      <c r="E16" s="30">
        <v>2643</v>
      </c>
      <c r="F16" s="29">
        <v>4.4000000000000004</v>
      </c>
      <c r="G16" s="36" t="s">
        <v>900</v>
      </c>
      <c r="H16" s="37"/>
      <c r="I16" s="35"/>
      <c r="J16" s="38" t="s">
        <v>17</v>
      </c>
      <c r="K16" s="40" t="str">
        <f>IF($J16="","",VLOOKUP(J16,data!$A$2:$F$116,2,FALSE))</f>
        <v>97 rue du Moulin de Cage</v>
      </c>
      <c r="L16" s="40" t="str">
        <f>IF($J16="","",VLOOKUP(K16,data!$B$2:$G$116,2,FALSE))</f>
        <v>92230 GENNEVILLIERS</v>
      </c>
      <c r="M16" s="40" t="str">
        <f>IF($J16="","",VLOOKUP(J16,data!$A$2:$F$155,4,FALSE))</f>
        <v xml:space="preserve"> /</v>
      </c>
      <c r="N16" s="40" t="str">
        <f>IF($J16="","",VLOOKUP(J16,data!$A$2:$F$155,5,FALSE))</f>
        <v>Prise de rdv obligatoire: liv.gennevilliers@exadis.com /
tel : 01 40 85 09 07
Livraison du lundi au vendredi de 6h à 13h. Donner ref EXADIS (par NTN-SNR)</v>
      </c>
      <c r="O16" s="26" t="s">
        <v>1097</v>
      </c>
      <c r="P16" s="31">
        <v>2145698</v>
      </c>
      <c r="Q16" s="32" t="s">
        <v>424</v>
      </c>
      <c r="R16" s="33" t="s">
        <v>1101</v>
      </c>
      <c r="S16" s="34" t="s">
        <v>1099</v>
      </c>
      <c r="T16" s="25">
        <v>43589</v>
      </c>
    </row>
    <row r="17" spans="1:20" ht="71.25" x14ac:dyDescent="0.2">
      <c r="A17" s="27" t="s">
        <v>1102</v>
      </c>
      <c r="B17" s="28" t="s">
        <v>1103</v>
      </c>
      <c r="C17" s="39">
        <v>43654</v>
      </c>
      <c r="D17" s="29">
        <v>28</v>
      </c>
      <c r="E17" s="30">
        <v>2328</v>
      </c>
      <c r="F17" s="29">
        <v>1.8</v>
      </c>
      <c r="G17" s="36" t="s">
        <v>900</v>
      </c>
      <c r="H17" s="37"/>
      <c r="I17" s="35"/>
      <c r="J17" s="38" t="s">
        <v>13</v>
      </c>
      <c r="K17" s="40" t="str">
        <f>IF($J17="","",VLOOKUP(J17,data!$A$2:$F$116,2,FALSE))</f>
        <v>entrepôt paris sud</v>
      </c>
      <c r="L17" s="40" t="str">
        <f>IF($J17="","",VLOOKUP(K17,data!$B$2:$G$116,2,FALSE))</f>
        <v>91230 LE PLESSIS PATE</v>
      </c>
      <c r="M17" s="40" t="str">
        <f>IF($J17="","",VLOOKUP(J17,data!$A$2:$F$155,4,FALSE))</f>
        <v>Samuel POVI
01 69 11 70 83</v>
      </c>
      <c r="N17" s="40" t="str">
        <f>IF($J17="","",VLOOKUP(J17,data!$A$2:$F$155,5,FALSE))</f>
        <v xml:space="preserve">Ref Norauto à demander à NTN-SNR pour prise de RDV par Calberson au 01 69 11 70 95 (demander Monique).
</v>
      </c>
      <c r="O17" s="26" t="s">
        <v>1106</v>
      </c>
      <c r="P17" s="31">
        <v>2152956</v>
      </c>
      <c r="Q17" s="32" t="s">
        <v>1107</v>
      </c>
      <c r="R17" s="33" t="s">
        <v>1100</v>
      </c>
      <c r="S17" s="34" t="s">
        <v>1108</v>
      </c>
      <c r="T17" s="25">
        <v>43654</v>
      </c>
    </row>
    <row r="18" spans="1:20" ht="42.75" x14ac:dyDescent="0.2">
      <c r="A18" s="27" t="s">
        <v>1104</v>
      </c>
      <c r="B18" s="28" t="s">
        <v>1105</v>
      </c>
      <c r="C18" s="39">
        <v>43654</v>
      </c>
      <c r="D18" s="29">
        <v>18</v>
      </c>
      <c r="E18" s="30">
        <v>1403</v>
      </c>
      <c r="F18" s="29">
        <v>2.6</v>
      </c>
      <c r="G18" s="36" t="s">
        <v>900</v>
      </c>
      <c r="H18" s="37"/>
      <c r="I18" s="35"/>
      <c r="J18" s="38" t="s">
        <v>211</v>
      </c>
      <c r="K18" s="40" t="str">
        <f>IF($J18="","",VLOOKUP(J18,data!$A$2:$F$116,2,FALSE))</f>
        <v>ZI DU BREZET
RUE PIERRE BOULANGER, 20-22</v>
      </c>
      <c r="L18" s="40" t="str">
        <f>IF($J18="","",VLOOKUP(K18,data!$B$2:$G$116,2,FALSE))</f>
        <v>63000 CLERMONT FERRAND</v>
      </c>
      <c r="M18" s="40" t="str">
        <f>IF($J18="","",VLOOKUP(J18,data!$A$2:$F$155,4,FALSE))</f>
        <v>04 73 420 477
mickael.baltar@flauraud.fr</v>
      </c>
      <c r="N18" s="40" t="str">
        <f>IF($J18="","",VLOOKUP(J18,data!$A$2:$F$155,5,FALSE))</f>
        <v>Livraison sur RDV à prendre avec la reception du client au 04.73.42.04.77</v>
      </c>
      <c r="O18" s="26"/>
      <c r="P18" s="31">
        <v>2152904</v>
      </c>
      <c r="Q18" s="32" t="s">
        <v>1109</v>
      </c>
      <c r="R18" s="33" t="s">
        <v>1100</v>
      </c>
      <c r="S18" s="34" t="s">
        <v>1110</v>
      </c>
      <c r="T18" s="25">
        <v>43654</v>
      </c>
    </row>
    <row r="19" spans="1:20" ht="85.5" x14ac:dyDescent="0.2">
      <c r="A19" s="27" t="s">
        <v>1111</v>
      </c>
      <c r="B19" s="28" t="s">
        <v>1112</v>
      </c>
      <c r="C19" s="39">
        <v>43655</v>
      </c>
      <c r="D19" s="29">
        <v>62</v>
      </c>
      <c r="E19" s="30">
        <v>1522</v>
      </c>
      <c r="F19" s="29">
        <v>2.6</v>
      </c>
      <c r="G19" s="36" t="s">
        <v>900</v>
      </c>
      <c r="H19" s="37"/>
      <c r="I19" s="35"/>
      <c r="J19" s="38" t="s">
        <v>263</v>
      </c>
      <c r="K19" s="40" t="str">
        <f>IF($J19="","",VLOOKUP(J19,data!$A$2:$F$116,2,FALSE))</f>
        <v>5 RUE DE CATALOGNE</v>
      </c>
      <c r="L19" s="40" t="str">
        <f>IF($J19="","",VLOOKUP(K19,data!$B$2:$G$116,2,FALSE))</f>
        <v>69150 DECINES</v>
      </c>
      <c r="M19" s="40" t="str">
        <f>IF($J19="","",VLOOKUP(J19,data!$A$2:$F$155,4,FALSE))</f>
        <v>Séverine
04 72 04 87 14</v>
      </c>
      <c r="N19" s="40" t="str">
        <f>IF($J19="","",VLOOKUP(J19,data!$A$2:$F$155,5,FALSE))</f>
        <v>Livraison sans RDV sur les créneaux suivant du Lundi au Jeudi de 7h30 à 11h et de 13h à 17h
Le Vendredi de 7h30 à 11h et de 13h à 16h</v>
      </c>
      <c r="O19" s="26"/>
      <c r="P19" s="31">
        <v>2156520</v>
      </c>
      <c r="Q19" s="32" t="s">
        <v>416</v>
      </c>
      <c r="R19" s="33" t="s">
        <v>1110</v>
      </c>
      <c r="S19" s="34" t="s">
        <v>1115</v>
      </c>
      <c r="T19" s="25">
        <v>43655</v>
      </c>
    </row>
    <row r="20" spans="1:20" ht="42.75" x14ac:dyDescent="0.2">
      <c r="A20" s="27" t="s">
        <v>1113</v>
      </c>
      <c r="B20" s="28" t="s">
        <v>1114</v>
      </c>
      <c r="C20" s="39">
        <v>43655</v>
      </c>
      <c r="D20" s="29">
        <v>7</v>
      </c>
      <c r="E20" s="30">
        <v>1850</v>
      </c>
      <c r="F20" s="29">
        <v>1.6</v>
      </c>
      <c r="G20" s="36" t="s">
        <v>900</v>
      </c>
      <c r="H20" s="37"/>
      <c r="I20" s="35"/>
      <c r="J20" s="38" t="s">
        <v>211</v>
      </c>
      <c r="K20" s="40" t="str">
        <f>IF($J20="","",VLOOKUP(J20,data!$A$2:$F$116,2,FALSE))</f>
        <v>ZI DU BREZET
RUE PIERRE BOULANGER, 20-22</v>
      </c>
      <c r="L20" s="40" t="str">
        <f>IF($J20="","",VLOOKUP(K20,data!$B$2:$G$116,2,FALSE))</f>
        <v>63000 CLERMONT FERRAND</v>
      </c>
      <c r="M20" s="40" t="str">
        <f>IF($J20="","",VLOOKUP(J20,data!$A$2:$F$155,4,FALSE))</f>
        <v>04 73 420 477
mickael.baltar@flauraud.fr</v>
      </c>
      <c r="N20" s="40" t="str">
        <f>IF($J20="","",VLOOKUP(J20,data!$A$2:$F$155,5,FALSE))</f>
        <v>Livraison sur RDV à prendre avec la reception du client au 04.73.42.04.77</v>
      </c>
      <c r="O20" s="26"/>
      <c r="P20" s="31">
        <v>2156526</v>
      </c>
      <c r="Q20" s="32" t="s">
        <v>407</v>
      </c>
      <c r="R20" s="33" t="s">
        <v>1110</v>
      </c>
      <c r="S20" s="34" t="s">
        <v>1115</v>
      </c>
      <c r="T20" s="25">
        <v>43655</v>
      </c>
    </row>
    <row r="21" spans="1:20" ht="42.75" x14ac:dyDescent="0.2">
      <c r="A21" s="27" t="s">
        <v>1116</v>
      </c>
      <c r="B21" s="28" t="s">
        <v>1117</v>
      </c>
      <c r="C21" s="39">
        <v>43657</v>
      </c>
      <c r="D21" s="29">
        <v>41</v>
      </c>
      <c r="E21" s="30">
        <v>2213</v>
      </c>
      <c r="F21" s="29">
        <v>2.8</v>
      </c>
      <c r="G21" s="36" t="s">
        <v>900</v>
      </c>
      <c r="H21" s="37"/>
      <c r="I21" s="35" t="s">
        <v>1118</v>
      </c>
      <c r="J21" s="38" t="s">
        <v>139</v>
      </c>
      <c r="K21" s="40" t="str">
        <f>IF($J21="","",VLOOKUP(J21,data!$A$2:$F$116,2,FALSE))</f>
        <v>DISTRIPORT - ZONE INDUSTRIELLE
Entrepôt LOGMAT</v>
      </c>
      <c r="L21" s="40" t="str">
        <f>IF($J21="","",VLOOKUP(K21,data!$B$2:$G$116,2,FALSE))</f>
        <v>13230 PORT SAINT LOUIS DU RHONE</v>
      </c>
      <c r="M21" s="40" t="str">
        <f>IF($J21="","",VLOOKUP(J21,data!$A$2:$F$155,4,FALSE))</f>
        <v/>
      </c>
      <c r="N21" s="40" t="str">
        <f>IF($J21="","",VLOOKUP(J21,data!$A$2:$F$155,5,FALSE))</f>
        <v>Merci de prendre RDV avant livraison</v>
      </c>
      <c r="O21" s="26"/>
      <c r="P21" s="31">
        <v>2165174</v>
      </c>
      <c r="Q21" s="32" t="s">
        <v>425</v>
      </c>
      <c r="R21" s="33" t="s">
        <v>1129</v>
      </c>
      <c r="S21" s="34" t="s">
        <v>1130</v>
      </c>
      <c r="T21" s="25">
        <v>43658</v>
      </c>
    </row>
    <row r="22" spans="1:20" ht="99.75" x14ac:dyDescent="0.2">
      <c r="A22" s="27" t="s">
        <v>1119</v>
      </c>
      <c r="B22" s="28" t="s">
        <v>1120</v>
      </c>
      <c r="C22" s="39">
        <v>43657</v>
      </c>
      <c r="D22" s="29">
        <v>46</v>
      </c>
      <c r="E22" s="30">
        <v>2913</v>
      </c>
      <c r="F22" s="29">
        <v>4.4000000000000004</v>
      </c>
      <c r="G22" s="36" t="s">
        <v>900</v>
      </c>
      <c r="H22" s="37"/>
      <c r="I22" s="35"/>
      <c r="J22" s="38" t="s">
        <v>79</v>
      </c>
      <c r="K22" s="40" t="str">
        <f>IF($J22="","",VLOOKUP(J22,data!$A$2:$F$116,2,FALSE))</f>
        <v>52 Rue Jean Zay</v>
      </c>
      <c r="L22" s="40" t="str">
        <f>IF($J22="","",VLOOKUP(K22,data!$B$2:$G$116,2,FALSE))</f>
        <v>69800 SAINT PRIEST</v>
      </c>
      <c r="M22" s="40" t="str">
        <f>IF($J22="","",VLOOKUP(J22,data!$A$2:$F$155,4,FALSE))</f>
        <v xml:space="preserve">/ </v>
      </c>
      <c r="N22" s="40" t="str">
        <f>IF($J22="","",VLOOKUP(J22,data!$A$2:$F$155,5,FALSE))</f>
        <v>Prise de rdv obligatoire: exadis.rdvreception@exadis.com /
tel :  04 27 19 26 25
Liv du lun au vend de 7h à 12h. Donner ref EXADIS (par NTN-SNR)</v>
      </c>
      <c r="O22" s="26" t="s">
        <v>1127</v>
      </c>
      <c r="P22" s="31">
        <v>2165296</v>
      </c>
      <c r="Q22" s="32" t="s">
        <v>416</v>
      </c>
      <c r="R22" s="33" t="s">
        <v>1129</v>
      </c>
      <c r="S22" s="34" t="s">
        <v>1131</v>
      </c>
      <c r="T22" s="25">
        <v>43658</v>
      </c>
    </row>
    <row r="23" spans="1:20" ht="85.5" x14ac:dyDescent="0.2">
      <c r="A23" s="27" t="s">
        <v>1121</v>
      </c>
      <c r="B23" s="28" t="s">
        <v>1122</v>
      </c>
      <c r="C23" s="39">
        <v>43657</v>
      </c>
      <c r="D23" s="29">
        <v>14</v>
      </c>
      <c r="E23" s="30">
        <v>2183</v>
      </c>
      <c r="F23" s="29">
        <v>3</v>
      </c>
      <c r="G23" s="36" t="s">
        <v>900</v>
      </c>
      <c r="H23" s="37"/>
      <c r="I23" s="35"/>
      <c r="J23" s="38" t="s">
        <v>17</v>
      </c>
      <c r="K23" s="40" t="str">
        <f>IF($J23="","",VLOOKUP(J23,data!$A$2:$F$116,2,FALSE))</f>
        <v>97 rue du Moulin de Cage</v>
      </c>
      <c r="L23" s="40" t="str">
        <f>IF($J23="","",VLOOKUP(K23,data!$B$2:$G$116,2,FALSE))</f>
        <v>92230 GENNEVILLIERS</v>
      </c>
      <c r="M23" s="40" t="str">
        <f>IF($J23="","",VLOOKUP(J23,data!$A$2:$F$155,4,FALSE))</f>
        <v xml:space="preserve"> /</v>
      </c>
      <c r="N23" s="40" t="str">
        <f>IF($J23="","",VLOOKUP(J23,data!$A$2:$F$155,5,FALSE))</f>
        <v>Prise de rdv obligatoire: liv.gennevilliers@exadis.com /
tel : 01 40 85 09 07
Livraison du lundi au vendredi de 6h à 13h. Donner ref EXADIS (par NTN-SNR)</v>
      </c>
      <c r="O23" s="26" t="s">
        <v>1128</v>
      </c>
      <c r="P23" s="31">
        <v>2165320</v>
      </c>
      <c r="Q23" s="32" t="s">
        <v>424</v>
      </c>
      <c r="R23" s="33" t="s">
        <v>1129</v>
      </c>
      <c r="S23" s="34" t="s">
        <v>1131</v>
      </c>
      <c r="T23" s="25">
        <v>43657</v>
      </c>
    </row>
    <row r="24" spans="1:20" ht="90" x14ac:dyDescent="0.2">
      <c r="A24" s="27" t="s">
        <v>1123</v>
      </c>
      <c r="B24" s="28" t="s">
        <v>1124</v>
      </c>
      <c r="C24" s="39">
        <v>43657</v>
      </c>
      <c r="D24" s="29">
        <v>24</v>
      </c>
      <c r="E24" s="30">
        <v>1170</v>
      </c>
      <c r="F24" s="29">
        <v>2.8</v>
      </c>
      <c r="G24" s="36" t="s">
        <v>900</v>
      </c>
      <c r="H24" s="37"/>
      <c r="I24" s="35"/>
      <c r="J24" s="38" t="s">
        <v>372</v>
      </c>
      <c r="K24" s="40" t="str">
        <f>IF($J24="","",VLOOKUP(J24,data!$A$2:$F$116,2,FALSE))</f>
        <v>204 BOULEVARD CHARLES DE GAULLE - BAT 22</v>
      </c>
      <c r="L24" s="40" t="str">
        <f>IF($J24="","",VLOOKUP(K24,data!$B$2:$G$116,2,FALSE))</f>
        <v xml:space="preserve"> 37540 SAINT CYR SUR LOIRE</v>
      </c>
      <c r="M24" s="40" t="str">
        <f>IF($J24="","",VLOOKUP(J24,data!$A$2:$F$155,4,FALSE))</f>
        <v xml:space="preserve"> MERCIER Lionel / DE PIRES Paulo:  0247403782</v>
      </c>
      <c r="N24" s="40" t="str">
        <f>IF($J24="","",VLOOKUP(J24,data!$A$2:$F$155,5,FALSE))</f>
        <v xml:space="preserve">Livraison 6h00 et 20h00 </v>
      </c>
      <c r="O24" s="26"/>
      <c r="P24" s="31">
        <v>2165326</v>
      </c>
      <c r="Q24" s="32" t="s">
        <v>403</v>
      </c>
      <c r="R24" s="33" t="s">
        <v>1129</v>
      </c>
      <c r="S24" s="34" t="s">
        <v>1131</v>
      </c>
      <c r="T24" s="25">
        <v>43657</v>
      </c>
    </row>
    <row r="25" spans="1:20" ht="15" x14ac:dyDescent="0.2">
      <c r="A25" s="27" t="s">
        <v>1125</v>
      </c>
      <c r="B25" s="28" t="s">
        <v>1126</v>
      </c>
      <c r="C25" s="39">
        <v>43657</v>
      </c>
      <c r="D25" s="29">
        <v>17</v>
      </c>
      <c r="E25" s="30">
        <v>1178</v>
      </c>
      <c r="F25" s="29">
        <v>1.2</v>
      </c>
      <c r="G25" s="36" t="s">
        <v>900</v>
      </c>
      <c r="H25" s="37"/>
      <c r="I25" s="35"/>
      <c r="J25" s="38" t="s">
        <v>258</v>
      </c>
      <c r="K25" s="40" t="e">
        <f>IF($J25="","",VLOOKUP(J25,data!$A$2:$F$116,2,FALSE))</f>
        <v>#N/A</v>
      </c>
      <c r="L25" s="40" t="e">
        <f>IF($J25="","",VLOOKUP(K25,data!$B$2:$G$116,2,FALSE))</f>
        <v>#N/A</v>
      </c>
      <c r="M25" s="40" t="e">
        <f>IF($J25="","",VLOOKUP(J25,data!$A$2:$F$155,4,FALSE))</f>
        <v>#N/A</v>
      </c>
      <c r="N25" s="40" t="e">
        <f>IF($J25="","",VLOOKUP(J25,data!$A$2:$F$155,5,FALSE))</f>
        <v>#N/A</v>
      </c>
      <c r="O25" s="26"/>
      <c r="P25" s="31">
        <v>2165376</v>
      </c>
      <c r="Q25" s="32" t="s">
        <v>1107</v>
      </c>
      <c r="R25" s="33" t="s">
        <v>1129</v>
      </c>
      <c r="S25" s="34" t="s">
        <v>1131</v>
      </c>
      <c r="T25" s="25">
        <v>43657</v>
      </c>
    </row>
    <row r="26" spans="1:20" ht="57" x14ac:dyDescent="0.2">
      <c r="A26" s="27" t="s">
        <v>1138</v>
      </c>
      <c r="B26" s="28" t="s">
        <v>1132</v>
      </c>
      <c r="C26" s="39">
        <v>43658</v>
      </c>
      <c r="D26" s="29">
        <v>17</v>
      </c>
      <c r="E26" s="30">
        <v>2836</v>
      </c>
      <c r="F26" s="29">
        <v>1.4</v>
      </c>
      <c r="G26" s="36" t="s">
        <v>921</v>
      </c>
      <c r="H26" s="37"/>
      <c r="I26" s="35" t="s">
        <v>1133</v>
      </c>
      <c r="J26" s="38" t="s">
        <v>943</v>
      </c>
      <c r="K26" s="40" t="str">
        <f>IF($J26="","",VLOOKUP(J26,data!$A$2:$F$116,2,FALSE))</f>
        <v>Zone 8 – Bâtiment J
PAL – Parc d’activités logistiques
Chemin Saint Isidore</v>
      </c>
      <c r="L26" s="40" t="str">
        <f>IF($J26="","",VLOOKUP(K26,data!$B$2:$G$116,2,FALSE))</f>
        <v>06200 NICE SAINT ISIDORE</v>
      </c>
      <c r="M26" s="40" t="str">
        <f>IF($J26="","",VLOOKUP(J26,data!$A$2:$F$155,4,FALSE))</f>
        <v>Camille Cascajares-Morisse
+377 97 97 23 36
c.cascajares@monacologistique.mc</v>
      </c>
      <c r="N26" s="40" t="str">
        <f>IF($J26="","",VLOOKUP(J26,data!$A$2:$F$155,5,FALSE))</f>
        <v>Indiquer le pays de destination final</v>
      </c>
      <c r="O26" s="26" t="s">
        <v>1137</v>
      </c>
      <c r="P26" s="31">
        <v>2168871</v>
      </c>
      <c r="Q26" s="32" t="s">
        <v>425</v>
      </c>
      <c r="R26" s="33" t="s">
        <v>1131</v>
      </c>
      <c r="S26" s="34" t="s">
        <v>1139</v>
      </c>
      <c r="T26" s="25">
        <v>43658</v>
      </c>
    </row>
    <row r="27" spans="1:20" ht="30" x14ac:dyDescent="0.2">
      <c r="A27" s="27" t="s">
        <v>1134</v>
      </c>
      <c r="B27" s="28" t="s">
        <v>1135</v>
      </c>
      <c r="C27" s="39">
        <v>43658</v>
      </c>
      <c r="D27" s="29">
        <v>52</v>
      </c>
      <c r="E27" s="30">
        <v>5414</v>
      </c>
      <c r="F27" s="29">
        <v>3.6</v>
      </c>
      <c r="G27" s="36" t="s">
        <v>921</v>
      </c>
      <c r="H27" s="37"/>
      <c r="I27" s="35" t="s">
        <v>1136</v>
      </c>
      <c r="J27" s="38" t="s">
        <v>63</v>
      </c>
      <c r="K27" s="40" t="str">
        <f>IF($J27="","",VLOOKUP(J27,data!$A$2:$F$116,2,FALSE))</f>
        <v>25 Rue du maine 
Tour n°2</v>
      </c>
      <c r="L27" s="40" t="str">
        <f>IF($J27="","",VLOOKUP(K27,data!$B$2:$G$116,2,FALSE))</f>
        <v>38070 SAINT QUENTIN FALLAVIER</v>
      </c>
      <c r="M27" s="97">
        <v>43658</v>
      </c>
      <c r="N27" s="40" t="str">
        <f>IF($J27="","",VLOOKUP(J27,data!$A$2:$F$155,5,FALSE))</f>
        <v>Livraison sans RDV sur créneau 8h/12h et 13h30/17h15</v>
      </c>
      <c r="O27" s="26"/>
      <c r="P27" s="31">
        <v>2168883</v>
      </c>
      <c r="Q27" s="32" t="s">
        <v>416</v>
      </c>
      <c r="R27" s="33" t="s">
        <v>1131</v>
      </c>
      <c r="S27" s="34" t="s">
        <v>1140</v>
      </c>
      <c r="T27" s="25">
        <v>43658</v>
      </c>
    </row>
    <row r="28" spans="1:20" ht="42.75" x14ac:dyDescent="0.2">
      <c r="A28" s="27" t="s">
        <v>1141</v>
      </c>
      <c r="B28" s="28" t="s">
        <v>1142</v>
      </c>
      <c r="C28" s="39">
        <v>43661</v>
      </c>
      <c r="D28" s="29">
        <v>23</v>
      </c>
      <c r="E28" s="30">
        <v>1408</v>
      </c>
      <c r="F28" s="29">
        <v>1.6</v>
      </c>
      <c r="G28" s="36" t="s">
        <v>921</v>
      </c>
      <c r="H28" s="37"/>
      <c r="I28" s="35" t="s">
        <v>681</v>
      </c>
      <c r="J28" s="38" t="s">
        <v>275</v>
      </c>
      <c r="K28" s="40" t="str">
        <f>IF($J28="","",VLOOKUP(J28,data!$A$2:$F$116,2,FALSE))</f>
        <v>BOULEVARD DE L'ILE AUX OISEAUX</v>
      </c>
      <c r="L28" s="40" t="str">
        <f>IF($J28="","",VLOOKUP(K28,data!$B$2:$G$116,2,FALSE))</f>
        <v>76530 GRAND COURONNE</v>
      </c>
      <c r="M28" s="40" t="str">
        <f>IF($J28="","",VLOOKUP(J28,data!$A$2:$F$155,4,FALSE))</f>
        <v>02 32 11 66 40
02 32 18 83 50</v>
      </c>
      <c r="N28" s="40" t="str">
        <f>IF($J28="","",VLOOKUP(J28,data!$A$2:$F$155,5,FALSE))</f>
        <v>préciser au chauffeur qu'il doit se présenter à l'accueil avant d'aller se positionner aux quais</v>
      </c>
      <c r="O28" s="26"/>
      <c r="P28" s="31">
        <v>2172628</v>
      </c>
      <c r="Q28" s="32" t="s">
        <v>425</v>
      </c>
      <c r="R28" s="33" t="s">
        <v>1140</v>
      </c>
      <c r="S28" s="34" t="s">
        <v>1139</v>
      </c>
      <c r="T28" s="25">
        <v>43661</v>
      </c>
    </row>
    <row r="29" spans="1:20" ht="85.5" x14ac:dyDescent="0.2">
      <c r="A29" s="27" t="s">
        <v>1143</v>
      </c>
      <c r="B29" s="28" t="s">
        <v>1144</v>
      </c>
      <c r="C29" s="39">
        <v>43662</v>
      </c>
      <c r="D29" s="29">
        <v>66</v>
      </c>
      <c r="E29" s="30">
        <v>2742</v>
      </c>
      <c r="F29" s="29">
        <v>3.6</v>
      </c>
      <c r="G29" s="36" t="s">
        <v>900</v>
      </c>
      <c r="H29" s="37"/>
      <c r="I29" s="35"/>
      <c r="J29" s="38" t="s">
        <v>263</v>
      </c>
      <c r="K29" s="40" t="str">
        <f>IF($J29="","",VLOOKUP(J29,data!$A$2:$F$116,2,FALSE))</f>
        <v>5 RUE DE CATALOGNE</v>
      </c>
      <c r="L29" s="40" t="str">
        <f>IF($J29="","",VLOOKUP(K29,data!$B$2:$G$116,2,FALSE))</f>
        <v>69150 DECINES</v>
      </c>
      <c r="M29" s="40" t="str">
        <f>IF($J29="","",VLOOKUP(J29,data!$A$2:$F$155,4,FALSE))</f>
        <v>Séverine
04 72 04 87 14</v>
      </c>
      <c r="N29" s="40" t="str">
        <f>IF($J29="","",VLOOKUP(J29,data!$A$2:$F$155,5,FALSE))</f>
        <v>Livraison sans RDV sur les créneaux suivant du Lundi au Jeudi de 7h30 à 11h et de 13h à 17h
Le Vendredi de 7h30 à 11h et de 13h à 16h</v>
      </c>
      <c r="O29" s="26"/>
      <c r="P29" s="31">
        <v>2177061</v>
      </c>
      <c r="Q29" s="32" t="s">
        <v>416</v>
      </c>
      <c r="R29" s="33" t="s">
        <v>1139</v>
      </c>
      <c r="S29" s="34" t="s">
        <v>1147</v>
      </c>
      <c r="T29" s="25">
        <v>43662</v>
      </c>
    </row>
    <row r="30" spans="1:20" ht="128.25" x14ac:dyDescent="0.2">
      <c r="A30" s="27" t="s">
        <v>1145</v>
      </c>
      <c r="B30" s="28" t="s">
        <v>1146</v>
      </c>
      <c r="C30" s="39">
        <v>43662</v>
      </c>
      <c r="D30" s="29">
        <v>31</v>
      </c>
      <c r="E30" s="30">
        <v>2300</v>
      </c>
      <c r="F30" s="29">
        <v>2.8</v>
      </c>
      <c r="G30" s="36" t="s">
        <v>900</v>
      </c>
      <c r="H30" s="37"/>
      <c r="I30" s="35"/>
      <c r="J30" s="38" t="s">
        <v>19</v>
      </c>
      <c r="K30" s="40" t="str">
        <f>IF($J30="","",VLOOKUP(J30,data!$A$2:$F$116,2,FALSE))</f>
        <v>Starexcel Precisium - 
8 / 10 Rue de la Fosse aux Leux - ZAC De la Croix Blanche</v>
      </c>
      <c r="L30" s="40" t="str">
        <f>IF($J30="","",VLOOKUP(K30,data!$B$2:$G$116,2,FALSE))</f>
        <v>91700 Ste Genevieve des Bois</v>
      </c>
      <c r="M30" s="40" t="str">
        <f>IF($J30="","",VLOOKUP(J30,data!$A$2:$F$155,4,FALSE))</f>
        <v>Philippe BLIN
01 80 37 40 70 
ou 01 60 16 51 53</v>
      </c>
      <c r="N30" s="40" t="str">
        <f>IF($J30="","",VLOOKUP(J30,data!$A$2:$F$155,5,FALSE))</f>
        <v>Reception marchandise entre 5h30 à 12h30
A partir du 11 Mai, RDV a prendre aupres de : 
M. TOUHAMI : 06 07 03 60 34
Reception SGDB reception-sgdb@allianceautomotive.fr</v>
      </c>
      <c r="O30" s="26"/>
      <c r="P30" s="31">
        <v>2177109</v>
      </c>
      <c r="Q30" s="32" t="s">
        <v>424</v>
      </c>
      <c r="R30" s="33" t="s">
        <v>1139</v>
      </c>
      <c r="S30" s="34" t="s">
        <v>1147</v>
      </c>
      <c r="T30" s="25">
        <v>43662</v>
      </c>
    </row>
    <row r="31" spans="1:20" ht="30" x14ac:dyDescent="0.2">
      <c r="A31" s="27" t="s">
        <v>1148</v>
      </c>
      <c r="B31" s="28" t="s">
        <v>1149</v>
      </c>
      <c r="C31" s="39">
        <v>43664</v>
      </c>
      <c r="D31" s="29">
        <v>49</v>
      </c>
      <c r="E31" s="30">
        <v>4870</v>
      </c>
      <c r="F31" s="29">
        <v>6.4</v>
      </c>
      <c r="G31" s="36" t="s">
        <v>900</v>
      </c>
      <c r="H31" s="37"/>
      <c r="I31" s="35"/>
      <c r="J31" s="38" t="s">
        <v>26</v>
      </c>
      <c r="K31" s="40" t="str">
        <f>IF($J31="","",VLOOKUP(J31,data!$A$2:$F$116,2,FALSE))</f>
        <v>2/4 rue Denis Papin
CS50022</v>
      </c>
      <c r="L31" s="40" t="str">
        <f>IF($J31="","",VLOOKUP(K31,data!$B$2:$G$116,2,FALSE))</f>
        <v>92230 GENNEVILLIERS</v>
      </c>
      <c r="M31" s="40" t="str">
        <f>IF($J31="","",VLOOKUP(J31,data!$A$2:$F$155,4,FALSE))</f>
        <v xml:space="preserve">Khady SARR - 01 40 85 74 08
Danny SEAO - 01 40 85 96 43 </v>
      </c>
      <c r="N31" s="40" t="str">
        <f>IF($J31="","",VLOOKUP(J31,data!$A$2:$F$155,5,FALSE))</f>
        <v>Livraison libre entre 8h et 15h30</v>
      </c>
      <c r="O31" s="26"/>
      <c r="P31" s="31">
        <v>2184263</v>
      </c>
      <c r="Q31" s="32" t="s">
        <v>424</v>
      </c>
      <c r="R31" s="33" t="s">
        <v>1150</v>
      </c>
      <c r="S31" s="34" t="s">
        <v>1151</v>
      </c>
      <c r="T31" s="25">
        <v>43664</v>
      </c>
    </row>
    <row r="32" spans="1:20" ht="42.75" x14ac:dyDescent="0.2">
      <c r="A32" s="27" t="s">
        <v>1152</v>
      </c>
      <c r="B32" s="28" t="s">
        <v>1153</v>
      </c>
      <c r="C32" s="39">
        <v>43665</v>
      </c>
      <c r="D32" s="29">
        <v>27</v>
      </c>
      <c r="E32" s="30">
        <v>1608</v>
      </c>
      <c r="F32" s="29">
        <v>2</v>
      </c>
      <c r="G32" s="36" t="s">
        <v>921</v>
      </c>
      <c r="H32" s="37"/>
      <c r="I32" s="35" t="s">
        <v>1154</v>
      </c>
      <c r="J32" s="38" t="s">
        <v>145</v>
      </c>
      <c r="K32" s="40" t="str">
        <f>IF($J32="","",VLOOKUP(J32,data!$A$2:$F$116,2,FALSE))</f>
        <v>Bld DE L'ILE AUX OISEAUX</v>
      </c>
      <c r="L32" s="40" t="str">
        <f>IF($J32="","",VLOOKUP(K32,data!$B$2:$G$116,2,FALSE))</f>
        <v>76530 - GRAND COURONNE</v>
      </c>
      <c r="M32" s="40" t="str">
        <f>IF($J32="","",VLOOKUP(J32,data!$A$2:$F$155,4,FALSE))</f>
        <v>Mme Martine LEBRIS
02 35 18 30 00</v>
      </c>
      <c r="N32" s="40" t="str">
        <f>IF($J32="","",VLOOKUP(J32,data!$A$2:$F$155,5,FALSE))</f>
        <v>Livraison sans RDV sur les créneaux
 7H30 à 12H00 et 13H 16H</v>
      </c>
      <c r="O32" s="26"/>
      <c r="P32" s="31">
        <v>2188463</v>
      </c>
      <c r="Q32" s="32" t="s">
        <v>425</v>
      </c>
      <c r="R32" s="33" t="s">
        <v>1151</v>
      </c>
      <c r="S32" s="34" t="s">
        <v>1161</v>
      </c>
      <c r="T32" s="25">
        <v>43665</v>
      </c>
    </row>
    <row r="33" spans="1:20" ht="45" x14ac:dyDescent="0.2">
      <c r="A33" s="27" t="s">
        <v>1155</v>
      </c>
      <c r="B33" s="28" t="s">
        <v>1156</v>
      </c>
      <c r="C33" s="39">
        <v>43665</v>
      </c>
      <c r="D33" s="29">
        <v>40</v>
      </c>
      <c r="E33" s="30">
        <v>3750</v>
      </c>
      <c r="F33" s="29">
        <v>2.8</v>
      </c>
      <c r="G33" s="36" t="s">
        <v>921</v>
      </c>
      <c r="H33" s="37"/>
      <c r="I33" s="35" t="s">
        <v>662</v>
      </c>
      <c r="J33" s="38" t="s">
        <v>1157</v>
      </c>
      <c r="K33" s="40" t="str">
        <f>IF($J33="","",VLOOKUP(J33,data!$A$2:$F$116,2,FALSE))</f>
        <v>36 Rue Emmanuel Eydoux</v>
      </c>
      <c r="L33" s="40" t="str">
        <f>IF($J33="","",VLOOKUP(K33,data!$B$2:$G$116,2,FALSE))</f>
        <v>13016 Marseille</v>
      </c>
      <c r="M33" s="40" t="str">
        <f>IF($J33="","",VLOOKUP(J33,data!$A$2:$F$155,4,FALSE))</f>
        <v>0491637260
'0659989743</v>
      </c>
      <c r="N33" s="40" t="str">
        <f>IF($J33="","",VLOOKUP(J33,data!$A$2:$F$155,5,FALSE))</f>
        <v>ce@eaf-seacargo.fr</v>
      </c>
      <c r="O33" s="26"/>
      <c r="P33" s="31">
        <v>2188492</v>
      </c>
      <c r="Q33" s="32" t="s">
        <v>565</v>
      </c>
      <c r="R33" s="33" t="s">
        <v>1162</v>
      </c>
      <c r="S33" s="34" t="s">
        <v>1163</v>
      </c>
      <c r="T33" s="25">
        <v>43668</v>
      </c>
    </row>
    <row r="34" spans="1:20" ht="45" x14ac:dyDescent="0.2">
      <c r="A34" s="27" t="s">
        <v>1164</v>
      </c>
      <c r="B34" s="28" t="s">
        <v>1165</v>
      </c>
      <c r="C34" s="39">
        <v>43668</v>
      </c>
      <c r="D34" s="29">
        <v>11</v>
      </c>
      <c r="E34" s="30">
        <v>1084</v>
      </c>
      <c r="F34" s="29">
        <v>1.2</v>
      </c>
      <c r="G34" s="36" t="s">
        <v>900</v>
      </c>
      <c r="H34" s="37"/>
      <c r="I34" s="35"/>
      <c r="J34" s="38" t="s">
        <v>329</v>
      </c>
      <c r="K34" s="40" t="str">
        <f>IF($J34="","",VLOOKUP(J34,data!$A$2:$F$116,2,FALSE))</f>
        <v>Auto Pièces Occitanes
17 avenue de Fondeyre</v>
      </c>
      <c r="L34" s="40" t="str">
        <f>IF($J34="","",VLOOKUP(K34,data!$B$2:$G$116,2,FALSE))</f>
        <v>31201 TOULOUSE</v>
      </c>
      <c r="M34" s="40" t="str">
        <f>IF($J34="","",VLOOKUP(J34,data!$A$2:$F$155,4,FALSE))</f>
        <v>Marc ou Eric
05 61 57 03 06
f.imbault@allianceautomotive.fr</v>
      </c>
      <c r="N34" s="40" t="str">
        <f>IF($J34="","",VLOOKUP(J34,data!$A$2:$F$155,5,FALSE))</f>
        <v>Livraison sans RDV sur les créneaux 8h/11h30 et 14h/17h</v>
      </c>
      <c r="O34" s="26"/>
      <c r="P34" s="31">
        <v>2192732</v>
      </c>
      <c r="Q34" s="32" t="s">
        <v>1107</v>
      </c>
      <c r="R34" s="33" t="s">
        <v>1161</v>
      </c>
      <c r="S34" s="34" t="s">
        <v>1163</v>
      </c>
      <c r="T34" s="25">
        <v>43668</v>
      </c>
    </row>
    <row r="35" spans="1:20" ht="71.25" x14ac:dyDescent="0.2">
      <c r="A35" s="27" t="s">
        <v>1166</v>
      </c>
      <c r="B35" s="28" t="s">
        <v>1167</v>
      </c>
      <c r="C35" s="39">
        <v>43668</v>
      </c>
      <c r="D35" s="29">
        <v>12</v>
      </c>
      <c r="E35" s="30">
        <v>1198</v>
      </c>
      <c r="F35" s="29">
        <v>0.8</v>
      </c>
      <c r="G35" s="36" t="s">
        <v>900</v>
      </c>
      <c r="H35" s="37"/>
      <c r="I35" s="35"/>
      <c r="J35" s="38" t="s">
        <v>13</v>
      </c>
      <c r="K35" s="40" t="str">
        <f>IF($J35="","",VLOOKUP(J35,data!$A$2:$F$116,2,FALSE))</f>
        <v>entrepôt paris sud</v>
      </c>
      <c r="L35" s="40" t="str">
        <f>IF($J35="","",VLOOKUP(K35,data!$B$2:$G$116,2,FALSE))</f>
        <v>91230 LE PLESSIS PATE</v>
      </c>
      <c r="M35" s="40" t="str">
        <f>IF($J35="","",VLOOKUP(J35,data!$A$2:$F$155,4,FALSE))</f>
        <v>Samuel POVI
01 69 11 70 83</v>
      </c>
      <c r="N35" s="40" t="str">
        <f>IF($J35="","",VLOOKUP(J35,data!$A$2:$F$155,5,FALSE))</f>
        <v xml:space="preserve">Ref Norauto à demander à NTN-SNR pour prise de RDV par Calberson au 01 69 11 70 95 (demander Monique).
</v>
      </c>
      <c r="O35" s="26" t="s">
        <v>1168</v>
      </c>
      <c r="P35" s="31">
        <v>2192756</v>
      </c>
      <c r="Q35" s="32" t="s">
        <v>1107</v>
      </c>
      <c r="R35" s="33" t="s">
        <v>1161</v>
      </c>
      <c r="S35" s="34" t="s">
        <v>1163</v>
      </c>
      <c r="T35" s="25">
        <v>43668</v>
      </c>
    </row>
    <row r="36" spans="1:20" ht="42.75" x14ac:dyDescent="0.2">
      <c r="A36" s="27" t="s">
        <v>1169</v>
      </c>
      <c r="B36" s="28" t="s">
        <v>1170</v>
      </c>
      <c r="C36" s="39">
        <v>43669</v>
      </c>
      <c r="D36" s="29">
        <v>50</v>
      </c>
      <c r="E36" s="30">
        <v>1636</v>
      </c>
      <c r="F36" s="29">
        <v>2.6</v>
      </c>
      <c r="G36" s="36" t="s">
        <v>900</v>
      </c>
      <c r="H36" s="37"/>
      <c r="I36" s="35"/>
      <c r="J36" s="38" t="s">
        <v>393</v>
      </c>
      <c r="K36" s="40" t="str">
        <f>IF($J36="","",VLOOKUP(J36,data!$A$2:$F$116,2,FALSE))</f>
        <v>16 Avenue de la malgrange
Ex Bâtiment AMC</v>
      </c>
      <c r="L36" s="40" t="str">
        <f>IF($J36="","",VLOOKUP(K36,data!$B$2:$G$116,2,FALSE))</f>
        <v>54140 JARVILLE LA MALGRANGE</v>
      </c>
      <c r="M36" s="40" t="str">
        <f>IF($J36="","",VLOOKUP(J36,data!$A$2:$F$155,4,FALSE))</f>
        <v>Arnaud PICARD
06 11 74 39 36</v>
      </c>
      <c r="N36" s="40" t="str">
        <f>IF($J36="","",VLOOKUP(J36,data!$A$2:$F$155,5,FALSE))</f>
        <v>Livraison sans RDV sur créneaux 8h30/10h45 et 14h/17h</v>
      </c>
      <c r="O36" s="26"/>
      <c r="P36" s="31">
        <v>2196387</v>
      </c>
      <c r="Q36" s="31" t="s">
        <v>562</v>
      </c>
      <c r="R36" s="31" t="s">
        <v>1163</v>
      </c>
      <c r="S36" s="31" t="s">
        <v>1175</v>
      </c>
      <c r="T36" s="25">
        <v>43669</v>
      </c>
    </row>
    <row r="37" spans="1:20" ht="85.5" x14ac:dyDescent="0.2">
      <c r="A37" s="27" t="s">
        <v>1171</v>
      </c>
      <c r="B37" s="28" t="s">
        <v>1172</v>
      </c>
      <c r="C37" s="39">
        <v>43669</v>
      </c>
      <c r="D37" s="29">
        <v>65</v>
      </c>
      <c r="E37" s="30">
        <v>3644</v>
      </c>
      <c r="F37" s="29">
        <v>4.2</v>
      </c>
      <c r="G37" s="36" t="s">
        <v>900</v>
      </c>
      <c r="H37" s="37"/>
      <c r="I37" s="35"/>
      <c r="J37" s="38" t="s">
        <v>263</v>
      </c>
      <c r="K37" s="40" t="str">
        <f>IF($J37="","",VLOOKUP(J37,data!$A$2:$F$116,2,FALSE))</f>
        <v>5 RUE DE CATALOGNE</v>
      </c>
      <c r="L37" s="40" t="str">
        <f>IF($J37="","",VLOOKUP(K37,data!$B$2:$G$116,2,FALSE))</f>
        <v>69150 DECINES</v>
      </c>
      <c r="M37" s="40" t="str">
        <f>IF($J37="","",VLOOKUP(J37,data!$A$2:$F$155,4,FALSE))</f>
        <v>Séverine
04 72 04 87 14</v>
      </c>
      <c r="N37" s="40" t="str">
        <f>IF($J37="","",VLOOKUP(J37,data!$A$2:$F$155,5,FALSE))</f>
        <v>Livraison sans RDV sur les créneaux suivant du Lundi au Jeudi de 7h30 à 11h et de 13h à 17h
Le Vendredi de 7h30 à 11h et de 13h à 16h</v>
      </c>
      <c r="O37" s="26"/>
      <c r="P37" s="31">
        <v>2196405</v>
      </c>
      <c r="Q37" s="31" t="s">
        <v>416</v>
      </c>
      <c r="R37" s="31" t="s">
        <v>1163</v>
      </c>
      <c r="S37" s="31" t="s">
        <v>1175</v>
      </c>
      <c r="T37" s="25">
        <v>43669</v>
      </c>
    </row>
    <row r="38" spans="1:20" ht="42.75" x14ac:dyDescent="0.2">
      <c r="A38" s="27" t="s">
        <v>1173</v>
      </c>
      <c r="B38" s="28" t="s">
        <v>1174</v>
      </c>
      <c r="C38" s="39">
        <v>43669</v>
      </c>
      <c r="D38" s="29">
        <v>33</v>
      </c>
      <c r="E38" s="30">
        <v>2767</v>
      </c>
      <c r="F38" s="29">
        <v>2.6</v>
      </c>
      <c r="G38" s="36" t="s">
        <v>900</v>
      </c>
      <c r="H38" s="37"/>
      <c r="I38" s="35"/>
      <c r="J38" s="38" t="s">
        <v>211</v>
      </c>
      <c r="K38" s="40" t="str">
        <f>IF($J38="","",VLOOKUP(J38,data!$A$2:$F$116,2,FALSE))</f>
        <v>ZI DU BREZET
RUE PIERRE BOULANGER, 20-22</v>
      </c>
      <c r="L38" s="40" t="str">
        <f>IF($J38="","",VLOOKUP(K38,data!$B$2:$G$116,2,FALSE))</f>
        <v>63000 CLERMONT FERRAND</v>
      </c>
      <c r="M38" s="40" t="str">
        <f>IF($J38="","",VLOOKUP(J38,data!$A$2:$F$155,4,FALSE))</f>
        <v>04 73 420 477
mickael.baltar@flauraud.fr</v>
      </c>
      <c r="N38" s="40" t="str">
        <f>IF($J38="","",VLOOKUP(J38,data!$A$2:$F$155,5,FALSE))</f>
        <v>Livraison sur RDV à prendre avec la reception du client au 04.73.42.04.77</v>
      </c>
      <c r="O38" s="26"/>
      <c r="P38" s="31">
        <v>2196417</v>
      </c>
      <c r="Q38" s="31" t="s">
        <v>407</v>
      </c>
      <c r="R38" s="31" t="s">
        <v>1163</v>
      </c>
      <c r="S38" s="31" t="s">
        <v>1175</v>
      </c>
      <c r="T38" s="25">
        <v>43669</v>
      </c>
    </row>
    <row r="39" spans="1:20" ht="30" x14ac:dyDescent="0.2">
      <c r="A39" s="27" t="s">
        <v>1176</v>
      </c>
      <c r="B39" s="28" t="s">
        <v>1177</v>
      </c>
      <c r="C39" s="39">
        <v>43670</v>
      </c>
      <c r="D39" s="29">
        <v>24</v>
      </c>
      <c r="E39" s="30">
        <v>2588</v>
      </c>
      <c r="F39" s="29">
        <v>2</v>
      </c>
      <c r="G39" s="36" t="s">
        <v>921</v>
      </c>
      <c r="H39" s="37"/>
      <c r="I39" s="35" t="s">
        <v>579</v>
      </c>
      <c r="J39" s="38" t="s">
        <v>63</v>
      </c>
      <c r="K39" s="40" t="str">
        <f>IF($J39="","",VLOOKUP(J39,data!$A$2:$F$116,2,FALSE))</f>
        <v>25 Rue du maine 
Tour n°2</v>
      </c>
      <c r="L39" s="40" t="str">
        <f>IF($J39="","",VLOOKUP(K39,data!$B$2:$G$116,2,FALSE))</f>
        <v>38070 SAINT QUENTIN FALLAVIER</v>
      </c>
      <c r="M39" s="40" t="str">
        <f>IF($J39="","",VLOOKUP(J39,data!$A$2:$F$155,4,FALSE))</f>
        <v>Chantal MOUSSIER
04 74 82 34 00</v>
      </c>
      <c r="N39" s="40" t="str">
        <f>IF($J39="","",VLOOKUP(J39,data!$A$2:$F$155,5,FALSE))</f>
        <v>Livraison sans RDV sur créneau 8h/12h et 13h30/17h15</v>
      </c>
      <c r="O39" s="26"/>
      <c r="P39" s="31">
        <v>2203559</v>
      </c>
      <c r="Q39" s="31" t="s">
        <v>1107</v>
      </c>
      <c r="R39" s="31" t="s">
        <v>1175</v>
      </c>
      <c r="S39" s="31" t="s">
        <v>1184</v>
      </c>
      <c r="T39" s="25">
        <v>43670</v>
      </c>
    </row>
    <row r="40" spans="1:20" ht="30" x14ac:dyDescent="0.2">
      <c r="A40" s="27" t="s">
        <v>1178</v>
      </c>
      <c r="B40" s="28" t="s">
        <v>1179</v>
      </c>
      <c r="C40" s="39">
        <v>43671</v>
      </c>
      <c r="D40" s="29">
        <v>22</v>
      </c>
      <c r="E40" s="30">
        <v>1410</v>
      </c>
      <c r="F40" s="29">
        <v>2.4</v>
      </c>
      <c r="G40" s="36" t="s">
        <v>900</v>
      </c>
      <c r="H40" s="37"/>
      <c r="I40" s="35"/>
      <c r="J40" s="79" t="s">
        <v>26</v>
      </c>
      <c r="K40" s="79" t="s">
        <v>27</v>
      </c>
      <c r="L40" s="79" t="s">
        <v>23</v>
      </c>
      <c r="M40" s="79" t="s">
        <v>59</v>
      </c>
      <c r="N40" s="79" t="s">
        <v>58</v>
      </c>
      <c r="O40" s="26"/>
      <c r="P40" s="31">
        <v>2203585</v>
      </c>
      <c r="Q40" s="32" t="s">
        <v>424</v>
      </c>
      <c r="R40" s="33" t="s">
        <v>1184</v>
      </c>
      <c r="S40" s="34" t="s">
        <v>1185</v>
      </c>
      <c r="T40" s="25">
        <v>43671</v>
      </c>
    </row>
    <row r="41" spans="1:20" ht="120" x14ac:dyDescent="0.2">
      <c r="A41" s="27" t="s">
        <v>1180</v>
      </c>
      <c r="B41" s="28" t="s">
        <v>1181</v>
      </c>
      <c r="C41" s="39">
        <v>43671</v>
      </c>
      <c r="D41" s="29">
        <v>46</v>
      </c>
      <c r="E41" s="30">
        <v>2097</v>
      </c>
      <c r="F41" s="29">
        <v>4.4000000000000004</v>
      </c>
      <c r="G41" s="36" t="s">
        <v>900</v>
      </c>
      <c r="H41" s="37"/>
      <c r="I41" s="35"/>
      <c r="J41" s="38" t="s">
        <v>372</v>
      </c>
      <c r="K41" s="40" t="str">
        <f>IF($J41="","",VLOOKUP(J41,data!$A$2:$F$116,2,FALSE))</f>
        <v>204 BOULEVARD CHARLES DE GAULLE - BAT 22</v>
      </c>
      <c r="L41" s="40" t="str">
        <f>IF($J41="","",VLOOKUP(K41,data!$B$2:$G$116,2,FALSE))</f>
        <v xml:space="preserve"> 37540 SAINT CYR SUR LOIRE</v>
      </c>
      <c r="M41" s="40" t="str">
        <f>IF($J41="","",VLOOKUP(J41,data!$A$2:$F$155,4,FALSE))</f>
        <v xml:space="preserve"> MERCIER Lionel / DE PIRES Paulo:  0247403782</v>
      </c>
      <c r="N41" s="40" t="str">
        <f>IF($J41="","",VLOOKUP(J41,data!$A$2:$F$155,5,FALSE))</f>
        <v xml:space="preserve">Livraison 6h00 et 20h00 </v>
      </c>
      <c r="O41" s="26"/>
      <c r="P41" s="31">
        <v>2203602</v>
      </c>
      <c r="Q41" s="32" t="s">
        <v>403</v>
      </c>
      <c r="R41" s="33" t="s">
        <v>1184</v>
      </c>
      <c r="S41" s="34" t="s">
        <v>1185</v>
      </c>
      <c r="T41" s="25">
        <v>43671</v>
      </c>
    </row>
    <row r="42" spans="1:20" ht="60" x14ac:dyDescent="0.2">
      <c r="A42" s="27" t="s">
        <v>1182</v>
      </c>
      <c r="B42" s="28" t="s">
        <v>1183</v>
      </c>
      <c r="C42" s="39">
        <v>43671</v>
      </c>
      <c r="D42" s="29">
        <v>12</v>
      </c>
      <c r="E42" s="30">
        <v>1017</v>
      </c>
      <c r="F42" s="29">
        <v>0.8</v>
      </c>
      <c r="G42" s="36" t="s">
        <v>900</v>
      </c>
      <c r="H42" s="37"/>
      <c r="I42" s="35"/>
      <c r="J42" s="79" t="s">
        <v>258</v>
      </c>
      <c r="K42" s="79" t="s">
        <v>259</v>
      </c>
      <c r="L42" s="79" t="s">
        <v>23</v>
      </c>
      <c r="M42" s="79" t="s">
        <v>123</v>
      </c>
      <c r="N42" s="79" t="s">
        <v>689</v>
      </c>
      <c r="O42" s="26"/>
      <c r="P42" s="31">
        <v>2203633</v>
      </c>
      <c r="Q42" s="32" t="s">
        <v>424</v>
      </c>
      <c r="R42" s="33" t="s">
        <v>1184</v>
      </c>
      <c r="S42" s="34" t="s">
        <v>1185</v>
      </c>
      <c r="T42" s="25">
        <v>43671</v>
      </c>
    </row>
    <row r="43" spans="1:20" ht="30" x14ac:dyDescent="0.2">
      <c r="A43" s="27" t="s">
        <v>1186</v>
      </c>
      <c r="B43" s="28" t="s">
        <v>1187</v>
      </c>
      <c r="C43" s="39">
        <v>43672</v>
      </c>
      <c r="D43" s="29">
        <v>22</v>
      </c>
      <c r="E43" s="30">
        <v>2036</v>
      </c>
      <c r="F43" s="29">
        <v>2</v>
      </c>
      <c r="G43" s="36" t="s">
        <v>900</v>
      </c>
      <c r="H43" s="37"/>
      <c r="I43" s="35"/>
      <c r="J43" s="79" t="s">
        <v>176</v>
      </c>
      <c r="K43" s="79" t="s">
        <v>177</v>
      </c>
      <c r="L43" s="79" t="s">
        <v>178</v>
      </c>
      <c r="M43" s="40" t="str">
        <f>IF($J43="","",VLOOKUP(J43,data!$A$2:$F$155,4,FALSE))</f>
        <v xml:space="preserve"> /</v>
      </c>
      <c r="N43" s="40" t="str">
        <f>IF($J43="","",VLOOKUP(J43,data!$A$2:$F$155,5,FALSE))</f>
        <v xml:space="preserve"> /</v>
      </c>
      <c r="O43" s="26"/>
      <c r="P43" s="31">
        <v>2207669</v>
      </c>
      <c r="Q43" s="32" t="s">
        <v>416</v>
      </c>
      <c r="R43" s="33" t="s">
        <v>1185</v>
      </c>
      <c r="S43" s="34" t="s">
        <v>1190</v>
      </c>
      <c r="T43" s="25">
        <v>43672</v>
      </c>
    </row>
    <row r="44" spans="1:20" ht="57.75" customHeight="1" x14ac:dyDescent="0.2">
      <c r="A44" s="71" t="s">
        <v>1191</v>
      </c>
      <c r="B44" s="28" t="s">
        <v>1192</v>
      </c>
      <c r="C44" s="39">
        <v>43675</v>
      </c>
      <c r="D44" s="29">
        <v>19</v>
      </c>
      <c r="E44" s="30">
        <v>1398</v>
      </c>
      <c r="F44" s="29">
        <v>1.2</v>
      </c>
      <c r="G44" s="36" t="s">
        <v>900</v>
      </c>
      <c r="H44" s="37"/>
      <c r="I44" s="35"/>
      <c r="J44" s="38" t="s">
        <v>329</v>
      </c>
      <c r="K44" s="40" t="str">
        <f>IF($J44="","",VLOOKUP(J44,data!$A$2:$F$116,2,FALSE))</f>
        <v>Auto Pièces Occitanes
17 avenue de Fondeyre</v>
      </c>
      <c r="L44" s="40" t="str">
        <f>IF($J44="","",VLOOKUP(K44,data!$B$2:$G$116,2,FALSE))</f>
        <v>31201 TOULOUSE</v>
      </c>
      <c r="M44" s="40" t="str">
        <f>IF($J44="","",VLOOKUP(J44,data!$A$2:$F$155,4,FALSE))</f>
        <v>Marc ou Eric
05 61 57 03 06
f.imbault@allianceautomotive.fr</v>
      </c>
      <c r="N44" s="40" t="str">
        <f>IF($J44="","",VLOOKUP(J44,data!$A$2:$F$155,5,FALSE))</f>
        <v>Livraison sans RDV sur les créneaux 8h/11h30 et 14h/17h</v>
      </c>
      <c r="O44" s="26"/>
      <c r="P44" s="31">
        <v>2211391</v>
      </c>
      <c r="Q44" s="32" t="s">
        <v>1107</v>
      </c>
      <c r="R44" s="33" t="s">
        <v>1190</v>
      </c>
      <c r="S44" s="34" t="s">
        <v>1195</v>
      </c>
      <c r="T44" s="25">
        <v>43675</v>
      </c>
    </row>
    <row r="45" spans="1:20" ht="61.5" customHeight="1" x14ac:dyDescent="0.2">
      <c r="A45" s="27" t="s">
        <v>1193</v>
      </c>
      <c r="B45" s="28" t="s">
        <v>1194</v>
      </c>
      <c r="C45" s="39">
        <v>43675</v>
      </c>
      <c r="D45" s="29">
        <v>27</v>
      </c>
      <c r="E45" s="30">
        <v>2117</v>
      </c>
      <c r="F45" s="29">
        <v>3.4</v>
      </c>
      <c r="G45" s="36" t="s">
        <v>900</v>
      </c>
      <c r="H45" s="37"/>
      <c r="I45" s="35"/>
      <c r="J45" s="38" t="s">
        <v>211</v>
      </c>
      <c r="K45" s="40" t="str">
        <f>IF($J45="","",VLOOKUP(J45,data!$A$2:$F$116,2,FALSE))</f>
        <v>ZI DU BREZET
RUE PIERRE BOULANGER, 20-22</v>
      </c>
      <c r="L45" s="40" t="str">
        <f>IF($J45="","",VLOOKUP(K45,data!$B$2:$G$116,2,FALSE))</f>
        <v>63000 CLERMONT FERRAND</v>
      </c>
      <c r="M45" s="40" t="str">
        <f>IF($J45="","",VLOOKUP(J45,data!$A$2:$F$155,4,FALSE))</f>
        <v>04 73 420 477
mickael.baltar@flauraud.fr</v>
      </c>
      <c r="N45" s="40" t="str">
        <f>IF($J45="","",VLOOKUP(J45,data!$A$2:$F$155,5,FALSE))</f>
        <v>Livraison sur RDV à prendre avec la reception du client au 04.73.42.04.77</v>
      </c>
      <c r="O45" s="26"/>
      <c r="P45" s="31">
        <v>2211427</v>
      </c>
      <c r="Q45" s="32" t="s">
        <v>407</v>
      </c>
      <c r="R45" s="33" t="s">
        <v>1190</v>
      </c>
      <c r="S45" s="34" t="s">
        <v>1195</v>
      </c>
      <c r="T45" s="25">
        <v>43675</v>
      </c>
    </row>
    <row r="46" spans="1:20" ht="80.25" customHeight="1" x14ac:dyDescent="0.2">
      <c r="A46" s="27" t="s">
        <v>1196</v>
      </c>
      <c r="B46" s="28" t="s">
        <v>1197</v>
      </c>
      <c r="C46" s="39">
        <v>43675</v>
      </c>
      <c r="D46" s="29">
        <v>13</v>
      </c>
      <c r="E46" s="30">
        <v>2081</v>
      </c>
      <c r="F46" s="29">
        <v>1</v>
      </c>
      <c r="G46" s="36" t="s">
        <v>921</v>
      </c>
      <c r="H46" s="37"/>
      <c r="I46" s="35" t="s">
        <v>1133</v>
      </c>
      <c r="J46" s="79" t="s">
        <v>943</v>
      </c>
      <c r="K46" s="79" t="s">
        <v>944</v>
      </c>
      <c r="L46" s="82" t="s">
        <v>945</v>
      </c>
      <c r="M46" s="79" t="s">
        <v>946</v>
      </c>
      <c r="N46" s="79" t="s">
        <v>950</v>
      </c>
      <c r="O46" s="26" t="s">
        <v>1137</v>
      </c>
      <c r="P46" s="31">
        <v>2215201</v>
      </c>
      <c r="Q46" s="32" t="s">
        <v>415</v>
      </c>
      <c r="R46" s="33" t="s">
        <v>1190</v>
      </c>
      <c r="S46" s="34" t="s">
        <v>1202</v>
      </c>
      <c r="T46" s="25">
        <v>43675</v>
      </c>
    </row>
    <row r="47" spans="1:20" ht="75.75" customHeight="1" x14ac:dyDescent="0.2">
      <c r="A47" s="27" t="s">
        <v>1198</v>
      </c>
      <c r="B47" s="28" t="s">
        <v>1199</v>
      </c>
      <c r="C47" s="39">
        <v>43676</v>
      </c>
      <c r="D47" s="29">
        <v>56</v>
      </c>
      <c r="E47" s="30">
        <v>2469</v>
      </c>
      <c r="F47" s="29">
        <v>3</v>
      </c>
      <c r="G47" s="36" t="s">
        <v>900</v>
      </c>
      <c r="H47" s="37"/>
      <c r="I47" s="35"/>
      <c r="J47" s="35" t="s">
        <v>263</v>
      </c>
      <c r="K47" s="35" t="s">
        <v>138</v>
      </c>
      <c r="L47" s="35" t="s">
        <v>68</v>
      </c>
      <c r="M47" s="35" t="s">
        <v>130</v>
      </c>
      <c r="N47" s="35" t="s">
        <v>1005</v>
      </c>
      <c r="O47" s="26"/>
      <c r="P47" s="31">
        <v>2215214</v>
      </c>
      <c r="Q47" s="32" t="s">
        <v>407</v>
      </c>
      <c r="R47" s="33" t="s">
        <v>1195</v>
      </c>
      <c r="S47" s="34" t="s">
        <v>1202</v>
      </c>
      <c r="T47" s="25">
        <v>43676</v>
      </c>
    </row>
    <row r="48" spans="1:20" ht="82.5" customHeight="1" x14ac:dyDescent="0.2">
      <c r="A48" s="27" t="s">
        <v>1200</v>
      </c>
      <c r="B48" s="28" t="s">
        <v>1201</v>
      </c>
      <c r="C48" s="39">
        <v>43676</v>
      </c>
      <c r="D48" s="29">
        <v>30</v>
      </c>
      <c r="E48" s="30">
        <v>2189</v>
      </c>
      <c r="F48" s="29">
        <v>2</v>
      </c>
      <c r="G48" s="36" t="s">
        <v>900</v>
      </c>
      <c r="H48" s="37"/>
      <c r="I48" s="35"/>
      <c r="J48" s="38" t="s">
        <v>19</v>
      </c>
      <c r="K48" s="40" t="str">
        <f>IF($J48="","",VLOOKUP(J48,data!$A$2:$F$116,2,FALSE))</f>
        <v>Starexcel Precisium - 
8 / 10 Rue de la Fosse aux Leux - ZAC De la Croix Blanche</v>
      </c>
      <c r="L48" s="40" t="str">
        <f>IF($J48="","",VLOOKUP(K48,data!$B$2:$G$116,2,FALSE))</f>
        <v>91700 Ste Genevieve des Bois</v>
      </c>
      <c r="M48" s="40" t="str">
        <f>IF($J48="","",VLOOKUP(J48,data!$A$2:$F$155,4,FALSE))</f>
        <v>Philippe BLIN
01 80 37 40 70 
ou 01 60 16 51 53</v>
      </c>
      <c r="N48" s="40" t="str">
        <f>IF($J48="","",VLOOKUP(J48,data!$A$2:$F$155,5,FALSE))</f>
        <v>Reception marchandise entre 5h30 à 12h30
A partir du 11 Mai, RDV a prendre aupres de : 
M. TOUHAMI : 06 07 03 60 34
Reception SGDB reception-sgdb@allianceautomotive.fr</v>
      </c>
      <c r="O48" s="26"/>
      <c r="P48" s="31">
        <v>2215273</v>
      </c>
      <c r="Q48" s="32" t="s">
        <v>424</v>
      </c>
      <c r="R48" s="33" t="s">
        <v>1195</v>
      </c>
      <c r="S48" s="34" t="s">
        <v>1202</v>
      </c>
      <c r="T48" s="25">
        <v>43676</v>
      </c>
    </row>
    <row r="49" spans="1:20" ht="57" customHeight="1" x14ac:dyDescent="0.2">
      <c r="A49" s="27" t="s">
        <v>1203</v>
      </c>
      <c r="B49" s="28" t="s">
        <v>1204</v>
      </c>
      <c r="C49" s="39">
        <v>43676</v>
      </c>
      <c r="D49" s="29">
        <v>34</v>
      </c>
      <c r="E49" s="30">
        <v>3111</v>
      </c>
      <c r="F49" s="29">
        <v>3.2</v>
      </c>
      <c r="G49" s="36" t="s">
        <v>900</v>
      </c>
      <c r="H49" s="37"/>
      <c r="I49" s="35"/>
      <c r="J49" s="47" t="s">
        <v>19</v>
      </c>
      <c r="K49" s="47" t="s">
        <v>20</v>
      </c>
      <c r="L49" s="47" t="s">
        <v>21</v>
      </c>
      <c r="M49" s="47" t="s">
        <v>98</v>
      </c>
      <c r="N49" s="49" t="s">
        <v>97</v>
      </c>
      <c r="O49" s="26"/>
      <c r="P49" s="31">
        <v>2219203</v>
      </c>
      <c r="Q49" s="32" t="s">
        <v>424</v>
      </c>
      <c r="R49" s="33" t="s">
        <v>1195</v>
      </c>
      <c r="S49" s="34" t="s">
        <v>1202</v>
      </c>
      <c r="T49" s="25">
        <v>43676</v>
      </c>
    </row>
    <row r="50" spans="1:20" ht="15" x14ac:dyDescent="0.2">
      <c r="A50" s="41"/>
      <c r="B50" s="28"/>
      <c r="C50" s="39"/>
      <c r="D50" s="29"/>
      <c r="E50" s="30"/>
      <c r="F50" s="29"/>
      <c r="G50" s="36"/>
      <c r="H50" s="37"/>
      <c r="I50" s="35"/>
      <c r="J50" s="38"/>
      <c r="K50" s="40" t="str">
        <f>IF($J50="","",VLOOKUP(J50,data!$A$2:$F$116,2,FALSE))</f>
        <v/>
      </c>
      <c r="L50" s="40" t="str">
        <f>IF($J50="","",VLOOKUP(K50,data!$B$2:$G$116,2,FALSE))</f>
        <v/>
      </c>
      <c r="M50" s="40" t="str">
        <f>IF($J50="","",VLOOKUP(J50,data!$A$2:$F$155,4,FALSE))</f>
        <v/>
      </c>
      <c r="N50" s="40" t="str">
        <f>IF($J50="","",VLOOKUP(J50,data!$A$2:$F$155,5,FALSE))</f>
        <v/>
      </c>
      <c r="O50" s="26"/>
      <c r="P50" s="31"/>
      <c r="Q50" s="32"/>
      <c r="R50" s="33"/>
      <c r="S50" s="34"/>
      <c r="T50" s="25"/>
    </row>
    <row r="51" spans="1:20" ht="15" x14ac:dyDescent="0.2">
      <c r="A51" s="41"/>
      <c r="B51" s="28"/>
      <c r="C51" s="39"/>
      <c r="D51" s="29"/>
      <c r="E51" s="30"/>
      <c r="F51" s="29"/>
      <c r="G51" s="36"/>
      <c r="H51" s="37"/>
      <c r="I51" s="35"/>
      <c r="J51" s="38"/>
      <c r="K51" s="40" t="str">
        <f>IF($J51="","",VLOOKUP(J51,data!$A$2:$F$116,2,FALSE))</f>
        <v/>
      </c>
      <c r="L51" s="40" t="str">
        <f>IF($J51="","",VLOOKUP(K51,data!$B$2:$G$116,2,FALSE))</f>
        <v/>
      </c>
      <c r="M51" s="40" t="str">
        <f>IF($J51="","",VLOOKUP(J51,data!$A$2:$F$155,4,FALSE))</f>
        <v/>
      </c>
      <c r="N51" s="40" t="str">
        <f>IF($J51="","",VLOOKUP(J51,data!$A$2:$F$155,5,FALSE))</f>
        <v/>
      </c>
      <c r="O51" s="26"/>
      <c r="P51" s="31"/>
      <c r="Q51" s="32"/>
      <c r="R51" s="33"/>
      <c r="S51" s="34"/>
      <c r="T51" s="25"/>
    </row>
    <row r="52" spans="1:20" ht="15" x14ac:dyDescent="0.2">
      <c r="A52" s="41"/>
      <c r="B52" s="28"/>
      <c r="C52" s="39"/>
      <c r="D52" s="29"/>
      <c r="E52" s="30"/>
      <c r="F52" s="29"/>
      <c r="G52" s="36"/>
      <c r="H52" s="37"/>
      <c r="I52" s="35"/>
      <c r="J52" s="38"/>
      <c r="K52" s="40" t="str">
        <f>IF($J52="","",VLOOKUP(J52,data!$A$2:$F$116,2,FALSE))</f>
        <v/>
      </c>
      <c r="L52" s="40" t="str">
        <f>IF($J52="","",VLOOKUP(K52,data!$B$2:$G$116,2,FALSE))</f>
        <v/>
      </c>
      <c r="M52" s="40" t="str">
        <f>IF($J52="","",VLOOKUP(J52,data!$A$2:$F$155,4,FALSE))</f>
        <v/>
      </c>
      <c r="N52" s="40" t="str">
        <f>IF($J52="","",VLOOKUP(J52,data!$A$2:$F$155,5,FALSE))</f>
        <v/>
      </c>
      <c r="O52" s="26"/>
      <c r="P52" s="31"/>
      <c r="Q52" s="32"/>
      <c r="R52" s="33"/>
      <c r="S52" s="34"/>
      <c r="T52" s="25"/>
    </row>
    <row r="53" spans="1:20" ht="15" x14ac:dyDescent="0.2">
      <c r="A53" s="41"/>
      <c r="B53" s="28"/>
      <c r="C53" s="39"/>
      <c r="D53" s="29"/>
      <c r="E53" s="30"/>
      <c r="F53" s="29"/>
      <c r="G53" s="36"/>
      <c r="H53" s="37"/>
      <c r="I53" s="35"/>
      <c r="J53" s="38"/>
      <c r="K53" s="40" t="str">
        <f>IF($J53="","",VLOOKUP(J53,data!$A$2:$F$116,2,FALSE))</f>
        <v/>
      </c>
      <c r="L53" s="40" t="str">
        <f>IF($J53="","",VLOOKUP(K53,data!$B$2:$G$116,2,FALSE))</f>
        <v/>
      </c>
      <c r="M53" s="40" t="str">
        <f>IF($J53="","",VLOOKUP(J53,data!$A$2:$F$155,4,FALSE))</f>
        <v/>
      </c>
      <c r="N53" s="40" t="str">
        <f>IF($J53="","",VLOOKUP(J53,data!$A$2:$F$155,5,FALSE))</f>
        <v/>
      </c>
      <c r="O53" s="26"/>
      <c r="P53" s="31"/>
      <c r="Q53" s="32"/>
      <c r="R53" s="33"/>
      <c r="S53" s="34"/>
      <c r="T53" s="25"/>
    </row>
    <row r="54" spans="1:20" ht="15" x14ac:dyDescent="0.2">
      <c r="A54" s="41"/>
      <c r="B54" s="28"/>
      <c r="C54" s="39"/>
      <c r="D54" s="29"/>
      <c r="E54" s="30"/>
      <c r="F54" s="29"/>
      <c r="G54" s="36"/>
      <c r="H54" s="37"/>
      <c r="I54" s="35"/>
      <c r="J54" s="38"/>
      <c r="K54" s="40" t="str">
        <f>IF($J54="","",VLOOKUP(J54,data!$A$2:$F$116,2,FALSE))</f>
        <v/>
      </c>
      <c r="L54" s="40" t="str">
        <f>IF($J54="","",VLOOKUP(K54,data!$B$2:$G$116,2,FALSE))</f>
        <v/>
      </c>
      <c r="M54" s="40" t="str">
        <f>IF($J54="","",VLOOKUP(J54,data!$A$2:$F$155,4,FALSE))</f>
        <v/>
      </c>
      <c r="N54" s="40" t="str">
        <f>IF($J54="","",VLOOKUP(J54,data!$A$2:$F$155,5,FALSE))</f>
        <v/>
      </c>
      <c r="O54" s="26"/>
      <c r="P54" s="31"/>
      <c r="Q54" s="32"/>
      <c r="R54" s="33"/>
      <c r="S54" s="34"/>
      <c r="T54" s="25"/>
    </row>
    <row r="55" spans="1:20" ht="15" x14ac:dyDescent="0.2">
      <c r="A55" s="41"/>
      <c r="B55" s="28"/>
      <c r="C55" s="39"/>
      <c r="D55" s="29"/>
      <c r="E55" s="30"/>
      <c r="F55" s="29"/>
      <c r="G55" s="36"/>
      <c r="H55" s="37"/>
      <c r="I55" s="35"/>
      <c r="J55" s="38"/>
      <c r="K55" s="40" t="str">
        <f>IF($J55="","",VLOOKUP(J55,data!$A$2:$F$116,2,FALSE))</f>
        <v/>
      </c>
      <c r="L55" s="40" t="str">
        <f>IF($J55="","",VLOOKUP(K55,data!$B$2:$G$116,2,FALSE))</f>
        <v/>
      </c>
      <c r="M55" s="40" t="str">
        <f>IF($J55="","",VLOOKUP(J55,data!$A$2:$F$155,4,FALSE))</f>
        <v/>
      </c>
      <c r="N55" s="40" t="str">
        <f>IF($J55="","",VLOOKUP(J55,data!$A$2:$F$155,5,FALSE))</f>
        <v/>
      </c>
      <c r="O55" s="26"/>
      <c r="P55" s="31"/>
      <c r="Q55" s="32"/>
      <c r="R55" s="33"/>
      <c r="S55" s="34"/>
      <c r="T55" s="25"/>
    </row>
    <row r="56" spans="1:20" ht="15" x14ac:dyDescent="0.2">
      <c r="A56" s="41"/>
      <c r="B56" s="28"/>
      <c r="C56" s="39"/>
      <c r="D56" s="29"/>
      <c r="E56" s="30"/>
      <c r="F56" s="29"/>
      <c r="G56" s="36"/>
      <c r="H56" s="37"/>
      <c r="I56" s="35"/>
      <c r="J56" s="38"/>
      <c r="K56" s="40" t="str">
        <f>IF($J56="","",VLOOKUP(J56,data!$A$2:$F$116,2,FALSE))</f>
        <v/>
      </c>
      <c r="L56" s="40" t="str">
        <f>IF($J56="","",VLOOKUP(K56,data!$B$2:$G$116,2,FALSE))</f>
        <v/>
      </c>
      <c r="M56" s="40" t="str">
        <f>IF($J56="","",VLOOKUP(J56,data!$A$2:$F$155,4,FALSE))</f>
        <v/>
      </c>
      <c r="N56" s="40" t="str">
        <f>IF($J56="","",VLOOKUP(J56,data!$A$2:$F$155,5,FALSE))</f>
        <v/>
      </c>
      <c r="O56" s="26"/>
      <c r="P56" s="31"/>
      <c r="Q56" s="32"/>
      <c r="R56" s="33"/>
      <c r="S56" s="34"/>
      <c r="T56" s="25"/>
    </row>
    <row r="57" spans="1:20" ht="15" x14ac:dyDescent="0.2">
      <c r="A57" s="41"/>
      <c r="B57" s="28"/>
      <c r="C57" s="39"/>
      <c r="D57" s="29"/>
      <c r="E57" s="30"/>
      <c r="F57" s="29"/>
      <c r="G57" s="36"/>
      <c r="H57" s="37"/>
      <c r="I57" s="35"/>
      <c r="J57" s="38"/>
      <c r="K57" s="40" t="str">
        <f>IF($J57="","",VLOOKUP(J57,data!$A$2:$F$116,2,FALSE))</f>
        <v/>
      </c>
      <c r="L57" s="40" t="str">
        <f>IF($J57="","",VLOOKUP(K57,data!$B$2:$G$116,2,FALSE))</f>
        <v/>
      </c>
      <c r="M57" s="40" t="str">
        <f>IF($J57="","",VLOOKUP(J57,data!$A$2:$F$155,4,FALSE))</f>
        <v/>
      </c>
      <c r="N57" s="40" t="str">
        <f>IF($J57="","",VLOOKUP(J57,data!$A$2:$F$155,5,FALSE))</f>
        <v/>
      </c>
      <c r="O57" s="26"/>
      <c r="P57" s="31"/>
      <c r="Q57" s="32"/>
      <c r="R57" s="33"/>
      <c r="S57" s="34"/>
      <c r="T57" s="25"/>
    </row>
    <row r="58" spans="1:20" ht="15" x14ac:dyDescent="0.2">
      <c r="A58" s="41"/>
      <c r="B58" s="28"/>
      <c r="C58" s="39"/>
      <c r="D58" s="29"/>
      <c r="E58" s="30"/>
      <c r="F58" s="29"/>
      <c r="G58" s="36"/>
      <c r="H58" s="37"/>
      <c r="I58" s="35"/>
      <c r="J58" s="38"/>
      <c r="K58" s="40" t="str">
        <f>IF($J58="","",VLOOKUP(J58,data!$A$2:$F$116,2,FALSE))</f>
        <v/>
      </c>
      <c r="L58" s="40" t="str">
        <f>IF($J58="","",VLOOKUP(K58,data!$B$2:$G$116,2,FALSE))</f>
        <v/>
      </c>
      <c r="M58" s="40" t="str">
        <f>IF($J58="","",VLOOKUP(J58,data!$A$2:$F$155,4,FALSE))</f>
        <v/>
      </c>
      <c r="N58" s="40" t="str">
        <f>IF($J58="","",VLOOKUP(J58,data!$A$2:$F$155,5,FALSE))</f>
        <v/>
      </c>
      <c r="O58" s="26"/>
      <c r="P58" s="31"/>
      <c r="Q58" s="32"/>
      <c r="R58" s="33"/>
      <c r="S58" s="34"/>
      <c r="T58" s="25"/>
    </row>
    <row r="59" spans="1:20" ht="15" x14ac:dyDescent="0.2">
      <c r="A59" s="41"/>
      <c r="B59" s="28"/>
      <c r="C59" s="39"/>
      <c r="D59" s="29"/>
      <c r="E59" s="30"/>
      <c r="F59" s="29"/>
      <c r="G59" s="36"/>
      <c r="H59" s="37"/>
      <c r="I59" s="35"/>
      <c r="J59" s="38"/>
      <c r="K59" s="40" t="str">
        <f>IF($J59="","",VLOOKUP(J59,data!$A$2:$F$116,2,FALSE))</f>
        <v/>
      </c>
      <c r="L59" s="40" t="str">
        <f>IF($J59="","",VLOOKUP(K59,data!$B$2:$G$116,2,FALSE))</f>
        <v/>
      </c>
      <c r="M59" s="40" t="str">
        <f>IF($J59="","",VLOOKUP(J59,data!$A$2:$F$155,4,FALSE))</f>
        <v/>
      </c>
      <c r="N59" s="40" t="str">
        <f>IF($J59="","",VLOOKUP(J59,data!$A$2:$F$155,5,FALSE))</f>
        <v/>
      </c>
      <c r="O59" s="26"/>
      <c r="P59" s="31"/>
      <c r="Q59" s="32"/>
      <c r="R59" s="33"/>
      <c r="S59" s="34"/>
      <c r="T59" s="25"/>
    </row>
    <row r="60" spans="1:20" ht="15" x14ac:dyDescent="0.2">
      <c r="A60" s="41"/>
      <c r="B60" s="28"/>
      <c r="C60" s="39"/>
      <c r="D60" s="29"/>
      <c r="E60" s="30"/>
      <c r="F60" s="29"/>
      <c r="G60" s="36"/>
      <c r="H60" s="37"/>
      <c r="I60" s="35"/>
      <c r="J60" s="38"/>
      <c r="K60" s="40" t="str">
        <f>IF($J60="","",VLOOKUP(J60,data!$A$2:$F$116,2,FALSE))</f>
        <v/>
      </c>
      <c r="L60" s="40" t="str">
        <f>IF($J60="","",VLOOKUP(K60,data!$B$2:$G$116,2,FALSE))</f>
        <v/>
      </c>
      <c r="M60" s="40" t="str">
        <f>IF($J60="","",VLOOKUP(J60,data!$A$2:$F$155,4,FALSE))</f>
        <v/>
      </c>
      <c r="N60" s="40" t="str">
        <f>IF($J60="","",VLOOKUP(J60,data!$A$2:$F$155,5,FALSE))</f>
        <v/>
      </c>
      <c r="O60" s="26"/>
      <c r="P60" s="31"/>
      <c r="Q60" s="32"/>
      <c r="R60" s="33"/>
      <c r="S60" s="34"/>
      <c r="T60" s="25"/>
    </row>
    <row r="61" spans="1:20" ht="15" x14ac:dyDescent="0.2">
      <c r="A61" s="41"/>
      <c r="B61" s="28"/>
      <c r="C61" s="39"/>
      <c r="D61" s="29"/>
      <c r="E61" s="30"/>
      <c r="F61" s="29"/>
      <c r="G61" s="36"/>
      <c r="H61" s="37"/>
      <c r="I61" s="35"/>
      <c r="J61" s="38"/>
      <c r="K61" s="40" t="str">
        <f>IF($J61="","",VLOOKUP(J61,data!$A$2:$F$116,2,FALSE))</f>
        <v/>
      </c>
      <c r="L61" s="40" t="str">
        <f>IF($J61="","",VLOOKUP(K61,data!$B$2:$G$116,2,FALSE))</f>
        <v/>
      </c>
      <c r="M61" s="40" t="str">
        <f>IF($J61="","",VLOOKUP(J61,data!$A$2:$F$155,4,FALSE))</f>
        <v/>
      </c>
      <c r="N61" s="40" t="str">
        <f>IF($J61="","",VLOOKUP(J61,data!$A$2:$F$155,5,FALSE))</f>
        <v/>
      </c>
      <c r="O61" s="26"/>
      <c r="P61" s="31"/>
      <c r="Q61" s="32"/>
      <c r="R61" s="33"/>
      <c r="S61" s="34"/>
      <c r="T61" s="25"/>
    </row>
    <row r="62" spans="1:20" ht="15" x14ac:dyDescent="0.2">
      <c r="A62" s="41"/>
      <c r="B62" s="28"/>
      <c r="C62" s="39"/>
      <c r="D62" s="29"/>
      <c r="E62" s="30"/>
      <c r="F62" s="29"/>
      <c r="G62" s="36"/>
      <c r="H62" s="37"/>
      <c r="I62" s="35"/>
      <c r="J62" s="38"/>
      <c r="K62" s="40" t="str">
        <f>IF($J62="","",VLOOKUP(J62,data!$A$2:$F$116,2,FALSE))</f>
        <v/>
      </c>
      <c r="L62" s="40" t="str">
        <f>IF($J62="","",VLOOKUP(K62,data!$B$2:$G$116,2,FALSE))</f>
        <v/>
      </c>
      <c r="M62" s="40" t="str">
        <f>IF($J62="","",VLOOKUP(J62,data!$A$2:$F$155,4,FALSE))</f>
        <v/>
      </c>
      <c r="N62" s="40" t="str">
        <f>IF($J62="","",VLOOKUP(J62,data!$A$2:$F$155,5,FALSE))</f>
        <v/>
      </c>
      <c r="O62" s="26"/>
      <c r="P62" s="31"/>
      <c r="Q62" s="32"/>
      <c r="R62" s="33"/>
      <c r="S62" s="34"/>
      <c r="T62" s="25"/>
    </row>
    <row r="63" spans="1:20" ht="15" x14ac:dyDescent="0.2">
      <c r="A63" s="41"/>
      <c r="B63" s="28"/>
      <c r="C63" s="39"/>
      <c r="D63" s="29"/>
      <c r="E63" s="30"/>
      <c r="F63" s="29"/>
      <c r="G63" s="36"/>
      <c r="H63" s="37"/>
      <c r="I63" s="35"/>
      <c r="J63" s="38"/>
      <c r="K63" s="40" t="str">
        <f>IF($J63="","",VLOOKUP(J63,data!$A$2:$F$116,2,FALSE))</f>
        <v/>
      </c>
      <c r="L63" s="40" t="str">
        <f>IF($J63="","",VLOOKUP(K63,data!$B$2:$G$116,2,FALSE))</f>
        <v/>
      </c>
      <c r="M63" s="40" t="str">
        <f>IF($J63="","",VLOOKUP(J63,data!$A$2:$F$155,4,FALSE))</f>
        <v/>
      </c>
      <c r="N63" s="40" t="str">
        <f>IF($J63="","",VLOOKUP(J63,data!$A$2:$F$155,5,FALSE))</f>
        <v/>
      </c>
      <c r="O63" s="26"/>
      <c r="P63" s="31"/>
      <c r="Q63" s="32"/>
      <c r="R63" s="33"/>
      <c r="S63" s="34"/>
      <c r="T63" s="25"/>
    </row>
    <row r="64" spans="1:20" ht="15" x14ac:dyDescent="0.2">
      <c r="A64" s="41"/>
      <c r="B64" s="28"/>
      <c r="C64" s="39"/>
      <c r="D64" s="29"/>
      <c r="E64" s="30"/>
      <c r="F64" s="29"/>
      <c r="G64" s="36"/>
      <c r="H64" s="37"/>
      <c r="I64" s="35"/>
      <c r="J64" s="38"/>
      <c r="K64" s="40" t="str">
        <f>IF($J64="","",VLOOKUP(J64,data!$A$2:$F$116,2,FALSE))</f>
        <v/>
      </c>
      <c r="L64" s="40" t="str">
        <f>IF($J64="","",VLOOKUP(K64,data!$B$2:$G$116,2,FALSE))</f>
        <v/>
      </c>
      <c r="M64" s="40" t="str">
        <f>IF($J64="","",VLOOKUP(J64,data!$A$2:$F$155,4,FALSE))</f>
        <v/>
      </c>
      <c r="N64" s="40" t="str">
        <f>IF($J64="","",VLOOKUP(J64,data!$A$2:$F$155,5,FALSE))</f>
        <v/>
      </c>
      <c r="O64" s="26"/>
      <c r="P64" s="31"/>
      <c r="Q64" s="32"/>
      <c r="R64" s="33"/>
      <c r="S64" s="34"/>
      <c r="T64" s="25"/>
    </row>
    <row r="65" spans="1:20" ht="15" x14ac:dyDescent="0.2">
      <c r="A65" s="41"/>
      <c r="B65" s="28"/>
      <c r="C65" s="39"/>
      <c r="D65" s="29"/>
      <c r="E65" s="30"/>
      <c r="F65" s="29"/>
      <c r="G65" s="36"/>
      <c r="H65" s="37"/>
      <c r="I65" s="35"/>
      <c r="J65" s="38"/>
      <c r="K65" s="40" t="str">
        <f>IF($J65="","",VLOOKUP(J65,data!$A$2:$F$116,2,FALSE))</f>
        <v/>
      </c>
      <c r="L65" s="40" t="str">
        <f>IF($J65="","",VLOOKUP(K65,data!$B$2:$G$116,2,FALSE))</f>
        <v/>
      </c>
      <c r="M65" s="40" t="str">
        <f>IF($J65="","",VLOOKUP(J65,data!$A$2:$F$155,4,FALSE))</f>
        <v/>
      </c>
      <c r="N65" s="40" t="str">
        <f>IF($J65="","",VLOOKUP(J65,data!$A$2:$F$155,5,FALSE))</f>
        <v/>
      </c>
      <c r="O65" s="26"/>
      <c r="P65" s="31"/>
      <c r="Q65" s="32"/>
      <c r="R65" s="33"/>
      <c r="S65" s="34"/>
      <c r="T65" s="25"/>
    </row>
    <row r="66" spans="1:20" ht="15" x14ac:dyDescent="0.2">
      <c r="A66" s="41"/>
      <c r="B66" s="28"/>
      <c r="C66" s="39"/>
      <c r="D66" s="29"/>
      <c r="E66" s="30"/>
      <c r="F66" s="29"/>
      <c r="G66" s="36"/>
      <c r="H66" s="37"/>
      <c r="I66" s="35"/>
      <c r="J66" s="38"/>
      <c r="K66" s="40" t="str">
        <f>IF($J66="","",VLOOKUP(J66,data!$A$2:$F$116,2,FALSE))</f>
        <v/>
      </c>
      <c r="L66" s="40" t="str">
        <f>IF($J66="","",VLOOKUP(K66,data!$B$2:$G$116,2,FALSE))</f>
        <v/>
      </c>
      <c r="M66" s="40" t="str">
        <f>IF($J66="","",VLOOKUP(J66,data!$A$2:$F$155,4,FALSE))</f>
        <v/>
      </c>
      <c r="N66" s="40" t="str">
        <f>IF($J66="","",VLOOKUP(J66,data!$A$2:$F$155,5,FALSE))</f>
        <v/>
      </c>
      <c r="O66" s="26"/>
      <c r="P66" s="31"/>
      <c r="Q66" s="32"/>
      <c r="R66" s="33"/>
      <c r="S66" s="34"/>
      <c r="T66" s="25"/>
    </row>
    <row r="67" spans="1:20" ht="15" x14ac:dyDescent="0.2">
      <c r="A67" s="41"/>
      <c r="B67" s="28"/>
      <c r="C67" s="39"/>
      <c r="D67" s="29"/>
      <c r="E67" s="30"/>
      <c r="F67" s="29"/>
      <c r="G67" s="36"/>
      <c r="H67" s="37"/>
      <c r="I67" s="35"/>
      <c r="J67" s="38"/>
      <c r="K67" s="40" t="str">
        <f>IF($J67="","",VLOOKUP(J67,data!$A$2:$F$116,2,FALSE))</f>
        <v/>
      </c>
      <c r="L67" s="40" t="str">
        <f>IF($J67="","",VLOOKUP(K67,data!$B$2:$G$116,2,FALSE))</f>
        <v/>
      </c>
      <c r="M67" s="40" t="str">
        <f>IF($J67="","",VLOOKUP(J67,data!$A$2:$F$155,4,FALSE))</f>
        <v/>
      </c>
      <c r="N67" s="40" t="str">
        <f>IF($J67="","",VLOOKUP(J67,data!$A$2:$F$155,5,FALSE))</f>
        <v/>
      </c>
      <c r="O67" s="26"/>
      <c r="P67" s="31"/>
      <c r="Q67" s="32"/>
      <c r="R67" s="33"/>
      <c r="S67" s="34"/>
      <c r="T67" s="25"/>
    </row>
    <row r="68" spans="1:20" ht="15" x14ac:dyDescent="0.2">
      <c r="A68" s="41"/>
      <c r="B68" s="28"/>
      <c r="C68" s="39"/>
      <c r="D68" s="29"/>
      <c r="E68" s="30"/>
      <c r="F68" s="29"/>
      <c r="G68" s="36"/>
      <c r="H68" s="37"/>
      <c r="I68" s="35"/>
      <c r="J68" s="38"/>
      <c r="K68" s="40" t="str">
        <f>IF($J68="","",VLOOKUP(J68,data!$A$2:$F$116,2,FALSE))</f>
        <v/>
      </c>
      <c r="L68" s="40" t="str">
        <f>IF($J68="","",VLOOKUP(K68,data!$B$2:$G$116,2,FALSE))</f>
        <v/>
      </c>
      <c r="M68" s="40" t="str">
        <f>IF($J68="","",VLOOKUP(J68,data!$A$2:$F$155,4,FALSE))</f>
        <v/>
      </c>
      <c r="N68" s="40" t="str">
        <f>IF($J68="","",VLOOKUP(J68,data!$A$2:$F$155,5,FALSE))</f>
        <v/>
      </c>
      <c r="O68" s="26"/>
      <c r="P68" s="31"/>
      <c r="Q68" s="32"/>
      <c r="R68" s="33"/>
      <c r="S68" s="34"/>
      <c r="T68" s="25"/>
    </row>
    <row r="69" spans="1:20" ht="15" x14ac:dyDescent="0.2">
      <c r="A69" s="41"/>
      <c r="B69" s="28"/>
      <c r="C69" s="39"/>
      <c r="D69" s="29"/>
      <c r="E69" s="30"/>
      <c r="F69" s="29"/>
      <c r="G69" s="36"/>
      <c r="H69" s="37"/>
      <c r="I69" s="35"/>
      <c r="J69" s="38"/>
      <c r="K69" s="40" t="str">
        <f>IF($J69="","",VLOOKUP(J69,data!$A$2:$F$116,2,FALSE))</f>
        <v/>
      </c>
      <c r="L69" s="40" t="str">
        <f>IF($J69="","",VLOOKUP(K69,data!$B$2:$G$116,2,FALSE))</f>
        <v/>
      </c>
      <c r="M69" s="40" t="str">
        <f>IF($J69="","",VLOOKUP(J69,data!$A$2:$F$155,4,FALSE))</f>
        <v/>
      </c>
      <c r="N69" s="40" t="str">
        <f>IF($J69="","",VLOOKUP(J69,data!$A$2:$F$155,5,FALSE))</f>
        <v/>
      </c>
      <c r="O69" s="26"/>
      <c r="P69" s="31"/>
      <c r="Q69" s="32"/>
      <c r="R69" s="33"/>
      <c r="S69" s="34"/>
      <c r="T69" s="25"/>
    </row>
    <row r="70" spans="1:20" ht="15" x14ac:dyDescent="0.2">
      <c r="A70" s="41"/>
      <c r="B70" s="28"/>
      <c r="C70" s="39"/>
      <c r="D70" s="29"/>
      <c r="E70" s="30"/>
      <c r="F70" s="29"/>
      <c r="G70" s="36"/>
      <c r="H70" s="37"/>
      <c r="I70" s="35"/>
      <c r="J70" s="38"/>
      <c r="K70" s="40" t="str">
        <f>IF($J70="","",VLOOKUP(J70,data!$A$2:$F$116,2,FALSE))</f>
        <v/>
      </c>
      <c r="L70" s="40" t="str">
        <f>IF($J70="","",VLOOKUP(K70,data!$B$2:$G$116,2,FALSE))</f>
        <v/>
      </c>
      <c r="M70" s="40" t="str">
        <f>IF($J70="","",VLOOKUP(J70,data!$A$2:$F$155,4,FALSE))</f>
        <v/>
      </c>
      <c r="N70" s="40" t="str">
        <f>IF($J70="","",VLOOKUP(J70,data!$A$2:$F$155,5,FALSE))</f>
        <v/>
      </c>
      <c r="O70" s="26"/>
      <c r="P70" s="31"/>
      <c r="Q70" s="32"/>
      <c r="R70" s="33"/>
      <c r="S70" s="34"/>
      <c r="T70" s="25"/>
    </row>
    <row r="71" spans="1:20" ht="15" x14ac:dyDescent="0.2">
      <c r="A71" s="41"/>
      <c r="B71" s="28"/>
      <c r="C71" s="39"/>
      <c r="D71" s="29"/>
      <c r="E71" s="30"/>
      <c r="F71" s="29"/>
      <c r="G71" s="36"/>
      <c r="H71" s="37"/>
      <c r="I71" s="35"/>
      <c r="J71" s="38"/>
      <c r="K71" s="40" t="str">
        <f>IF($J71="","",VLOOKUP(J71,data!$A$2:$F$116,2,FALSE))</f>
        <v/>
      </c>
      <c r="L71" s="40" t="str">
        <f>IF($J71="","",VLOOKUP(K71,data!$B$2:$G$116,2,FALSE))</f>
        <v/>
      </c>
      <c r="M71" s="40" t="str">
        <f>IF($J71="","",VLOOKUP(J71,data!$A$2:$F$155,4,FALSE))</f>
        <v/>
      </c>
      <c r="N71" s="40" t="str">
        <f>IF($J71="","",VLOOKUP(J71,data!$A$2:$F$155,5,FALSE))</f>
        <v/>
      </c>
      <c r="O71" s="26"/>
      <c r="P71" s="31"/>
      <c r="Q71" s="32"/>
      <c r="R71" s="33"/>
      <c r="S71" s="34"/>
      <c r="T71" s="25"/>
    </row>
    <row r="72" spans="1:20" ht="15" x14ac:dyDescent="0.2">
      <c r="A72" s="41"/>
      <c r="B72" s="28"/>
      <c r="C72" s="39"/>
      <c r="D72" s="29"/>
      <c r="E72" s="30"/>
      <c r="F72" s="29"/>
      <c r="G72" s="36"/>
      <c r="H72" s="37"/>
      <c r="I72" s="35"/>
      <c r="J72" s="38"/>
      <c r="K72" s="40" t="str">
        <f>IF($J72="","",VLOOKUP(J72,data!$A$2:$F$116,2,FALSE))</f>
        <v/>
      </c>
      <c r="L72" s="40" t="str">
        <f>IF($J72="","",VLOOKUP(K72,data!$B$2:$G$116,2,FALSE))</f>
        <v/>
      </c>
      <c r="M72" s="40" t="str">
        <f>IF($J72="","",VLOOKUP(J72,data!$A$2:$F$155,4,FALSE))</f>
        <v/>
      </c>
      <c r="N72" s="40" t="str">
        <f>IF($J72="","",VLOOKUP(J72,data!$A$2:$F$155,5,FALSE))</f>
        <v/>
      </c>
      <c r="O72" s="26"/>
      <c r="P72" s="31"/>
      <c r="Q72" s="32"/>
      <c r="R72" s="33"/>
      <c r="S72" s="34"/>
      <c r="T72" s="25"/>
    </row>
    <row r="73" spans="1:20" ht="15" x14ac:dyDescent="0.2">
      <c r="A73" s="41"/>
      <c r="B73" s="28"/>
      <c r="C73" s="39"/>
      <c r="D73" s="29"/>
      <c r="E73" s="30"/>
      <c r="F73" s="29"/>
      <c r="G73" s="36"/>
      <c r="H73" s="37"/>
      <c r="I73" s="35"/>
      <c r="J73" s="38"/>
      <c r="K73" s="40" t="str">
        <f>IF($J73="","",VLOOKUP(J73,data!$A$2:$F$116,2,FALSE))</f>
        <v/>
      </c>
      <c r="L73" s="40" t="str">
        <f>IF($J73="","",VLOOKUP(K73,data!$B$2:$G$116,2,FALSE))</f>
        <v/>
      </c>
      <c r="M73" s="40" t="str">
        <f>IF($J73="","",VLOOKUP(J73,data!$A$2:$F$155,4,FALSE))</f>
        <v/>
      </c>
      <c r="N73" s="40" t="str">
        <f>IF($J73="","",VLOOKUP(J73,data!$A$2:$F$155,5,FALSE))</f>
        <v/>
      </c>
      <c r="O73" s="26"/>
      <c r="P73" s="31"/>
      <c r="Q73" s="32"/>
      <c r="R73" s="33"/>
      <c r="S73" s="34"/>
      <c r="T73" s="25"/>
    </row>
    <row r="74" spans="1:20" ht="15" x14ac:dyDescent="0.2">
      <c r="A74" s="41"/>
      <c r="B74" s="28"/>
      <c r="C74" s="39"/>
      <c r="D74" s="29"/>
      <c r="E74" s="30"/>
      <c r="F74" s="29"/>
      <c r="G74" s="36"/>
      <c r="H74" s="37"/>
      <c r="I74" s="35"/>
      <c r="J74" s="38"/>
      <c r="K74" s="40" t="str">
        <f>IF($J74="","",VLOOKUP(J74,data!$A$2:$F$116,2,FALSE))</f>
        <v/>
      </c>
      <c r="L74" s="40" t="str">
        <f>IF($J74="","",VLOOKUP(K74,data!$B$2:$G$116,2,FALSE))</f>
        <v/>
      </c>
      <c r="M74" s="40" t="str">
        <f>IF($J74="","",VLOOKUP(J74,data!$A$2:$F$155,4,FALSE))</f>
        <v/>
      </c>
      <c r="N74" s="40" t="str">
        <f>IF($J74="","",VLOOKUP(J74,data!$A$2:$F$155,5,FALSE))</f>
        <v/>
      </c>
      <c r="O74" s="26"/>
      <c r="P74" s="31"/>
      <c r="Q74" s="32"/>
      <c r="R74" s="33"/>
      <c r="S74" s="34"/>
      <c r="T74" s="25"/>
    </row>
    <row r="75" spans="1:20" ht="15" x14ac:dyDescent="0.2">
      <c r="A75" s="41"/>
      <c r="B75" s="28"/>
      <c r="C75" s="39"/>
      <c r="D75" s="29"/>
      <c r="E75" s="30"/>
      <c r="F75" s="29"/>
      <c r="G75" s="36"/>
      <c r="H75" s="37"/>
      <c r="I75" s="35"/>
      <c r="J75" s="38"/>
      <c r="K75" s="40" t="str">
        <f>IF($J75="","",VLOOKUP(J75,data!$A$2:$F$116,2,FALSE))</f>
        <v/>
      </c>
      <c r="L75" s="40" t="str">
        <f>IF($J75="","",VLOOKUP(K75,data!$B$2:$G$116,2,FALSE))</f>
        <v/>
      </c>
      <c r="M75" s="40" t="str">
        <f>IF($J75="","",VLOOKUP(J75,data!$A$2:$F$155,4,FALSE))</f>
        <v/>
      </c>
      <c r="N75" s="40" t="str">
        <f>IF($J75="","",VLOOKUP(J75,data!$A$2:$F$155,5,FALSE))</f>
        <v/>
      </c>
      <c r="O75" s="26"/>
      <c r="P75" s="31"/>
      <c r="Q75" s="32"/>
      <c r="R75" s="33"/>
      <c r="S75" s="34"/>
      <c r="T75" s="25"/>
    </row>
    <row r="76" spans="1:20" ht="15" x14ac:dyDescent="0.2">
      <c r="A76" s="41"/>
      <c r="B76" s="28"/>
      <c r="C76" s="39"/>
      <c r="D76" s="29"/>
      <c r="E76" s="30"/>
      <c r="F76" s="29"/>
      <c r="G76" s="36"/>
      <c r="H76" s="37"/>
      <c r="I76" s="35"/>
      <c r="J76" s="38"/>
      <c r="K76" s="40" t="str">
        <f>IF($J76="","",VLOOKUP(J76,data!$A$2:$F$116,2,FALSE))</f>
        <v/>
      </c>
      <c r="L76" s="40" t="str">
        <f>IF($J76="","",VLOOKUP(K76,data!$B$2:$G$116,2,FALSE))</f>
        <v/>
      </c>
      <c r="M76" s="40" t="str">
        <f>IF($J76="","",VLOOKUP(J76,data!$A$2:$F$155,4,FALSE))</f>
        <v/>
      </c>
      <c r="N76" s="40" t="str">
        <f>IF($J76="","",VLOOKUP(J76,data!$A$2:$F$155,5,FALSE))</f>
        <v/>
      </c>
      <c r="O76" s="26"/>
      <c r="P76" s="31"/>
      <c r="Q76" s="32"/>
      <c r="R76" s="33"/>
      <c r="S76" s="34"/>
      <c r="T76" s="25"/>
    </row>
    <row r="77" spans="1:20" ht="15" x14ac:dyDescent="0.2">
      <c r="A77" s="41"/>
      <c r="B77" s="28"/>
      <c r="C77" s="39"/>
      <c r="D77" s="29"/>
      <c r="E77" s="30"/>
      <c r="F77" s="29"/>
      <c r="G77" s="36"/>
      <c r="H77" s="37"/>
      <c r="I77" s="35"/>
      <c r="J77" s="38"/>
      <c r="K77" s="40" t="str">
        <f>IF($J77="","",VLOOKUP(J77,data!$A$2:$F$116,2,FALSE))</f>
        <v/>
      </c>
      <c r="L77" s="40" t="str">
        <f>IF($J77="","",VLOOKUP(K77,data!$B$2:$G$116,2,FALSE))</f>
        <v/>
      </c>
      <c r="M77" s="40" t="str">
        <f>IF($J77="","",VLOOKUP(J77,data!$A$2:$F$155,4,FALSE))</f>
        <v/>
      </c>
      <c r="N77" s="40" t="str">
        <f>IF($J77="","",VLOOKUP(J77,data!$A$2:$F$155,5,FALSE))</f>
        <v/>
      </c>
      <c r="O77" s="26"/>
      <c r="P77" s="31"/>
      <c r="Q77" s="32"/>
      <c r="R77" s="33"/>
      <c r="S77" s="34"/>
      <c r="T77" s="25"/>
    </row>
    <row r="78" spans="1:20" ht="15" x14ac:dyDescent="0.2">
      <c r="A78" s="41"/>
      <c r="B78" s="28"/>
      <c r="C78" s="39"/>
      <c r="D78" s="29"/>
      <c r="E78" s="30"/>
      <c r="F78" s="29"/>
      <c r="G78" s="36"/>
      <c r="H78" s="37"/>
      <c r="I78" s="35"/>
      <c r="J78" s="38"/>
      <c r="K78" s="40" t="str">
        <f>IF($J78="","",VLOOKUP(J78,data!$A$2:$F$116,2,FALSE))</f>
        <v/>
      </c>
      <c r="L78" s="40" t="str">
        <f>IF($J78="","",VLOOKUP(K78,data!$B$2:$G$116,2,FALSE))</f>
        <v/>
      </c>
      <c r="M78" s="40" t="str">
        <f>IF($J78="","",VLOOKUP(J78,data!$A$2:$F$155,4,FALSE))</f>
        <v/>
      </c>
      <c r="N78" s="40" t="str">
        <f>IF($J78="","",VLOOKUP(J78,data!$A$2:$F$155,5,FALSE))</f>
        <v/>
      </c>
      <c r="O78" s="26"/>
      <c r="P78" s="31"/>
      <c r="Q78" s="32"/>
      <c r="R78" s="33"/>
      <c r="S78" s="34"/>
      <c r="T78" s="25"/>
    </row>
    <row r="79" spans="1:20" ht="15" x14ac:dyDescent="0.2">
      <c r="A79" s="41"/>
      <c r="B79" s="28"/>
      <c r="C79" s="39"/>
      <c r="D79" s="29"/>
      <c r="E79" s="30"/>
      <c r="F79" s="29"/>
      <c r="G79" s="36"/>
      <c r="H79" s="37"/>
      <c r="I79" s="35"/>
      <c r="J79" s="38"/>
      <c r="K79" s="40" t="str">
        <f>IF($J79="","",VLOOKUP(J79,data!$A$2:$F$116,2,FALSE))</f>
        <v/>
      </c>
      <c r="L79" s="40" t="str">
        <f>IF($J79="","",VLOOKUP(K79,data!$B$2:$G$116,2,FALSE))</f>
        <v/>
      </c>
      <c r="M79" s="40" t="str">
        <f>IF($J79="","",VLOOKUP(J79,data!$A$2:$F$155,4,FALSE))</f>
        <v/>
      </c>
      <c r="N79" s="40" t="str">
        <f>IF($J79="","",VLOOKUP(J79,data!$A$2:$F$155,5,FALSE))</f>
        <v/>
      </c>
      <c r="O79" s="26"/>
      <c r="P79" s="31"/>
      <c r="Q79" s="32"/>
      <c r="R79" s="33"/>
      <c r="S79" s="34"/>
      <c r="T79" s="25"/>
    </row>
    <row r="80" spans="1:20" ht="15" x14ac:dyDescent="0.2">
      <c r="A80" s="41"/>
      <c r="B80" s="28"/>
      <c r="C80" s="39"/>
      <c r="D80" s="29"/>
      <c r="E80" s="30"/>
      <c r="F80" s="29"/>
      <c r="G80" s="36"/>
      <c r="H80" s="37"/>
      <c r="I80" s="35"/>
      <c r="J80" s="38"/>
      <c r="K80" s="40" t="str">
        <f>IF($J80="","",VLOOKUP(J80,data!$A$2:$F$116,2,FALSE))</f>
        <v/>
      </c>
      <c r="L80" s="40" t="str">
        <f>IF($J80="","",VLOOKUP(K80,data!$B$2:$G$116,2,FALSE))</f>
        <v/>
      </c>
      <c r="M80" s="40" t="str">
        <f>IF($J80="","",VLOOKUP(J80,data!$A$2:$F$155,4,FALSE))</f>
        <v/>
      </c>
      <c r="N80" s="40" t="str">
        <f>IF($J80="","",VLOOKUP(J80,data!$A$2:$F$155,5,FALSE))</f>
        <v/>
      </c>
      <c r="O80" s="26"/>
      <c r="P80" s="31"/>
      <c r="Q80" s="32"/>
      <c r="R80" s="33"/>
      <c r="S80" s="34"/>
      <c r="T80" s="25"/>
    </row>
    <row r="81" spans="1:20" ht="15" x14ac:dyDescent="0.2">
      <c r="A81" s="41"/>
      <c r="B81" s="28"/>
      <c r="C81" s="39"/>
      <c r="D81" s="29"/>
      <c r="E81" s="30"/>
      <c r="F81" s="29"/>
      <c r="G81" s="36"/>
      <c r="H81" s="37"/>
      <c r="I81" s="35"/>
      <c r="J81" s="38"/>
      <c r="K81" s="40" t="str">
        <f>IF($J81="","",VLOOKUP(J81,data!$A$2:$F$116,2,FALSE))</f>
        <v/>
      </c>
      <c r="L81" s="40" t="str">
        <f>IF($J81="","",VLOOKUP(K81,data!$B$2:$G$116,2,FALSE))</f>
        <v/>
      </c>
      <c r="M81" s="40" t="str">
        <f>IF($J81="","",VLOOKUP(J81,data!$A$2:$F$155,4,FALSE))</f>
        <v/>
      </c>
      <c r="N81" s="40" t="str">
        <f>IF($J81="","",VLOOKUP(J81,data!$A$2:$F$155,5,FALSE))</f>
        <v/>
      </c>
      <c r="O81" s="26"/>
      <c r="P81" s="31"/>
      <c r="Q81" s="32"/>
      <c r="R81" s="33"/>
      <c r="S81" s="34"/>
      <c r="T81" s="25"/>
    </row>
    <row r="82" spans="1:20" ht="15" x14ac:dyDescent="0.2">
      <c r="A82" s="41"/>
      <c r="B82" s="28"/>
      <c r="C82" s="39"/>
      <c r="D82" s="29"/>
      <c r="E82" s="30"/>
      <c r="F82" s="29"/>
      <c r="G82" s="36"/>
      <c r="H82" s="37"/>
      <c r="I82" s="35"/>
      <c r="J82" s="38"/>
      <c r="K82" s="40" t="str">
        <f>IF($J82="","",VLOOKUP(J82,data!$A$2:$F$116,2,FALSE))</f>
        <v/>
      </c>
      <c r="L82" s="40" t="str">
        <f>IF($J82="","",VLOOKUP(K82,data!$B$2:$G$116,2,FALSE))</f>
        <v/>
      </c>
      <c r="M82" s="40" t="str">
        <f>IF($J82="","",VLOOKUP(J82,data!$A$2:$F$155,4,FALSE))</f>
        <v/>
      </c>
      <c r="N82" s="40" t="str">
        <f>IF($J82="","",VLOOKUP(J82,data!$A$2:$F$155,5,FALSE))</f>
        <v/>
      </c>
      <c r="O82" s="26"/>
      <c r="P82" s="31"/>
      <c r="Q82" s="32"/>
      <c r="R82" s="33"/>
      <c r="S82" s="34"/>
      <c r="T82" s="25"/>
    </row>
    <row r="83" spans="1:20" ht="15" x14ac:dyDescent="0.2">
      <c r="A83" s="41"/>
      <c r="B83" s="28"/>
      <c r="C83" s="39"/>
      <c r="D83" s="29"/>
      <c r="E83" s="30"/>
      <c r="F83" s="29"/>
      <c r="G83" s="36"/>
      <c r="H83" s="37"/>
      <c r="I83" s="35"/>
      <c r="J83" s="38"/>
      <c r="K83" s="40" t="str">
        <f>IF($J83="","",VLOOKUP(J83,data!$A$2:$F$116,2,FALSE))</f>
        <v/>
      </c>
      <c r="L83" s="40" t="str">
        <f>IF($J83="","",VLOOKUP(K83,data!$B$2:$G$116,2,FALSE))</f>
        <v/>
      </c>
      <c r="M83" s="40" t="str">
        <f>IF($J83="","",VLOOKUP(J83,data!$A$2:$F$155,4,FALSE))</f>
        <v/>
      </c>
      <c r="N83" s="40" t="str">
        <f>IF($J83="","",VLOOKUP(J83,data!$A$2:$F$155,5,FALSE))</f>
        <v/>
      </c>
      <c r="O83" s="26"/>
      <c r="P83" s="31"/>
      <c r="Q83" s="32"/>
      <c r="R83" s="33"/>
      <c r="S83" s="34"/>
      <c r="T83" s="25"/>
    </row>
    <row r="84" spans="1:20" ht="15" x14ac:dyDescent="0.2">
      <c r="A84" s="41"/>
      <c r="B84" s="28"/>
      <c r="C84" s="39"/>
      <c r="D84" s="29"/>
      <c r="E84" s="30"/>
      <c r="F84" s="29"/>
      <c r="G84" s="36"/>
      <c r="H84" s="37"/>
      <c r="I84" s="35"/>
      <c r="J84" s="38"/>
      <c r="K84" s="40" t="str">
        <f>IF($J84="","",VLOOKUP(J84,data!$A$2:$F$116,2,FALSE))</f>
        <v/>
      </c>
      <c r="L84" s="40" t="str">
        <f>IF($J84="","",VLOOKUP(K84,data!$B$2:$G$116,2,FALSE))</f>
        <v/>
      </c>
      <c r="M84" s="40" t="str">
        <f>IF($J84="","",VLOOKUP(J84,data!$A$2:$F$155,4,FALSE))</f>
        <v/>
      </c>
      <c r="N84" s="40" t="str">
        <f>IF($J84="","",VLOOKUP(J84,data!$A$2:$F$155,5,FALSE))</f>
        <v/>
      </c>
      <c r="O84" s="26"/>
      <c r="P84" s="31"/>
      <c r="Q84" s="32"/>
      <c r="R84" s="33"/>
      <c r="S84" s="34"/>
      <c r="T84" s="25"/>
    </row>
    <row r="85" spans="1:20" ht="15" x14ac:dyDescent="0.2">
      <c r="A85" s="41"/>
      <c r="B85" s="28"/>
      <c r="C85" s="39"/>
      <c r="D85" s="29"/>
      <c r="E85" s="30"/>
      <c r="F85" s="29"/>
      <c r="G85" s="36"/>
      <c r="H85" s="37"/>
      <c r="I85" s="35"/>
      <c r="J85" s="38"/>
      <c r="K85" s="40" t="str">
        <f>IF($J85="","",VLOOKUP(J85,data!$A$2:$F$116,2,FALSE))</f>
        <v/>
      </c>
      <c r="L85" s="40" t="str">
        <f>IF($J85="","",VLOOKUP(K85,data!$B$2:$G$116,2,FALSE))</f>
        <v/>
      </c>
      <c r="M85" s="40" t="str">
        <f>IF($J85="","",VLOOKUP(J85,data!$A$2:$F$155,4,FALSE))</f>
        <v/>
      </c>
      <c r="N85" s="40" t="str">
        <f>IF($J85="","",VLOOKUP(J85,data!$A$2:$F$155,5,FALSE))</f>
        <v/>
      </c>
      <c r="O85" s="26"/>
      <c r="P85" s="31"/>
      <c r="Q85" s="32"/>
      <c r="R85" s="33"/>
      <c r="S85" s="34"/>
      <c r="T85" s="25"/>
    </row>
    <row r="86" spans="1:20" ht="15" x14ac:dyDescent="0.2">
      <c r="A86" s="41"/>
      <c r="B86" s="28"/>
      <c r="C86" s="39"/>
      <c r="D86" s="29"/>
      <c r="E86" s="30"/>
      <c r="F86" s="29"/>
      <c r="G86" s="36"/>
      <c r="H86" s="37"/>
      <c r="I86" s="35"/>
      <c r="J86" s="38"/>
      <c r="K86" s="40" t="str">
        <f>IF($J86="","",VLOOKUP(J86,data!$A$2:$F$116,2,FALSE))</f>
        <v/>
      </c>
      <c r="L86" s="40" t="str">
        <f>IF($J86="","",VLOOKUP(K86,data!$B$2:$G$116,2,FALSE))</f>
        <v/>
      </c>
      <c r="M86" s="40" t="str">
        <f>IF($J86="","",VLOOKUP(J86,data!$A$2:$F$155,4,FALSE))</f>
        <v/>
      </c>
      <c r="N86" s="40" t="str">
        <f>IF($J86="","",VLOOKUP(J86,data!$A$2:$F$155,5,FALSE))</f>
        <v/>
      </c>
      <c r="O86" s="26"/>
      <c r="P86" s="31"/>
      <c r="Q86" s="32"/>
      <c r="R86" s="33"/>
      <c r="S86" s="34"/>
      <c r="T86" s="25"/>
    </row>
    <row r="87" spans="1:20" ht="15" x14ac:dyDescent="0.2">
      <c r="O87" s="26"/>
      <c r="P87" s="31"/>
      <c r="Q87" s="32"/>
      <c r="R87" s="33"/>
      <c r="S87" s="34"/>
      <c r="T87" s="25"/>
    </row>
  </sheetData>
  <mergeCells count="2">
    <mergeCell ref="C6:H6"/>
    <mergeCell ref="K6:M6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T89"/>
  <sheetViews>
    <sheetView topLeftCell="L31" zoomScale="85" zoomScaleNormal="85" workbookViewId="0">
      <selection activeCell="P26" sqref="P26:R26"/>
    </sheetView>
  </sheetViews>
  <sheetFormatPr baseColWidth="10" defaultRowHeight="12.75" x14ac:dyDescent="0.2"/>
  <cols>
    <col min="1" max="1" width="12.85546875" customWidth="1"/>
    <col min="2" max="2" width="24" customWidth="1"/>
    <col min="3" max="3" width="11.85546875" customWidth="1"/>
    <col min="4" max="4" width="9.5703125" customWidth="1"/>
    <col min="5" max="5" width="8.140625" customWidth="1"/>
    <col min="6" max="7" width="9" customWidth="1"/>
    <col min="8" max="8" width="13.42578125" customWidth="1"/>
    <col min="9" max="10" width="18" customWidth="1"/>
    <col min="11" max="11" width="23.5703125" customWidth="1"/>
    <col min="12" max="12" width="15.5703125" customWidth="1"/>
    <col min="13" max="13" width="23" customWidth="1"/>
    <col min="14" max="14" width="23.42578125" customWidth="1"/>
    <col min="15" max="15" width="18" customWidth="1"/>
    <col min="16" max="16" width="12.5703125" customWidth="1"/>
    <col min="18" max="18" width="13.140625" customWidth="1"/>
    <col min="19" max="19" width="13.42578125" customWidth="1"/>
    <col min="20" max="20" width="15.42578125" customWidth="1"/>
  </cols>
  <sheetData>
    <row r="1" spans="1:20" ht="23.25" x14ac:dyDescent="0.35">
      <c r="A1" s="42" t="s">
        <v>384</v>
      </c>
      <c r="B1" s="43"/>
      <c r="C1" s="44"/>
      <c r="G1" s="45" t="s">
        <v>373</v>
      </c>
      <c r="K1" s="45" t="s">
        <v>374</v>
      </c>
      <c r="N1" s="45" t="s">
        <v>375</v>
      </c>
    </row>
    <row r="2" spans="1:20" x14ac:dyDescent="0.2">
      <c r="A2" t="s">
        <v>376</v>
      </c>
      <c r="B2" s="43"/>
      <c r="C2" s="44"/>
      <c r="G2" t="s">
        <v>1188</v>
      </c>
      <c r="K2" t="s">
        <v>1189</v>
      </c>
      <c r="N2" s="46" t="s">
        <v>385</v>
      </c>
    </row>
    <row r="3" spans="1:20" x14ac:dyDescent="0.2">
      <c r="A3" t="s">
        <v>378</v>
      </c>
      <c r="B3" s="43"/>
      <c r="C3" s="44"/>
      <c r="G3" t="s">
        <v>379</v>
      </c>
      <c r="K3" t="s">
        <v>380</v>
      </c>
      <c r="N3" t="s">
        <v>381</v>
      </c>
    </row>
    <row r="4" spans="1:20" x14ac:dyDescent="0.2">
      <c r="A4" t="s">
        <v>382</v>
      </c>
      <c r="B4" s="43"/>
      <c r="C4" s="44"/>
      <c r="N4" t="s">
        <v>383</v>
      </c>
    </row>
    <row r="5" spans="1:20" ht="13.5" thickBot="1" x14ac:dyDescent="0.25">
      <c r="N5" t="s">
        <v>386</v>
      </c>
    </row>
    <row r="6" spans="1:20" ht="36" customHeight="1" thickBot="1" x14ac:dyDescent="0.25">
      <c r="A6" s="13"/>
      <c r="B6" s="13"/>
      <c r="C6" s="245" t="s">
        <v>10</v>
      </c>
      <c r="D6" s="246"/>
      <c r="E6" s="246"/>
      <c r="F6" s="246"/>
      <c r="G6" s="246"/>
      <c r="H6" s="247"/>
      <c r="I6" s="15"/>
      <c r="J6" s="16"/>
      <c r="K6" s="248" t="s">
        <v>8</v>
      </c>
      <c r="L6" s="249"/>
      <c r="M6" s="250"/>
      <c r="N6" s="2"/>
      <c r="O6" s="2"/>
      <c r="P6" s="2"/>
      <c r="Q6" s="2"/>
      <c r="R6" s="2"/>
      <c r="S6" s="22"/>
      <c r="T6" s="24"/>
    </row>
    <row r="7" spans="1:20" ht="30" x14ac:dyDescent="0.2">
      <c r="A7" s="21" t="s">
        <v>271</v>
      </c>
      <c r="B7" s="13"/>
      <c r="C7" s="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2"/>
      <c r="T7" s="24"/>
    </row>
    <row r="8" spans="1:20" ht="60" customHeight="1" x14ac:dyDescent="0.2">
      <c r="A8" s="14" t="s">
        <v>256</v>
      </c>
      <c r="B8" s="14" t="s">
        <v>257</v>
      </c>
      <c r="C8" s="7" t="s">
        <v>4</v>
      </c>
      <c r="D8" s="6" t="s">
        <v>12</v>
      </c>
      <c r="E8" s="6" t="s">
        <v>11</v>
      </c>
      <c r="F8" s="6" t="s">
        <v>9</v>
      </c>
      <c r="G8" s="6" t="s">
        <v>118</v>
      </c>
      <c r="H8" s="7" t="s">
        <v>119</v>
      </c>
      <c r="I8" s="6" t="s">
        <v>120</v>
      </c>
      <c r="J8" s="6" t="s">
        <v>3</v>
      </c>
      <c r="K8" s="6" t="s">
        <v>1</v>
      </c>
      <c r="L8" s="6" t="s">
        <v>2</v>
      </c>
      <c r="M8" s="6" t="s">
        <v>32</v>
      </c>
      <c r="N8" s="6" t="s">
        <v>31</v>
      </c>
      <c r="O8" s="6" t="s">
        <v>310</v>
      </c>
      <c r="P8" s="6" t="s">
        <v>7</v>
      </c>
      <c r="Q8" s="6" t="s">
        <v>0</v>
      </c>
      <c r="R8" s="6" t="s">
        <v>5</v>
      </c>
      <c r="S8" s="23" t="s">
        <v>6</v>
      </c>
      <c r="T8" s="23" t="s">
        <v>121</v>
      </c>
    </row>
    <row r="9" spans="1:20" ht="48.75" customHeight="1" x14ac:dyDescent="0.2">
      <c r="A9" s="27" t="s">
        <v>1205</v>
      </c>
      <c r="B9" s="28" t="s">
        <v>1206</v>
      </c>
      <c r="C9" s="39">
        <v>43679</v>
      </c>
      <c r="D9" s="29">
        <v>40</v>
      </c>
      <c r="E9" s="30">
        <v>1734</v>
      </c>
      <c r="F9" s="29">
        <v>3</v>
      </c>
      <c r="G9" s="36" t="s">
        <v>900</v>
      </c>
      <c r="H9" s="37"/>
      <c r="I9" s="35"/>
      <c r="J9" s="47" t="s">
        <v>393</v>
      </c>
      <c r="K9" s="47" t="s">
        <v>392</v>
      </c>
      <c r="L9" s="47" t="s">
        <v>331</v>
      </c>
      <c r="M9" s="47" t="s">
        <v>108</v>
      </c>
      <c r="N9" s="47" t="s">
        <v>109</v>
      </c>
      <c r="O9" s="26"/>
      <c r="P9" s="31">
        <v>2226800</v>
      </c>
      <c r="Q9" s="32" t="s">
        <v>562</v>
      </c>
      <c r="R9" s="33" t="s">
        <v>1207</v>
      </c>
      <c r="S9" s="34" t="s">
        <v>1208</v>
      </c>
      <c r="T9" s="78">
        <v>43679</v>
      </c>
    </row>
    <row r="10" spans="1:20" ht="36.75" customHeight="1" x14ac:dyDescent="0.2">
      <c r="A10" s="27" t="s">
        <v>1209</v>
      </c>
      <c r="B10" s="28" t="s">
        <v>1210</v>
      </c>
      <c r="C10" s="39">
        <v>43682</v>
      </c>
      <c r="D10" s="29">
        <v>39</v>
      </c>
      <c r="E10" s="30">
        <v>3405</v>
      </c>
      <c r="F10" s="29">
        <v>2.6</v>
      </c>
      <c r="G10" s="36" t="s">
        <v>900</v>
      </c>
      <c r="H10" s="37"/>
      <c r="I10" s="35"/>
      <c r="J10" s="47" t="s">
        <v>316</v>
      </c>
      <c r="K10" s="47" t="s">
        <v>319</v>
      </c>
      <c r="L10" s="47" t="s">
        <v>317</v>
      </c>
      <c r="M10" s="47" t="s">
        <v>318</v>
      </c>
      <c r="N10" s="47" t="s">
        <v>33</v>
      </c>
      <c r="O10" s="47" t="s">
        <v>33</v>
      </c>
      <c r="P10" s="31">
        <v>2233543</v>
      </c>
      <c r="Q10" s="32" t="s">
        <v>425</v>
      </c>
      <c r="R10" s="33" t="s">
        <v>1208</v>
      </c>
      <c r="S10" s="34" t="s">
        <v>1218</v>
      </c>
      <c r="T10" s="78">
        <v>43682</v>
      </c>
    </row>
    <row r="11" spans="1:20" ht="87.75" customHeight="1" x14ac:dyDescent="0.2">
      <c r="A11" s="27" t="s">
        <v>1211</v>
      </c>
      <c r="B11" s="28" t="s">
        <v>1212</v>
      </c>
      <c r="C11" s="39">
        <v>43682</v>
      </c>
      <c r="D11" s="29">
        <v>10</v>
      </c>
      <c r="E11" s="30">
        <v>1084</v>
      </c>
      <c r="F11" s="29">
        <v>0.8</v>
      </c>
      <c r="G11" s="36" t="s">
        <v>900</v>
      </c>
      <c r="H11" s="37"/>
      <c r="I11" s="35"/>
      <c r="J11" s="48" t="s">
        <v>13</v>
      </c>
      <c r="K11" s="48" t="s">
        <v>14</v>
      </c>
      <c r="L11" s="48" t="s">
        <v>62</v>
      </c>
      <c r="M11" s="47" t="s">
        <v>101</v>
      </c>
      <c r="N11" s="49" t="s">
        <v>102</v>
      </c>
      <c r="O11" s="26">
        <v>4501185418</v>
      </c>
      <c r="P11" s="31">
        <v>2231770</v>
      </c>
      <c r="Q11" s="32" t="s">
        <v>441</v>
      </c>
      <c r="R11" s="33" t="s">
        <v>1208</v>
      </c>
      <c r="S11" s="34" t="s">
        <v>1213</v>
      </c>
      <c r="T11" s="78">
        <v>43682</v>
      </c>
    </row>
    <row r="12" spans="1:20" ht="96.75" customHeight="1" x14ac:dyDescent="0.2">
      <c r="A12" s="27" t="s">
        <v>1214</v>
      </c>
      <c r="B12" s="28" t="s">
        <v>1215</v>
      </c>
      <c r="C12" s="39">
        <v>43683</v>
      </c>
      <c r="D12" s="29">
        <v>80</v>
      </c>
      <c r="E12" s="30">
        <v>4119</v>
      </c>
      <c r="F12" s="29">
        <v>4.8</v>
      </c>
      <c r="G12" s="36" t="s">
        <v>900</v>
      </c>
      <c r="H12" s="37"/>
      <c r="I12" s="35"/>
      <c r="J12" s="47" t="s">
        <v>263</v>
      </c>
      <c r="K12" s="47" t="s">
        <v>138</v>
      </c>
      <c r="L12" s="47" t="s">
        <v>68</v>
      </c>
      <c r="M12" s="47" t="s">
        <v>130</v>
      </c>
      <c r="N12" s="47" t="s">
        <v>1005</v>
      </c>
      <c r="O12" s="26"/>
      <c r="P12" s="31">
        <v>2233783</v>
      </c>
      <c r="Q12" s="32" t="s">
        <v>1219</v>
      </c>
      <c r="R12" s="33" t="s">
        <v>1213</v>
      </c>
      <c r="S12" s="34" t="s">
        <v>1218</v>
      </c>
      <c r="T12" s="78">
        <v>43683</v>
      </c>
    </row>
    <row r="13" spans="1:20" ht="78.75" customHeight="1" x14ac:dyDescent="0.2">
      <c r="A13" s="27" t="s">
        <v>1216</v>
      </c>
      <c r="B13" s="28" t="s">
        <v>1217</v>
      </c>
      <c r="C13" s="39">
        <v>43683</v>
      </c>
      <c r="D13" s="29">
        <v>44</v>
      </c>
      <c r="E13" s="30">
        <v>4205</v>
      </c>
      <c r="F13" s="29">
        <v>4.2</v>
      </c>
      <c r="G13" s="36" t="s">
        <v>900</v>
      </c>
      <c r="H13" s="37"/>
      <c r="I13" s="35"/>
      <c r="J13" s="47" t="s">
        <v>19</v>
      </c>
      <c r="K13" s="47" t="s">
        <v>20</v>
      </c>
      <c r="L13" s="47" t="s">
        <v>21</v>
      </c>
      <c r="M13" s="47" t="s">
        <v>98</v>
      </c>
      <c r="N13" s="49" t="s">
        <v>97</v>
      </c>
      <c r="O13" s="26"/>
      <c r="P13" s="31">
        <v>2233688</v>
      </c>
      <c r="Q13" s="32" t="s">
        <v>424</v>
      </c>
      <c r="R13" s="33" t="s">
        <v>1213</v>
      </c>
      <c r="S13" s="34" t="s">
        <v>1218</v>
      </c>
      <c r="T13" s="78">
        <v>43683</v>
      </c>
    </row>
    <row r="14" spans="1:20" ht="114.75" customHeight="1" x14ac:dyDescent="0.2">
      <c r="A14" s="27" t="s">
        <v>1220</v>
      </c>
      <c r="B14" s="28" t="s">
        <v>1221</v>
      </c>
      <c r="C14" s="39">
        <v>43685</v>
      </c>
      <c r="D14" s="29">
        <v>40</v>
      </c>
      <c r="E14" s="30">
        <v>2996</v>
      </c>
      <c r="F14" s="29">
        <v>4.5999999999999996</v>
      </c>
      <c r="G14" s="36" t="s">
        <v>900</v>
      </c>
      <c r="H14" s="37"/>
      <c r="I14" s="35"/>
      <c r="J14" s="47" t="s">
        <v>372</v>
      </c>
      <c r="K14" s="47" t="s">
        <v>369</v>
      </c>
      <c r="L14" s="47" t="s">
        <v>368</v>
      </c>
      <c r="M14" s="47" t="s">
        <v>371</v>
      </c>
      <c r="N14" s="47" t="s">
        <v>370</v>
      </c>
      <c r="O14" s="26"/>
      <c r="P14" s="31">
        <v>2239585</v>
      </c>
      <c r="Q14" s="32" t="s">
        <v>403</v>
      </c>
      <c r="R14" s="33" t="s">
        <v>1222</v>
      </c>
      <c r="S14" s="34" t="s">
        <v>1223</v>
      </c>
      <c r="T14" s="78">
        <v>43685</v>
      </c>
    </row>
    <row r="15" spans="1:20" s="105" customFormat="1" ht="90.75" customHeight="1" x14ac:dyDescent="0.2">
      <c r="A15" s="71" t="s">
        <v>1224</v>
      </c>
      <c r="B15" s="60" t="s">
        <v>1225</v>
      </c>
      <c r="C15" s="39" t="s">
        <v>1241</v>
      </c>
      <c r="D15" s="61">
        <v>43</v>
      </c>
      <c r="E15" s="62">
        <v>1416</v>
      </c>
      <c r="F15" s="61">
        <v>2.4</v>
      </c>
      <c r="G15" s="63" t="s">
        <v>900</v>
      </c>
      <c r="H15" s="64"/>
      <c r="I15" s="65"/>
      <c r="J15" s="47" t="s">
        <v>263</v>
      </c>
      <c r="K15" s="47" t="s">
        <v>138</v>
      </c>
      <c r="L15" s="47" t="s">
        <v>68</v>
      </c>
      <c r="M15" s="47" t="s">
        <v>130</v>
      </c>
      <c r="N15" s="47" t="s">
        <v>1005</v>
      </c>
      <c r="O15" s="52"/>
      <c r="P15" s="67">
        <v>2244798</v>
      </c>
      <c r="Q15" s="68" t="s">
        <v>1237</v>
      </c>
      <c r="R15" s="69" t="s">
        <v>1238</v>
      </c>
      <c r="S15" s="70" t="s">
        <v>1233</v>
      </c>
      <c r="T15" s="78">
        <v>43690</v>
      </c>
    </row>
    <row r="16" spans="1:20" ht="90.75" customHeight="1" x14ac:dyDescent="0.2">
      <c r="A16" s="27" t="s">
        <v>1226</v>
      </c>
      <c r="B16" s="28" t="s">
        <v>1227</v>
      </c>
      <c r="C16" s="39">
        <v>43689</v>
      </c>
      <c r="D16" s="29">
        <v>71</v>
      </c>
      <c r="E16" s="30">
        <v>5629</v>
      </c>
      <c r="F16" s="29">
        <v>8.8000000000000007</v>
      </c>
      <c r="G16" s="36" t="s">
        <v>900</v>
      </c>
      <c r="H16" s="37"/>
      <c r="I16" s="35"/>
      <c r="J16" s="47" t="s">
        <v>79</v>
      </c>
      <c r="K16" s="47" t="s">
        <v>80</v>
      </c>
      <c r="L16" s="47" t="s">
        <v>81</v>
      </c>
      <c r="M16" s="47" t="s">
        <v>241</v>
      </c>
      <c r="N16" s="47" t="s">
        <v>367</v>
      </c>
      <c r="O16" s="26">
        <v>1346644</v>
      </c>
      <c r="P16" s="31">
        <v>2245024</v>
      </c>
      <c r="Q16" s="32" t="s">
        <v>416</v>
      </c>
      <c r="R16" s="33" t="s">
        <v>1232</v>
      </c>
      <c r="S16" s="34" t="s">
        <v>1234</v>
      </c>
      <c r="T16" s="78">
        <v>43689</v>
      </c>
    </row>
    <row r="17" spans="1:20" ht="35.25" customHeight="1" x14ac:dyDescent="0.2">
      <c r="A17" s="27" t="s">
        <v>1228</v>
      </c>
      <c r="B17" s="28" t="s">
        <v>1229</v>
      </c>
      <c r="C17" s="39">
        <v>43689</v>
      </c>
      <c r="D17" s="29">
        <v>12</v>
      </c>
      <c r="E17" s="30">
        <v>1423</v>
      </c>
      <c r="F17" s="29">
        <v>2</v>
      </c>
      <c r="G17" s="36" t="s">
        <v>900</v>
      </c>
      <c r="H17" s="37"/>
      <c r="I17" s="35"/>
      <c r="J17" s="47" t="s">
        <v>321</v>
      </c>
      <c r="K17" s="47" t="s">
        <v>322</v>
      </c>
      <c r="L17" s="47" t="s">
        <v>323</v>
      </c>
      <c r="M17" s="47" t="s">
        <v>324</v>
      </c>
      <c r="N17" s="47" t="s">
        <v>123</v>
      </c>
      <c r="O17" s="26"/>
      <c r="P17" s="31">
        <v>2244755</v>
      </c>
      <c r="Q17" s="32" t="s">
        <v>415</v>
      </c>
      <c r="R17" s="33" t="s">
        <v>1232</v>
      </c>
      <c r="S17" s="34" t="s">
        <v>1233</v>
      </c>
      <c r="T17" s="78">
        <v>43689</v>
      </c>
    </row>
    <row r="18" spans="1:20" s="105" customFormat="1" ht="31.5" customHeight="1" x14ac:dyDescent="0.2">
      <c r="A18" s="71" t="s">
        <v>1230</v>
      </c>
      <c r="B18" s="60" t="s">
        <v>1231</v>
      </c>
      <c r="C18" s="39" t="s">
        <v>1241</v>
      </c>
      <c r="D18" s="61">
        <v>37</v>
      </c>
      <c r="E18" s="62">
        <v>2435</v>
      </c>
      <c r="F18" s="61">
        <v>2.8</v>
      </c>
      <c r="G18" s="63" t="s">
        <v>900</v>
      </c>
      <c r="H18" s="64"/>
      <c r="I18" s="65"/>
      <c r="J18" s="47" t="s">
        <v>186</v>
      </c>
      <c r="K18" s="47" t="s">
        <v>187</v>
      </c>
      <c r="L18" s="47" t="s">
        <v>188</v>
      </c>
      <c r="M18" s="47" t="s">
        <v>189</v>
      </c>
      <c r="N18" s="47" t="s">
        <v>123</v>
      </c>
      <c r="O18" s="52"/>
      <c r="P18" s="67">
        <v>2244769</v>
      </c>
      <c r="Q18" s="68" t="s">
        <v>407</v>
      </c>
      <c r="R18" s="69" t="s">
        <v>1238</v>
      </c>
      <c r="S18" s="70" t="s">
        <v>1233</v>
      </c>
      <c r="T18" s="78">
        <v>43690</v>
      </c>
    </row>
    <row r="19" spans="1:20" ht="97.5" customHeight="1" x14ac:dyDescent="0.2">
      <c r="A19" s="27" t="s">
        <v>1235</v>
      </c>
      <c r="B19" s="28" t="s">
        <v>1236</v>
      </c>
      <c r="C19" s="72" t="s">
        <v>1242</v>
      </c>
      <c r="D19" s="29">
        <v>29</v>
      </c>
      <c r="E19" s="30">
        <v>1088</v>
      </c>
      <c r="F19" s="29">
        <v>1.6</v>
      </c>
      <c r="G19" s="36" t="s">
        <v>900</v>
      </c>
      <c r="H19" s="37"/>
      <c r="I19" s="35"/>
      <c r="J19" s="47" t="s">
        <v>79</v>
      </c>
      <c r="K19" s="47" t="s">
        <v>80</v>
      </c>
      <c r="L19" s="47" t="s">
        <v>81</v>
      </c>
      <c r="M19" s="47" t="s">
        <v>241</v>
      </c>
      <c r="N19" s="47" t="s">
        <v>367</v>
      </c>
      <c r="O19" s="104">
        <v>1346984</v>
      </c>
      <c r="P19" s="31">
        <v>2248563</v>
      </c>
      <c r="Q19" s="32" t="s">
        <v>416</v>
      </c>
      <c r="R19" s="33" t="s">
        <v>1239</v>
      </c>
      <c r="S19" s="34" t="s">
        <v>1240</v>
      </c>
      <c r="T19" s="78">
        <v>43693</v>
      </c>
    </row>
    <row r="20" spans="1:20" s="105" customFormat="1" ht="105.75" customHeight="1" x14ac:dyDescent="0.2">
      <c r="A20" s="111" t="s">
        <v>1243</v>
      </c>
      <c r="B20" s="112" t="s">
        <v>1244</v>
      </c>
      <c r="C20" s="113">
        <v>43691</v>
      </c>
      <c r="D20" s="114">
        <v>107</v>
      </c>
      <c r="E20" s="115">
        <v>12166</v>
      </c>
      <c r="F20" s="114">
        <v>15.6</v>
      </c>
      <c r="G20" s="116" t="s">
        <v>900</v>
      </c>
      <c r="H20" s="117"/>
      <c r="I20" s="118"/>
      <c r="J20" s="119" t="s">
        <v>17</v>
      </c>
      <c r="K20" s="119" t="s">
        <v>22</v>
      </c>
      <c r="L20" s="119" t="s">
        <v>23</v>
      </c>
      <c r="M20" s="119" t="s">
        <v>123</v>
      </c>
      <c r="N20" s="119" t="s">
        <v>361</v>
      </c>
      <c r="O20" s="119" t="s">
        <v>1247</v>
      </c>
      <c r="P20" s="120" t="s">
        <v>1253</v>
      </c>
      <c r="Q20" s="121" t="s">
        <v>1254</v>
      </c>
      <c r="R20" s="122" t="s">
        <v>1255</v>
      </c>
      <c r="S20" s="123" t="s">
        <v>1256</v>
      </c>
      <c r="T20" s="135"/>
    </row>
    <row r="21" spans="1:20" s="105" customFormat="1" ht="105.75" customHeight="1" x14ac:dyDescent="0.2">
      <c r="A21" s="124" t="s">
        <v>1243</v>
      </c>
      <c r="B21" s="125" t="s">
        <v>1261</v>
      </c>
      <c r="C21" s="74">
        <v>43691</v>
      </c>
      <c r="D21" s="61">
        <v>37</v>
      </c>
      <c r="E21" s="62">
        <v>5953.35</v>
      </c>
      <c r="F21" s="53">
        <v>7.8</v>
      </c>
      <c r="G21" s="126" t="s">
        <v>900</v>
      </c>
      <c r="H21" s="127"/>
      <c r="I21" s="128"/>
      <c r="J21" s="104" t="s">
        <v>17</v>
      </c>
      <c r="K21" s="104" t="s">
        <v>22</v>
      </c>
      <c r="L21" s="104" t="s">
        <v>23</v>
      </c>
      <c r="M21" s="104" t="s">
        <v>123</v>
      </c>
      <c r="N21" s="104" t="s">
        <v>361</v>
      </c>
      <c r="O21" s="129" t="s">
        <v>1262</v>
      </c>
      <c r="P21" s="54">
        <v>2254475</v>
      </c>
      <c r="Q21" s="55" t="s">
        <v>1263</v>
      </c>
      <c r="R21" s="56" t="s">
        <v>1257</v>
      </c>
      <c r="S21" s="57" t="s">
        <v>1256</v>
      </c>
      <c r="T21" s="136">
        <v>43697</v>
      </c>
    </row>
    <row r="22" spans="1:20" s="105" customFormat="1" ht="105.75" customHeight="1" x14ac:dyDescent="0.2">
      <c r="A22" s="124" t="s">
        <v>1243</v>
      </c>
      <c r="B22" s="125" t="s">
        <v>1264</v>
      </c>
      <c r="C22" s="74">
        <v>43691</v>
      </c>
      <c r="D22" s="61">
        <v>48</v>
      </c>
      <c r="E22" s="62">
        <v>6212.81</v>
      </c>
      <c r="F22" s="53">
        <v>7.8</v>
      </c>
      <c r="G22" s="126" t="s">
        <v>900</v>
      </c>
      <c r="H22" s="127"/>
      <c r="I22" s="128"/>
      <c r="J22" s="104" t="s">
        <v>17</v>
      </c>
      <c r="K22" s="104" t="s">
        <v>22</v>
      </c>
      <c r="L22" s="104" t="s">
        <v>23</v>
      </c>
      <c r="M22" s="104" t="s">
        <v>123</v>
      </c>
      <c r="N22" s="104" t="s">
        <v>361</v>
      </c>
      <c r="O22" s="104" t="s">
        <v>1265</v>
      </c>
      <c r="P22" s="54">
        <v>2260303</v>
      </c>
      <c r="Q22" s="55" t="s">
        <v>424</v>
      </c>
      <c r="R22" s="56" t="s">
        <v>1257</v>
      </c>
      <c r="S22" s="57" t="s">
        <v>1256</v>
      </c>
      <c r="T22" s="136">
        <v>43697</v>
      </c>
    </row>
    <row r="23" spans="1:20" ht="57" customHeight="1" x14ac:dyDescent="0.2">
      <c r="A23" s="106" t="s">
        <v>1245</v>
      </c>
      <c r="B23" s="28" t="s">
        <v>1246</v>
      </c>
      <c r="C23" s="39">
        <v>43693</v>
      </c>
      <c r="D23" s="29">
        <v>6</v>
      </c>
      <c r="E23" s="30">
        <v>1103</v>
      </c>
      <c r="F23" s="29">
        <v>1.2</v>
      </c>
      <c r="G23" s="36" t="s">
        <v>900</v>
      </c>
      <c r="H23" s="37"/>
      <c r="I23" s="35"/>
      <c r="J23" s="47" t="s">
        <v>190</v>
      </c>
      <c r="K23" s="47" t="s">
        <v>191</v>
      </c>
      <c r="L23" s="47" t="s">
        <v>192</v>
      </c>
      <c r="M23" s="47" t="s">
        <v>193</v>
      </c>
      <c r="N23" s="47" t="s">
        <v>123</v>
      </c>
      <c r="O23" s="26"/>
      <c r="P23" s="31">
        <v>2252814</v>
      </c>
      <c r="Q23" s="32" t="s">
        <v>441</v>
      </c>
      <c r="R23" s="33" t="s">
        <v>1239</v>
      </c>
      <c r="S23" s="34" t="s">
        <v>1240</v>
      </c>
      <c r="T23" s="78">
        <v>43693</v>
      </c>
    </row>
    <row r="24" spans="1:20" ht="69.75" customHeight="1" x14ac:dyDescent="0.2">
      <c r="A24" s="106" t="s">
        <v>1248</v>
      </c>
      <c r="B24" s="28" t="s">
        <v>1249</v>
      </c>
      <c r="C24" s="39">
        <v>43696</v>
      </c>
      <c r="D24" s="29">
        <v>22</v>
      </c>
      <c r="E24" s="30">
        <v>1238</v>
      </c>
      <c r="F24" s="29">
        <v>1.6</v>
      </c>
      <c r="G24" s="36" t="s">
        <v>921</v>
      </c>
      <c r="H24" s="37"/>
      <c r="I24" s="35" t="s">
        <v>681</v>
      </c>
      <c r="J24" s="47" t="s">
        <v>275</v>
      </c>
      <c r="K24" s="47" t="s">
        <v>276</v>
      </c>
      <c r="L24" s="47" t="s">
        <v>93</v>
      </c>
      <c r="M24" s="47" t="s">
        <v>365</v>
      </c>
      <c r="N24" s="47" t="s">
        <v>366</v>
      </c>
      <c r="O24" s="47" t="s">
        <v>1274</v>
      </c>
      <c r="P24" s="107">
        <v>2255196</v>
      </c>
      <c r="Q24" s="108" t="s">
        <v>425</v>
      </c>
      <c r="R24" s="109" t="s">
        <v>1240</v>
      </c>
      <c r="S24" s="110" t="s">
        <v>1257</v>
      </c>
      <c r="T24" s="78">
        <v>43697</v>
      </c>
    </row>
    <row r="25" spans="1:20" ht="54" customHeight="1" x14ac:dyDescent="0.2">
      <c r="A25" s="106" t="s">
        <v>1250</v>
      </c>
      <c r="B25" s="28" t="s">
        <v>1258</v>
      </c>
      <c r="C25" s="39">
        <v>43696</v>
      </c>
      <c r="D25" s="29">
        <v>15</v>
      </c>
      <c r="E25" s="30">
        <v>1857</v>
      </c>
      <c r="F25" s="29">
        <v>1.4</v>
      </c>
      <c r="G25" s="36" t="s">
        <v>900</v>
      </c>
      <c r="H25" s="37"/>
      <c r="I25" s="48" t="s">
        <v>13</v>
      </c>
      <c r="J25" s="48" t="s">
        <v>14</v>
      </c>
      <c r="K25" s="48" t="s">
        <v>62</v>
      </c>
      <c r="L25" s="47" t="s">
        <v>101</v>
      </c>
      <c r="M25" s="49" t="s">
        <v>102</v>
      </c>
      <c r="N25" s="47" t="s">
        <v>33</v>
      </c>
      <c r="O25" s="26">
        <v>4501190073</v>
      </c>
      <c r="P25" s="107">
        <v>2255208</v>
      </c>
      <c r="Q25" s="108" t="s">
        <v>441</v>
      </c>
      <c r="R25" s="109" t="s">
        <v>1240</v>
      </c>
      <c r="S25" s="110" t="s">
        <v>1256</v>
      </c>
      <c r="T25" s="78">
        <v>43696</v>
      </c>
    </row>
    <row r="26" spans="1:20" ht="32.25" customHeight="1" x14ac:dyDescent="0.2">
      <c r="A26" s="106" t="s">
        <v>1251</v>
      </c>
      <c r="B26" s="28" t="s">
        <v>1252</v>
      </c>
      <c r="C26" s="39">
        <v>43696</v>
      </c>
      <c r="D26" s="29">
        <v>12</v>
      </c>
      <c r="E26" s="30">
        <v>1095</v>
      </c>
      <c r="F26" s="29">
        <v>0.8</v>
      </c>
      <c r="G26" s="36" t="s">
        <v>900</v>
      </c>
      <c r="H26" s="37"/>
      <c r="I26" s="35"/>
      <c r="J26" s="47" t="s">
        <v>176</v>
      </c>
      <c r="K26" s="47" t="s">
        <v>177</v>
      </c>
      <c r="L26" s="47" t="s">
        <v>178</v>
      </c>
      <c r="M26" s="47" t="s">
        <v>123</v>
      </c>
      <c r="N26" s="47" t="s">
        <v>123</v>
      </c>
      <c r="O26" s="26"/>
      <c r="P26" s="107">
        <v>2255171</v>
      </c>
      <c r="Q26" s="108" t="s">
        <v>441</v>
      </c>
      <c r="R26" s="109" t="s">
        <v>1240</v>
      </c>
      <c r="S26" s="110" t="s">
        <v>1257</v>
      </c>
      <c r="T26" s="78">
        <v>43696</v>
      </c>
    </row>
    <row r="27" spans="1:20" ht="87.75" customHeight="1" x14ac:dyDescent="0.2">
      <c r="A27" s="106" t="s">
        <v>1259</v>
      </c>
      <c r="B27" s="28" t="s">
        <v>1260</v>
      </c>
      <c r="C27" s="39">
        <v>43697</v>
      </c>
      <c r="D27" s="29">
        <v>55</v>
      </c>
      <c r="E27" s="30">
        <v>1193</v>
      </c>
      <c r="F27" s="29">
        <v>2.2000000000000002</v>
      </c>
      <c r="G27" s="36" t="s">
        <v>900</v>
      </c>
      <c r="H27" s="37"/>
      <c r="I27" s="35"/>
      <c r="J27" s="47" t="s">
        <v>263</v>
      </c>
      <c r="K27" s="47" t="s">
        <v>138</v>
      </c>
      <c r="L27" s="47" t="s">
        <v>68</v>
      </c>
      <c r="M27" s="47" t="s">
        <v>130</v>
      </c>
      <c r="N27" s="47" t="s">
        <v>1005</v>
      </c>
      <c r="O27" s="47" t="s">
        <v>33</v>
      </c>
      <c r="P27" s="107">
        <v>2256878</v>
      </c>
      <c r="Q27" s="108" t="s">
        <v>416</v>
      </c>
      <c r="R27" s="109" t="s">
        <v>1257</v>
      </c>
      <c r="S27" s="110" t="s">
        <v>1256</v>
      </c>
      <c r="T27" s="78">
        <v>43697</v>
      </c>
    </row>
    <row r="28" spans="1:20" ht="54.75" customHeight="1" x14ac:dyDescent="0.2">
      <c r="A28" s="106" t="s">
        <v>1266</v>
      </c>
      <c r="B28" s="28" t="s">
        <v>1267</v>
      </c>
      <c r="C28" s="39">
        <v>43699</v>
      </c>
      <c r="D28" s="29">
        <v>26</v>
      </c>
      <c r="E28" s="30">
        <v>2424</v>
      </c>
      <c r="F28" s="29">
        <v>1.8</v>
      </c>
      <c r="G28" s="36" t="s">
        <v>900</v>
      </c>
      <c r="H28" s="37"/>
      <c r="I28" s="35"/>
      <c r="J28" s="47" t="s">
        <v>341</v>
      </c>
      <c r="K28" s="47" t="s">
        <v>338</v>
      </c>
      <c r="L28" s="47" t="s">
        <v>339</v>
      </c>
      <c r="M28" s="47" t="s">
        <v>340</v>
      </c>
      <c r="N28" s="40"/>
      <c r="O28" s="26"/>
      <c r="P28" s="107">
        <v>2261809</v>
      </c>
      <c r="Q28" s="108" t="s">
        <v>441</v>
      </c>
      <c r="R28" s="109" t="s">
        <v>1268</v>
      </c>
      <c r="S28" s="110" t="s">
        <v>1269</v>
      </c>
      <c r="T28" s="78">
        <v>43699</v>
      </c>
    </row>
    <row r="29" spans="1:20" ht="51" customHeight="1" x14ac:dyDescent="0.2">
      <c r="A29" s="106" t="s">
        <v>1270</v>
      </c>
      <c r="B29" s="28" t="s">
        <v>1271</v>
      </c>
      <c r="C29" s="39">
        <v>43698</v>
      </c>
      <c r="D29" s="29">
        <v>18</v>
      </c>
      <c r="E29" s="30">
        <v>2242</v>
      </c>
      <c r="F29" s="29">
        <v>2.8</v>
      </c>
      <c r="G29" s="36" t="s">
        <v>900</v>
      </c>
      <c r="H29" s="37"/>
      <c r="I29" s="35"/>
      <c r="J29" s="38" t="s">
        <v>16</v>
      </c>
      <c r="K29" s="40" t="s">
        <v>1272</v>
      </c>
      <c r="L29" s="40" t="s">
        <v>331</v>
      </c>
      <c r="M29" s="97" t="s">
        <v>1273</v>
      </c>
      <c r="N29" s="40"/>
      <c r="O29" s="26"/>
      <c r="P29" s="107">
        <v>2262252</v>
      </c>
      <c r="Q29" s="108" t="s">
        <v>562</v>
      </c>
      <c r="R29" s="109" t="s">
        <v>1256</v>
      </c>
      <c r="S29" s="110" t="s">
        <v>1268</v>
      </c>
      <c r="T29" s="78">
        <v>43698</v>
      </c>
    </row>
    <row r="30" spans="1:20" ht="66.75" customHeight="1" x14ac:dyDescent="0.2">
      <c r="A30" s="106" t="s">
        <v>1275</v>
      </c>
      <c r="B30" s="28" t="s">
        <v>1279</v>
      </c>
      <c r="C30" s="39">
        <v>43703</v>
      </c>
      <c r="D30" s="29">
        <v>17</v>
      </c>
      <c r="E30" s="30">
        <v>2597</v>
      </c>
      <c r="F30" s="29">
        <v>1.4</v>
      </c>
      <c r="G30" s="36" t="s">
        <v>921</v>
      </c>
      <c r="H30" s="37"/>
      <c r="I30" s="35" t="s">
        <v>1280</v>
      </c>
      <c r="J30" s="47" t="s">
        <v>943</v>
      </c>
      <c r="K30" s="47" t="s">
        <v>944</v>
      </c>
      <c r="L30" s="130" t="s">
        <v>945</v>
      </c>
      <c r="M30" s="47" t="s">
        <v>946</v>
      </c>
      <c r="N30" s="47" t="s">
        <v>1284</v>
      </c>
      <c r="O30" s="26"/>
      <c r="P30" s="107">
        <v>2270441</v>
      </c>
      <c r="Q30" s="108" t="s">
        <v>425</v>
      </c>
      <c r="R30" s="109" t="s">
        <v>1285</v>
      </c>
      <c r="S30" s="110" t="s">
        <v>1286</v>
      </c>
      <c r="T30" s="78">
        <v>43703</v>
      </c>
    </row>
    <row r="31" spans="1:20" ht="45.75" customHeight="1" x14ac:dyDescent="0.2">
      <c r="A31" s="106" t="s">
        <v>1276</v>
      </c>
      <c r="B31" s="28" t="s">
        <v>1281</v>
      </c>
      <c r="C31" s="39">
        <v>43704</v>
      </c>
      <c r="D31" s="29">
        <v>43</v>
      </c>
      <c r="E31" s="30">
        <v>1469</v>
      </c>
      <c r="F31" s="29">
        <v>3.2</v>
      </c>
      <c r="G31" s="36" t="s">
        <v>900</v>
      </c>
      <c r="H31" s="37"/>
      <c r="I31" s="35"/>
      <c r="J31" s="47" t="s">
        <v>352</v>
      </c>
      <c r="K31" s="47" t="s">
        <v>330</v>
      </c>
      <c r="L31" s="47" t="s">
        <v>331</v>
      </c>
      <c r="M31" s="47" t="s">
        <v>108</v>
      </c>
      <c r="N31" s="47" t="s">
        <v>109</v>
      </c>
      <c r="O31" s="26"/>
      <c r="P31" s="107">
        <v>2270450</v>
      </c>
      <c r="Q31" s="108" t="s">
        <v>562</v>
      </c>
      <c r="R31" s="109" t="s">
        <v>1288</v>
      </c>
      <c r="S31" s="110" t="s">
        <v>1286</v>
      </c>
      <c r="T31" s="78">
        <v>43704</v>
      </c>
    </row>
    <row r="32" spans="1:20" ht="89.25" x14ac:dyDescent="0.2">
      <c r="A32" s="106" t="s">
        <v>1277</v>
      </c>
      <c r="B32" s="28" t="s">
        <v>1282</v>
      </c>
      <c r="C32" s="39">
        <v>43704</v>
      </c>
      <c r="D32" s="29">
        <v>52</v>
      </c>
      <c r="E32" s="30">
        <v>2687</v>
      </c>
      <c r="F32" s="29">
        <v>4.4000000000000004</v>
      </c>
      <c r="G32" s="36" t="s">
        <v>900</v>
      </c>
      <c r="H32" s="37"/>
      <c r="I32" s="35"/>
      <c r="J32" s="47" t="s">
        <v>79</v>
      </c>
      <c r="K32" s="47" t="s">
        <v>80</v>
      </c>
      <c r="L32" s="47" t="s">
        <v>81</v>
      </c>
      <c r="M32" s="47" t="s">
        <v>241</v>
      </c>
      <c r="N32" s="47" t="s">
        <v>367</v>
      </c>
      <c r="O32" s="26"/>
      <c r="P32" s="131">
        <v>2270774</v>
      </c>
      <c r="Q32" s="132" t="s">
        <v>416</v>
      </c>
      <c r="R32" s="133" t="s">
        <v>1287</v>
      </c>
      <c r="S32" s="134" t="s">
        <v>1286</v>
      </c>
      <c r="T32" s="78">
        <v>43704</v>
      </c>
    </row>
    <row r="33" spans="1:20" ht="51" x14ac:dyDescent="0.2">
      <c r="A33" s="106" t="s">
        <v>1278</v>
      </c>
      <c r="B33" s="28" t="s">
        <v>1283</v>
      </c>
      <c r="C33" s="39">
        <v>43704</v>
      </c>
      <c r="D33" s="29">
        <v>56</v>
      </c>
      <c r="E33" s="30">
        <v>5807</v>
      </c>
      <c r="F33" s="29">
        <v>6.6</v>
      </c>
      <c r="G33" s="36" t="s">
        <v>900</v>
      </c>
      <c r="H33" s="37"/>
      <c r="I33" s="35"/>
      <c r="J33" s="47" t="s">
        <v>26</v>
      </c>
      <c r="K33" s="47" t="s">
        <v>27</v>
      </c>
      <c r="L33" s="47" t="s">
        <v>23</v>
      </c>
      <c r="M33" s="47" t="s">
        <v>59</v>
      </c>
      <c r="N33" s="47" t="s">
        <v>58</v>
      </c>
      <c r="O33" s="26"/>
      <c r="P33" s="107">
        <v>2270466</v>
      </c>
      <c r="Q33" s="108" t="s">
        <v>424</v>
      </c>
      <c r="R33" s="109" t="s">
        <v>1287</v>
      </c>
      <c r="S33" s="110" t="s">
        <v>1286</v>
      </c>
      <c r="T33" s="78">
        <v>43704</v>
      </c>
    </row>
    <row r="34" spans="1:20" ht="102" x14ac:dyDescent="0.2">
      <c r="A34" s="106" t="s">
        <v>1289</v>
      </c>
      <c r="B34" s="28" t="s">
        <v>1290</v>
      </c>
      <c r="C34" s="39">
        <v>43705</v>
      </c>
      <c r="D34" s="29">
        <v>42</v>
      </c>
      <c r="E34" s="30">
        <v>5829</v>
      </c>
      <c r="F34" s="29">
        <v>7.4</v>
      </c>
      <c r="G34" s="36" t="s">
        <v>900</v>
      </c>
      <c r="H34" s="37"/>
      <c r="I34" s="35"/>
      <c r="J34" s="47" t="s">
        <v>17</v>
      </c>
      <c r="K34" s="47" t="s">
        <v>22</v>
      </c>
      <c r="L34" s="47" t="s">
        <v>23</v>
      </c>
      <c r="M34" s="47" t="s">
        <v>123</v>
      </c>
      <c r="N34" s="47" t="s">
        <v>361</v>
      </c>
      <c r="O34" s="26" t="s">
        <v>1291</v>
      </c>
      <c r="P34" s="131">
        <v>2273349</v>
      </c>
      <c r="Q34" s="132" t="s">
        <v>424</v>
      </c>
      <c r="R34" s="133" t="s">
        <v>1286</v>
      </c>
      <c r="S34" s="134" t="s">
        <v>1292</v>
      </c>
      <c r="T34" s="78">
        <v>43705</v>
      </c>
    </row>
    <row r="35" spans="1:20" ht="41.25" customHeight="1" x14ac:dyDescent="0.2">
      <c r="A35" s="106" t="s">
        <v>1293</v>
      </c>
      <c r="B35" s="28" t="s">
        <v>1294</v>
      </c>
      <c r="C35" s="39">
        <v>43707</v>
      </c>
      <c r="D35" s="29">
        <v>18</v>
      </c>
      <c r="E35" s="30">
        <v>1211</v>
      </c>
      <c r="F35" s="29">
        <v>1</v>
      </c>
      <c r="G35" s="36" t="s">
        <v>900</v>
      </c>
      <c r="H35" s="37"/>
      <c r="I35" s="35"/>
      <c r="J35" s="47" t="s">
        <v>176</v>
      </c>
      <c r="K35" s="47" t="s">
        <v>177</v>
      </c>
      <c r="L35" s="47" t="s">
        <v>178</v>
      </c>
      <c r="M35" s="40"/>
      <c r="N35" s="40"/>
      <c r="O35" s="26"/>
      <c r="P35" s="131">
        <v>2278910</v>
      </c>
      <c r="Q35" s="132" t="s">
        <v>415</v>
      </c>
      <c r="R35" s="133" t="s">
        <v>1295</v>
      </c>
      <c r="S35" s="134" t="s">
        <v>1296</v>
      </c>
      <c r="T35" s="78">
        <v>43707</v>
      </c>
    </row>
    <row r="39" spans="1:20" ht="15" x14ac:dyDescent="0.2">
      <c r="A39" s="28"/>
      <c r="B39" s="28"/>
      <c r="C39" s="39"/>
      <c r="D39" s="29"/>
      <c r="E39" s="30"/>
      <c r="F39" s="29"/>
      <c r="G39" s="36"/>
      <c r="H39" s="37"/>
      <c r="I39" s="35"/>
      <c r="J39" s="38"/>
      <c r="K39" s="40"/>
      <c r="L39" s="40"/>
      <c r="M39" s="40"/>
      <c r="N39" s="40"/>
      <c r="O39" s="26"/>
      <c r="P39" s="31"/>
      <c r="Q39" s="31"/>
      <c r="R39" s="31"/>
      <c r="S39" s="31"/>
      <c r="T39" s="78"/>
    </row>
    <row r="40" spans="1:20" ht="15" x14ac:dyDescent="0.2">
      <c r="A40" s="28"/>
      <c r="B40" s="28"/>
      <c r="C40" s="39"/>
      <c r="D40" s="29"/>
      <c r="E40" s="30"/>
      <c r="F40" s="29"/>
      <c r="G40" s="36"/>
      <c r="H40" s="37"/>
      <c r="I40" s="35"/>
      <c r="J40" s="38"/>
      <c r="K40" s="40"/>
      <c r="L40" s="40"/>
      <c r="M40" s="40"/>
      <c r="N40" s="40"/>
      <c r="O40" s="26"/>
      <c r="P40" s="31"/>
      <c r="Q40" s="31"/>
      <c r="R40" s="31"/>
      <c r="S40" s="31"/>
      <c r="T40" s="78"/>
    </row>
    <row r="41" spans="1:20" ht="15" x14ac:dyDescent="0.2">
      <c r="A41" s="28"/>
      <c r="B41" s="28"/>
      <c r="C41" s="39"/>
      <c r="D41" s="29"/>
      <c r="E41" s="30"/>
      <c r="F41" s="29"/>
      <c r="G41" s="36"/>
      <c r="H41" s="37"/>
      <c r="I41" s="35"/>
      <c r="J41" s="38"/>
      <c r="K41" s="40"/>
      <c r="L41" s="40"/>
      <c r="M41" s="40"/>
      <c r="N41" s="40"/>
      <c r="O41" s="26"/>
      <c r="P41" s="31"/>
      <c r="Q41" s="31"/>
      <c r="R41" s="31"/>
      <c r="S41" s="31"/>
      <c r="T41" s="78"/>
    </row>
    <row r="42" spans="1:20" ht="15" x14ac:dyDescent="0.2">
      <c r="A42" s="28"/>
      <c r="B42" s="28"/>
      <c r="C42" s="39"/>
      <c r="D42" s="29"/>
      <c r="E42" s="30"/>
      <c r="F42" s="29"/>
      <c r="G42" s="36"/>
      <c r="H42" s="37"/>
      <c r="I42" s="35"/>
      <c r="J42" s="79"/>
      <c r="K42" s="79"/>
      <c r="L42" s="79"/>
      <c r="M42" s="79"/>
      <c r="N42" s="79"/>
      <c r="O42" s="26"/>
      <c r="P42" s="31"/>
      <c r="Q42" s="32"/>
      <c r="R42" s="33"/>
      <c r="S42" s="34"/>
      <c r="T42" s="78"/>
    </row>
    <row r="43" spans="1:20" ht="15" x14ac:dyDescent="0.2">
      <c r="A43" s="28"/>
      <c r="B43" s="28"/>
      <c r="C43" s="39"/>
      <c r="D43" s="29"/>
      <c r="E43" s="30"/>
      <c r="F43" s="29"/>
      <c r="G43" s="36"/>
      <c r="H43" s="37"/>
      <c r="I43" s="35"/>
      <c r="J43" s="38"/>
      <c r="K43" s="40"/>
      <c r="L43" s="40"/>
      <c r="M43" s="40"/>
      <c r="N43" s="40"/>
      <c r="O43" s="26"/>
      <c r="P43" s="31"/>
      <c r="Q43" s="32"/>
      <c r="R43" s="33"/>
      <c r="S43" s="34"/>
      <c r="T43" s="78"/>
    </row>
    <row r="44" spans="1:20" ht="15" x14ac:dyDescent="0.2">
      <c r="A44" s="28"/>
      <c r="B44" s="28"/>
      <c r="C44" s="39"/>
      <c r="D44" s="29"/>
      <c r="E44" s="30"/>
      <c r="F44" s="29"/>
      <c r="G44" s="36"/>
      <c r="H44" s="37"/>
      <c r="I44" s="35"/>
      <c r="J44" s="79"/>
      <c r="K44" s="79"/>
      <c r="L44" s="79"/>
      <c r="M44" s="79"/>
      <c r="N44" s="79"/>
      <c r="O44" s="26"/>
      <c r="P44" s="31"/>
      <c r="Q44" s="32"/>
      <c r="R44" s="33"/>
      <c r="S44" s="34"/>
      <c r="T44" s="78"/>
    </row>
    <row r="45" spans="1:20" ht="15" x14ac:dyDescent="0.2">
      <c r="A45" s="41"/>
      <c r="B45" s="28"/>
      <c r="C45" s="39"/>
      <c r="D45" s="29"/>
      <c r="E45" s="30"/>
      <c r="F45" s="29"/>
      <c r="G45" s="36"/>
      <c r="H45" s="37"/>
      <c r="I45" s="35"/>
      <c r="J45" s="79"/>
      <c r="K45" s="79"/>
      <c r="L45" s="79"/>
      <c r="M45" s="40"/>
      <c r="N45" s="40"/>
      <c r="O45" s="26"/>
      <c r="P45" s="31"/>
      <c r="Q45" s="32"/>
      <c r="R45" s="33"/>
      <c r="S45" s="34"/>
      <c r="T45" s="78"/>
    </row>
    <row r="46" spans="1:20" ht="15" x14ac:dyDescent="0.2">
      <c r="A46" s="41"/>
      <c r="B46" s="28"/>
      <c r="C46" s="39"/>
      <c r="D46" s="29"/>
      <c r="E46" s="30"/>
      <c r="F46" s="29"/>
      <c r="G46" s="36"/>
      <c r="H46" s="37"/>
      <c r="I46" s="35"/>
      <c r="J46" s="38"/>
      <c r="K46" s="40"/>
      <c r="L46" s="40"/>
      <c r="M46" s="40"/>
      <c r="N46" s="40"/>
      <c r="O46" s="26"/>
      <c r="P46" s="31"/>
      <c r="Q46" s="32"/>
      <c r="R46" s="33"/>
      <c r="S46" s="34"/>
      <c r="T46" s="78"/>
    </row>
    <row r="47" spans="1:20" ht="15" x14ac:dyDescent="0.2">
      <c r="A47" s="41"/>
      <c r="B47" s="28"/>
      <c r="C47" s="39"/>
      <c r="D47" s="29"/>
      <c r="E47" s="30"/>
      <c r="F47" s="29"/>
      <c r="G47" s="36"/>
      <c r="H47" s="37"/>
      <c r="I47" s="35"/>
      <c r="J47" s="38"/>
      <c r="K47" s="40"/>
      <c r="L47" s="40"/>
      <c r="M47" s="40"/>
      <c r="N47" s="40"/>
      <c r="O47" s="26"/>
      <c r="P47" s="31"/>
      <c r="Q47" s="32"/>
      <c r="R47" s="33"/>
      <c r="S47" s="34"/>
      <c r="T47" s="78"/>
    </row>
    <row r="48" spans="1:20" ht="15" x14ac:dyDescent="0.2">
      <c r="A48" s="41"/>
      <c r="B48" s="28"/>
      <c r="C48" s="39"/>
      <c r="D48" s="29"/>
      <c r="E48" s="30"/>
      <c r="F48" s="29"/>
      <c r="G48" s="36"/>
      <c r="H48" s="37"/>
      <c r="I48" s="35"/>
      <c r="J48" s="38"/>
      <c r="K48" s="40"/>
      <c r="L48" s="40"/>
      <c r="M48" s="40"/>
      <c r="N48" s="40"/>
      <c r="O48" s="26"/>
      <c r="P48" s="31"/>
      <c r="Q48" s="32"/>
      <c r="R48" s="33"/>
      <c r="S48" s="34"/>
      <c r="T48" s="78"/>
    </row>
    <row r="49" spans="1:20" ht="15" x14ac:dyDescent="0.2">
      <c r="A49" s="41"/>
      <c r="B49" s="28"/>
      <c r="C49" s="39"/>
      <c r="D49" s="29"/>
      <c r="E49" s="30"/>
      <c r="F49" s="29"/>
      <c r="G49" s="36"/>
      <c r="H49" s="37"/>
      <c r="I49" s="35"/>
      <c r="J49" s="38"/>
      <c r="K49" s="40"/>
      <c r="L49" s="40"/>
      <c r="M49" s="40"/>
      <c r="N49" s="40"/>
      <c r="O49" s="26"/>
      <c r="P49" s="31"/>
      <c r="Q49" s="32"/>
      <c r="R49" s="33"/>
      <c r="S49" s="34"/>
      <c r="T49" s="78"/>
    </row>
    <row r="50" spans="1:20" ht="15" x14ac:dyDescent="0.2">
      <c r="A50" s="41"/>
      <c r="B50" s="28"/>
      <c r="C50" s="39"/>
      <c r="D50" s="29"/>
      <c r="E50" s="30"/>
      <c r="F50" s="29"/>
      <c r="G50" s="36"/>
      <c r="H50" s="37"/>
      <c r="I50" s="35"/>
      <c r="J50" s="38"/>
      <c r="K50" s="40"/>
      <c r="L50" s="40"/>
      <c r="M50" s="40"/>
      <c r="N50" s="40"/>
      <c r="O50" s="26"/>
      <c r="P50" s="31"/>
      <c r="Q50" s="32"/>
      <c r="R50" s="33"/>
      <c r="S50" s="34"/>
      <c r="T50" s="78"/>
    </row>
    <row r="51" spans="1:20" ht="15" x14ac:dyDescent="0.2">
      <c r="A51" s="41"/>
      <c r="B51" s="28"/>
      <c r="C51" s="39"/>
      <c r="D51" s="29"/>
      <c r="E51" s="30"/>
      <c r="F51" s="29"/>
      <c r="G51" s="36"/>
      <c r="H51" s="37"/>
      <c r="I51" s="35"/>
      <c r="J51" s="38"/>
      <c r="K51" s="40"/>
      <c r="L51" s="40"/>
      <c r="M51" s="40"/>
      <c r="N51" s="40"/>
      <c r="O51" s="26"/>
      <c r="P51" s="31"/>
      <c r="Q51" s="32"/>
      <c r="R51" s="33"/>
      <c r="S51" s="34"/>
      <c r="T51" s="78"/>
    </row>
    <row r="52" spans="1:20" ht="15" x14ac:dyDescent="0.2">
      <c r="A52" s="41"/>
      <c r="B52" s="28"/>
      <c r="C52" s="39"/>
      <c r="D52" s="29"/>
      <c r="E52" s="30"/>
      <c r="F52" s="29"/>
      <c r="G52" s="36"/>
      <c r="H52" s="37"/>
      <c r="I52" s="35"/>
      <c r="J52" s="38"/>
      <c r="K52" s="40"/>
      <c r="L52" s="40"/>
      <c r="M52" s="40"/>
      <c r="N52" s="40"/>
      <c r="O52" s="26"/>
      <c r="P52" s="31"/>
      <c r="Q52" s="32"/>
      <c r="R52" s="33"/>
      <c r="S52" s="34"/>
      <c r="T52" s="78"/>
    </row>
    <row r="53" spans="1:20" ht="15" x14ac:dyDescent="0.2">
      <c r="A53" s="41"/>
      <c r="B53" s="28"/>
      <c r="C53" s="39"/>
      <c r="D53" s="29"/>
      <c r="E53" s="30"/>
      <c r="F53" s="29"/>
      <c r="G53" s="36"/>
      <c r="H53" s="37"/>
      <c r="I53" s="35"/>
      <c r="J53" s="38"/>
      <c r="K53" s="40"/>
      <c r="L53" s="40"/>
      <c r="M53" s="40"/>
      <c r="N53" s="40"/>
      <c r="O53" s="26"/>
      <c r="P53" s="31"/>
      <c r="Q53" s="32"/>
      <c r="R53" s="33"/>
      <c r="S53" s="34"/>
      <c r="T53" s="78"/>
    </row>
    <row r="54" spans="1:20" ht="15" x14ac:dyDescent="0.2">
      <c r="A54" s="41"/>
      <c r="B54" s="28"/>
      <c r="C54" s="39"/>
      <c r="D54" s="29"/>
      <c r="E54" s="30"/>
      <c r="F54" s="29"/>
      <c r="G54" s="36"/>
      <c r="H54" s="37"/>
      <c r="I54" s="35"/>
      <c r="J54" s="38"/>
      <c r="K54" s="40"/>
      <c r="L54" s="40"/>
      <c r="M54" s="40"/>
      <c r="N54" s="40"/>
      <c r="O54" s="26"/>
      <c r="P54" s="31"/>
      <c r="Q54" s="32"/>
      <c r="R54" s="33"/>
      <c r="S54" s="34"/>
      <c r="T54" s="78"/>
    </row>
    <row r="55" spans="1:20" ht="15" x14ac:dyDescent="0.2">
      <c r="A55" s="41"/>
      <c r="B55" s="28"/>
      <c r="C55" s="39"/>
      <c r="D55" s="29"/>
      <c r="E55" s="30"/>
      <c r="F55" s="29"/>
      <c r="G55" s="36"/>
      <c r="H55" s="37"/>
      <c r="I55" s="35"/>
      <c r="J55" s="38"/>
      <c r="K55" s="40"/>
      <c r="L55" s="40"/>
      <c r="M55" s="40"/>
      <c r="N55" s="40"/>
      <c r="O55" s="26"/>
      <c r="P55" s="31"/>
      <c r="Q55" s="32"/>
      <c r="R55" s="33"/>
      <c r="S55" s="34"/>
      <c r="T55" s="78"/>
    </row>
    <row r="56" spans="1:20" ht="15" x14ac:dyDescent="0.2">
      <c r="A56" s="41"/>
      <c r="B56" s="28"/>
      <c r="C56" s="39"/>
      <c r="D56" s="29"/>
      <c r="E56" s="30"/>
      <c r="F56" s="29"/>
      <c r="G56" s="36"/>
      <c r="H56" s="37"/>
      <c r="I56" s="35"/>
      <c r="J56" s="38"/>
      <c r="K56" s="40"/>
      <c r="L56" s="40"/>
      <c r="M56" s="40"/>
      <c r="N56" s="40"/>
      <c r="O56" s="26"/>
      <c r="P56" s="31"/>
      <c r="Q56" s="32"/>
      <c r="R56" s="33"/>
      <c r="S56" s="34"/>
      <c r="T56" s="78"/>
    </row>
    <row r="57" spans="1:20" ht="15" x14ac:dyDescent="0.2">
      <c r="A57" s="41"/>
      <c r="B57" s="28"/>
      <c r="C57" s="39"/>
      <c r="D57" s="29"/>
      <c r="E57" s="30"/>
      <c r="F57" s="29"/>
      <c r="G57" s="36"/>
      <c r="H57" s="37"/>
      <c r="I57" s="35"/>
      <c r="J57" s="38"/>
      <c r="K57" s="40"/>
      <c r="L57" s="40"/>
      <c r="M57" s="40"/>
      <c r="N57" s="40"/>
      <c r="O57" s="26"/>
      <c r="P57" s="31"/>
      <c r="Q57" s="32"/>
      <c r="R57" s="33"/>
      <c r="S57" s="34"/>
      <c r="T57" s="78"/>
    </row>
    <row r="58" spans="1:20" ht="15" x14ac:dyDescent="0.2">
      <c r="A58" s="41"/>
      <c r="B58" s="28"/>
      <c r="C58" s="39"/>
      <c r="D58" s="29"/>
      <c r="E58" s="30"/>
      <c r="F58" s="29"/>
      <c r="G58" s="36"/>
      <c r="H58" s="37"/>
      <c r="I58" s="35"/>
      <c r="J58" s="38"/>
      <c r="K58" s="40"/>
      <c r="L58" s="40"/>
      <c r="M58" s="40"/>
      <c r="N58" s="40"/>
      <c r="O58" s="26"/>
      <c r="P58" s="31"/>
      <c r="Q58" s="32"/>
      <c r="R58" s="33"/>
      <c r="S58" s="34"/>
      <c r="T58" s="78"/>
    </row>
    <row r="59" spans="1:20" ht="15" x14ac:dyDescent="0.2">
      <c r="A59" s="41"/>
      <c r="B59" s="28"/>
      <c r="C59" s="39"/>
      <c r="D59" s="29"/>
      <c r="E59" s="30"/>
      <c r="F59" s="29"/>
      <c r="G59" s="36"/>
      <c r="H59" s="37"/>
      <c r="I59" s="35"/>
      <c r="J59" s="38"/>
      <c r="K59" s="40"/>
      <c r="L59" s="40"/>
      <c r="M59" s="40"/>
      <c r="N59" s="40"/>
      <c r="O59" s="26"/>
      <c r="P59" s="31"/>
      <c r="Q59" s="32"/>
      <c r="R59" s="33"/>
      <c r="S59" s="34"/>
      <c r="T59" s="78"/>
    </row>
    <row r="60" spans="1:20" ht="15" x14ac:dyDescent="0.2">
      <c r="A60" s="41"/>
      <c r="B60" s="28"/>
      <c r="C60" s="39"/>
      <c r="D60" s="29"/>
      <c r="E60" s="30"/>
      <c r="F60" s="29"/>
      <c r="G60" s="36"/>
      <c r="H60" s="37"/>
      <c r="I60" s="35"/>
      <c r="J60" s="38"/>
      <c r="K60" s="40"/>
      <c r="L60" s="40"/>
      <c r="M60" s="40"/>
      <c r="N60" s="40"/>
      <c r="O60" s="26"/>
      <c r="P60" s="31"/>
      <c r="Q60" s="32"/>
      <c r="R60" s="33"/>
      <c r="S60" s="34"/>
      <c r="T60" s="78"/>
    </row>
    <row r="61" spans="1:20" ht="15" x14ac:dyDescent="0.2">
      <c r="A61" s="41"/>
      <c r="B61" s="28"/>
      <c r="C61" s="39"/>
      <c r="D61" s="29"/>
      <c r="E61" s="30"/>
      <c r="F61" s="29"/>
      <c r="G61" s="36"/>
      <c r="H61" s="37"/>
      <c r="I61" s="35"/>
      <c r="J61" s="38"/>
      <c r="K61" s="40"/>
      <c r="L61" s="40"/>
      <c r="M61" s="40"/>
      <c r="N61" s="40"/>
      <c r="O61" s="26"/>
      <c r="P61" s="31"/>
      <c r="Q61" s="32"/>
      <c r="R61" s="33"/>
      <c r="S61" s="34"/>
      <c r="T61" s="78"/>
    </row>
    <row r="62" spans="1:20" ht="15" x14ac:dyDescent="0.2">
      <c r="A62" s="41"/>
      <c r="B62" s="28"/>
      <c r="C62" s="39"/>
      <c r="D62" s="29"/>
      <c r="E62" s="30"/>
      <c r="F62" s="29"/>
      <c r="G62" s="36"/>
      <c r="H62" s="37"/>
      <c r="I62" s="35"/>
      <c r="J62" s="38"/>
      <c r="K62" s="40"/>
      <c r="L62" s="40"/>
      <c r="M62" s="40"/>
      <c r="N62" s="40"/>
      <c r="O62" s="26"/>
      <c r="P62" s="31"/>
      <c r="Q62" s="32"/>
      <c r="R62" s="33"/>
      <c r="S62" s="34"/>
      <c r="T62" s="78"/>
    </row>
    <row r="63" spans="1:20" ht="15" x14ac:dyDescent="0.2">
      <c r="A63" s="41"/>
      <c r="B63" s="28"/>
      <c r="C63" s="39"/>
      <c r="D63" s="29"/>
      <c r="E63" s="30"/>
      <c r="F63" s="29"/>
      <c r="G63" s="36"/>
      <c r="H63" s="37"/>
      <c r="I63" s="35"/>
      <c r="J63" s="38"/>
      <c r="K63" s="40"/>
      <c r="L63" s="40"/>
      <c r="M63" s="40"/>
      <c r="N63" s="40"/>
      <c r="O63" s="26"/>
      <c r="P63" s="31"/>
      <c r="Q63" s="32"/>
      <c r="R63" s="33"/>
      <c r="S63" s="34"/>
      <c r="T63" s="78"/>
    </row>
    <row r="64" spans="1:20" ht="15" x14ac:dyDescent="0.2">
      <c r="A64" s="41"/>
      <c r="B64" s="28"/>
      <c r="C64" s="39"/>
      <c r="D64" s="29"/>
      <c r="E64" s="30"/>
      <c r="F64" s="29"/>
      <c r="G64" s="36"/>
      <c r="H64" s="37"/>
      <c r="I64" s="35"/>
      <c r="J64" s="38"/>
      <c r="K64" s="40"/>
      <c r="L64" s="40"/>
      <c r="M64" s="40"/>
      <c r="N64" s="40"/>
      <c r="O64" s="26"/>
      <c r="P64" s="31"/>
      <c r="Q64" s="32"/>
      <c r="R64" s="33"/>
      <c r="S64" s="34"/>
      <c r="T64" s="78"/>
    </row>
    <row r="65" spans="1:20" ht="15" x14ac:dyDescent="0.2">
      <c r="A65" s="41"/>
      <c r="B65" s="28"/>
      <c r="C65" s="39"/>
      <c r="D65" s="29"/>
      <c r="E65" s="30"/>
      <c r="F65" s="29"/>
      <c r="G65" s="36"/>
      <c r="H65" s="37"/>
      <c r="I65" s="35"/>
      <c r="J65" s="38"/>
      <c r="K65" s="40"/>
      <c r="L65" s="40"/>
      <c r="M65" s="40"/>
      <c r="N65" s="40"/>
      <c r="O65" s="26"/>
      <c r="P65" s="31"/>
      <c r="Q65" s="32"/>
      <c r="R65" s="33"/>
      <c r="S65" s="34"/>
      <c r="T65" s="78"/>
    </row>
    <row r="66" spans="1:20" ht="15" x14ac:dyDescent="0.2">
      <c r="A66" s="41"/>
      <c r="B66" s="28"/>
      <c r="C66" s="39"/>
      <c r="D66" s="29"/>
      <c r="E66" s="30"/>
      <c r="F66" s="29"/>
      <c r="G66" s="36"/>
      <c r="H66" s="37"/>
      <c r="I66" s="35"/>
      <c r="J66" s="38"/>
      <c r="K66" s="40"/>
      <c r="L66" s="40"/>
      <c r="M66" s="40"/>
      <c r="N66" s="40"/>
      <c r="O66" s="26"/>
      <c r="P66" s="31"/>
      <c r="Q66" s="32"/>
      <c r="R66" s="33"/>
      <c r="S66" s="34"/>
      <c r="T66" s="78"/>
    </row>
    <row r="67" spans="1:20" ht="15" x14ac:dyDescent="0.2">
      <c r="A67" s="41"/>
      <c r="B67" s="28"/>
      <c r="C67" s="39"/>
      <c r="D67" s="29"/>
      <c r="E67" s="30"/>
      <c r="F67" s="29"/>
      <c r="G67" s="36"/>
      <c r="H67" s="37"/>
      <c r="I67" s="35"/>
      <c r="J67" s="38"/>
      <c r="K67" s="40"/>
      <c r="L67" s="40"/>
      <c r="M67" s="40"/>
      <c r="N67" s="40"/>
      <c r="O67" s="26"/>
      <c r="P67" s="31"/>
      <c r="Q67" s="32"/>
      <c r="R67" s="33"/>
      <c r="S67" s="34"/>
      <c r="T67" s="78"/>
    </row>
    <row r="68" spans="1:20" ht="15" x14ac:dyDescent="0.2">
      <c r="A68" s="41"/>
      <c r="B68" s="28"/>
      <c r="C68" s="39"/>
      <c r="D68" s="29"/>
      <c r="E68" s="30"/>
      <c r="F68" s="29"/>
      <c r="G68" s="36"/>
      <c r="H68" s="37"/>
      <c r="I68" s="35"/>
      <c r="J68" s="38"/>
      <c r="K68" s="40"/>
      <c r="L68" s="40"/>
      <c r="M68" s="40"/>
      <c r="N68" s="40"/>
      <c r="O68" s="26"/>
      <c r="P68" s="31"/>
      <c r="Q68" s="32"/>
      <c r="R68" s="33"/>
      <c r="S68" s="34"/>
      <c r="T68" s="78"/>
    </row>
    <row r="69" spans="1:20" ht="15" x14ac:dyDescent="0.2">
      <c r="A69" s="41"/>
      <c r="B69" s="28"/>
      <c r="C69" s="39"/>
      <c r="D69" s="29"/>
      <c r="E69" s="30"/>
      <c r="F69" s="29"/>
      <c r="G69" s="36"/>
      <c r="H69" s="37"/>
      <c r="I69" s="35"/>
      <c r="J69" s="38"/>
      <c r="K69" s="40"/>
      <c r="L69" s="40"/>
      <c r="M69" s="40"/>
      <c r="N69" s="40"/>
      <c r="O69" s="26"/>
      <c r="P69" s="31"/>
      <c r="Q69" s="32"/>
      <c r="R69" s="33"/>
      <c r="S69" s="34"/>
      <c r="T69" s="78"/>
    </row>
    <row r="70" spans="1:20" ht="15" x14ac:dyDescent="0.2">
      <c r="A70" s="41"/>
      <c r="B70" s="28"/>
      <c r="C70" s="39"/>
      <c r="D70" s="29"/>
      <c r="E70" s="30"/>
      <c r="F70" s="29"/>
      <c r="G70" s="36"/>
      <c r="H70" s="37"/>
      <c r="I70" s="35"/>
      <c r="J70" s="38"/>
      <c r="K70" s="40"/>
      <c r="L70" s="40"/>
      <c r="M70" s="40"/>
      <c r="N70" s="40"/>
      <c r="O70" s="26"/>
      <c r="P70" s="31"/>
      <c r="Q70" s="32"/>
      <c r="R70" s="33"/>
      <c r="S70" s="34"/>
      <c r="T70" s="78"/>
    </row>
    <row r="71" spans="1:20" ht="15" x14ac:dyDescent="0.2">
      <c r="A71" s="41"/>
      <c r="B71" s="28"/>
      <c r="C71" s="39"/>
      <c r="D71" s="29"/>
      <c r="E71" s="30"/>
      <c r="F71" s="29"/>
      <c r="G71" s="36"/>
      <c r="H71" s="37"/>
      <c r="I71" s="35"/>
      <c r="J71" s="38"/>
      <c r="K71" s="40"/>
      <c r="L71" s="40"/>
      <c r="M71" s="40"/>
      <c r="N71" s="40"/>
      <c r="O71" s="26"/>
      <c r="P71" s="31"/>
      <c r="Q71" s="32"/>
      <c r="R71" s="33"/>
      <c r="S71" s="34"/>
      <c r="T71" s="78"/>
    </row>
    <row r="72" spans="1:20" ht="15" x14ac:dyDescent="0.2">
      <c r="A72" s="41"/>
      <c r="B72" s="28"/>
      <c r="C72" s="39"/>
      <c r="D72" s="29"/>
      <c r="E72" s="30"/>
      <c r="F72" s="29"/>
      <c r="G72" s="36"/>
      <c r="H72" s="37"/>
      <c r="I72" s="35"/>
      <c r="J72" s="38"/>
      <c r="K72" s="40"/>
      <c r="L72" s="40"/>
      <c r="M72" s="40"/>
      <c r="N72" s="40"/>
      <c r="O72" s="26"/>
      <c r="P72" s="31"/>
      <c r="Q72" s="32"/>
      <c r="R72" s="33"/>
      <c r="S72" s="34"/>
      <c r="T72" s="78"/>
    </row>
    <row r="73" spans="1:20" ht="15" x14ac:dyDescent="0.2">
      <c r="A73" s="41"/>
      <c r="B73" s="28"/>
      <c r="C73" s="39"/>
      <c r="D73" s="29"/>
      <c r="E73" s="30"/>
      <c r="F73" s="29"/>
      <c r="G73" s="36"/>
      <c r="H73" s="37"/>
      <c r="I73" s="35"/>
      <c r="J73" s="38"/>
      <c r="K73" s="40"/>
      <c r="L73" s="40"/>
      <c r="M73" s="40"/>
      <c r="N73" s="40"/>
      <c r="O73" s="26"/>
      <c r="P73" s="31"/>
      <c r="Q73" s="32"/>
      <c r="R73" s="33"/>
      <c r="S73" s="34"/>
      <c r="T73" s="25"/>
    </row>
    <row r="74" spans="1:20" ht="15" x14ac:dyDescent="0.2">
      <c r="A74" s="41"/>
      <c r="B74" s="28"/>
      <c r="C74" s="39"/>
      <c r="D74" s="29"/>
      <c r="E74" s="30"/>
      <c r="F74" s="29"/>
      <c r="G74" s="36"/>
      <c r="H74" s="37"/>
      <c r="I74" s="35"/>
      <c r="J74" s="38"/>
      <c r="K74" s="40"/>
      <c r="L74" s="40"/>
      <c r="M74" s="40"/>
      <c r="N74" s="40"/>
      <c r="O74" s="26"/>
      <c r="P74" s="31"/>
      <c r="Q74" s="32"/>
      <c r="R74" s="33"/>
      <c r="S74" s="34"/>
      <c r="T74" s="25"/>
    </row>
    <row r="75" spans="1:20" ht="15" x14ac:dyDescent="0.2">
      <c r="A75" s="41"/>
      <c r="B75" s="28"/>
      <c r="C75" s="39"/>
      <c r="D75" s="29"/>
      <c r="E75" s="30"/>
      <c r="F75" s="29"/>
      <c r="G75" s="36"/>
      <c r="H75" s="37"/>
      <c r="I75" s="35"/>
      <c r="J75" s="38"/>
      <c r="K75" s="40"/>
      <c r="L75" s="40"/>
      <c r="M75" s="40"/>
      <c r="N75" s="40"/>
      <c r="O75" s="26"/>
      <c r="P75" s="31"/>
      <c r="Q75" s="32"/>
      <c r="R75" s="33"/>
      <c r="S75" s="34"/>
      <c r="T75" s="25"/>
    </row>
    <row r="76" spans="1:20" ht="15" x14ac:dyDescent="0.2">
      <c r="A76" s="41"/>
      <c r="B76" s="28"/>
      <c r="C76" s="39"/>
      <c r="D76" s="29"/>
      <c r="E76" s="30"/>
      <c r="F76" s="29"/>
      <c r="G76" s="36"/>
      <c r="H76" s="37"/>
      <c r="I76" s="35"/>
      <c r="J76" s="38"/>
      <c r="K76" s="40"/>
      <c r="L76" s="40"/>
      <c r="M76" s="40"/>
      <c r="N76" s="40"/>
      <c r="O76" s="26"/>
      <c r="P76" s="31"/>
      <c r="Q76" s="32"/>
      <c r="R76" s="33"/>
      <c r="S76" s="34"/>
      <c r="T76" s="25"/>
    </row>
    <row r="77" spans="1:20" ht="15" x14ac:dyDescent="0.2">
      <c r="A77" s="41"/>
      <c r="B77" s="28"/>
      <c r="C77" s="39"/>
      <c r="D77" s="29"/>
      <c r="E77" s="30"/>
      <c r="F77" s="29"/>
      <c r="G77" s="36"/>
      <c r="H77" s="37"/>
      <c r="I77" s="35"/>
      <c r="J77" s="38"/>
      <c r="K77" s="40"/>
      <c r="L77" s="40"/>
      <c r="M77" s="40"/>
      <c r="N77" s="40"/>
      <c r="O77" s="26"/>
      <c r="P77" s="31"/>
      <c r="Q77" s="32"/>
      <c r="R77" s="33"/>
      <c r="S77" s="34"/>
      <c r="T77" s="25"/>
    </row>
    <row r="78" spans="1:20" ht="15" x14ac:dyDescent="0.2">
      <c r="A78" s="41"/>
      <c r="B78" s="28"/>
      <c r="C78" s="39"/>
      <c r="D78" s="29"/>
      <c r="E78" s="30"/>
      <c r="F78" s="29"/>
      <c r="G78" s="36"/>
      <c r="H78" s="37"/>
      <c r="I78" s="35"/>
      <c r="J78" s="38"/>
      <c r="K78" s="40"/>
      <c r="L78" s="40"/>
      <c r="M78" s="40"/>
      <c r="N78" s="40"/>
      <c r="O78" s="26"/>
      <c r="P78" s="31"/>
      <c r="Q78" s="32"/>
      <c r="R78" s="33"/>
      <c r="S78" s="34"/>
      <c r="T78" s="25"/>
    </row>
    <row r="79" spans="1:20" ht="15" x14ac:dyDescent="0.2">
      <c r="A79" s="41"/>
      <c r="B79" s="28"/>
      <c r="C79" s="39"/>
      <c r="D79" s="29"/>
      <c r="E79" s="30"/>
      <c r="F79" s="29"/>
      <c r="G79" s="36"/>
      <c r="H79" s="37"/>
      <c r="I79" s="35"/>
      <c r="J79" s="38"/>
      <c r="K79" s="40"/>
      <c r="L79" s="40"/>
      <c r="M79" s="40"/>
      <c r="N79" s="40"/>
      <c r="O79" s="26"/>
      <c r="P79" s="31"/>
      <c r="Q79" s="32"/>
      <c r="R79" s="33"/>
      <c r="S79" s="34"/>
      <c r="T79" s="25"/>
    </row>
    <row r="80" spans="1:20" ht="15" x14ac:dyDescent="0.2">
      <c r="A80" s="41"/>
      <c r="B80" s="28"/>
      <c r="C80" s="39"/>
      <c r="D80" s="29"/>
      <c r="E80" s="30"/>
      <c r="F80" s="29"/>
      <c r="G80" s="36"/>
      <c r="H80" s="37"/>
      <c r="I80" s="35"/>
      <c r="J80" s="38"/>
      <c r="K80" s="40"/>
      <c r="L80" s="40"/>
      <c r="M80" s="40"/>
      <c r="N80" s="40"/>
      <c r="O80" s="26"/>
      <c r="P80" s="31"/>
      <c r="Q80" s="32"/>
      <c r="R80" s="33"/>
      <c r="S80" s="34"/>
      <c r="T80" s="25"/>
    </row>
    <row r="81" spans="1:20" ht="15" x14ac:dyDescent="0.2">
      <c r="A81" s="41"/>
      <c r="B81" s="28"/>
      <c r="C81" s="39"/>
      <c r="D81" s="29"/>
      <c r="E81" s="30"/>
      <c r="F81" s="29"/>
      <c r="G81" s="36"/>
      <c r="H81" s="37"/>
      <c r="I81" s="35"/>
      <c r="J81" s="38"/>
      <c r="K81" s="40"/>
      <c r="L81" s="40"/>
      <c r="M81" s="40"/>
      <c r="N81" s="40"/>
      <c r="O81" s="26"/>
      <c r="P81" s="31"/>
      <c r="Q81" s="32"/>
      <c r="R81" s="33"/>
      <c r="S81" s="34"/>
      <c r="T81" s="25"/>
    </row>
    <row r="82" spans="1:20" ht="15" x14ac:dyDescent="0.2">
      <c r="A82" s="41"/>
      <c r="B82" s="28"/>
      <c r="C82" s="39"/>
      <c r="D82" s="29"/>
      <c r="E82" s="30"/>
      <c r="F82" s="29"/>
      <c r="G82" s="36"/>
      <c r="H82" s="37"/>
      <c r="I82" s="35"/>
      <c r="J82" s="38"/>
      <c r="K82" s="40"/>
      <c r="L82" s="40"/>
      <c r="M82" s="40"/>
      <c r="N82" s="40"/>
      <c r="O82" s="26"/>
      <c r="P82" s="31"/>
      <c r="Q82" s="32"/>
      <c r="R82" s="33"/>
      <c r="S82" s="34"/>
      <c r="T82" s="25"/>
    </row>
    <row r="83" spans="1:20" ht="15" x14ac:dyDescent="0.2">
      <c r="A83" s="41"/>
      <c r="B83" s="28"/>
      <c r="C83" s="39"/>
      <c r="D83" s="29"/>
      <c r="E83" s="30"/>
      <c r="F83" s="29"/>
      <c r="G83" s="36"/>
      <c r="H83" s="37"/>
      <c r="I83" s="35"/>
      <c r="J83" s="38"/>
      <c r="K83" s="40"/>
      <c r="L83" s="40"/>
      <c r="M83" s="40"/>
      <c r="N83" s="40"/>
      <c r="O83" s="26"/>
      <c r="P83" s="31"/>
      <c r="Q83" s="32"/>
      <c r="R83" s="33"/>
      <c r="S83" s="34"/>
      <c r="T83" s="25"/>
    </row>
    <row r="84" spans="1:20" ht="15" x14ac:dyDescent="0.2">
      <c r="A84" s="41"/>
      <c r="B84" s="28"/>
      <c r="C84" s="39"/>
      <c r="D84" s="29"/>
      <c r="E84" s="30"/>
      <c r="F84" s="29"/>
      <c r="G84" s="36"/>
      <c r="H84" s="37"/>
      <c r="I84" s="35"/>
      <c r="J84" s="38"/>
      <c r="K84" s="40"/>
      <c r="L84" s="40"/>
      <c r="M84" s="40"/>
      <c r="N84" s="40"/>
      <c r="O84" s="26"/>
      <c r="P84" s="31"/>
      <c r="Q84" s="32"/>
      <c r="R84" s="33"/>
      <c r="S84" s="34"/>
      <c r="T84" s="25"/>
    </row>
    <row r="85" spans="1:20" ht="15" x14ac:dyDescent="0.2">
      <c r="A85" s="41"/>
      <c r="B85" s="28"/>
      <c r="C85" s="39"/>
      <c r="D85" s="29"/>
      <c r="E85" s="30"/>
      <c r="F85" s="29"/>
      <c r="G85" s="36"/>
      <c r="H85" s="37"/>
      <c r="I85" s="35"/>
      <c r="J85" s="38"/>
      <c r="K85" s="40" t="str">
        <f>IF($J85="","",VLOOKUP(J85,data!$A$2:$F$116,2,FALSE))</f>
        <v/>
      </c>
      <c r="L85" s="40" t="str">
        <f>IF($J85="","",VLOOKUP(K85,data!$B$2:$G$116,2,FALSE))</f>
        <v/>
      </c>
      <c r="M85" s="40" t="str">
        <f>IF($J85="","",VLOOKUP(J85,data!$A$2:$F$155,4,FALSE))</f>
        <v/>
      </c>
      <c r="N85" s="40" t="str">
        <f>IF($J85="","",VLOOKUP(J85,data!$A$2:$F$155,5,FALSE))</f>
        <v/>
      </c>
      <c r="O85" s="26"/>
      <c r="P85" s="31"/>
      <c r="Q85" s="32"/>
      <c r="R85" s="33"/>
      <c r="S85" s="34"/>
      <c r="T85" s="25"/>
    </row>
    <row r="86" spans="1:20" ht="15" x14ac:dyDescent="0.2">
      <c r="A86" s="41"/>
      <c r="B86" s="28"/>
      <c r="C86" s="39"/>
      <c r="D86" s="29"/>
      <c r="E86" s="30"/>
      <c r="F86" s="29"/>
      <c r="G86" s="36"/>
      <c r="H86" s="37"/>
      <c r="I86" s="35"/>
      <c r="J86" s="38"/>
      <c r="K86" s="40" t="str">
        <f>IF($J86="","",VLOOKUP(J86,data!$A$2:$F$116,2,FALSE))</f>
        <v/>
      </c>
      <c r="L86" s="40" t="str">
        <f>IF($J86="","",VLOOKUP(K86,data!$B$2:$G$116,2,FALSE))</f>
        <v/>
      </c>
      <c r="M86" s="40" t="str">
        <f>IF($J86="","",VLOOKUP(J86,data!$A$2:$F$155,4,FALSE))</f>
        <v/>
      </c>
      <c r="N86" s="40" t="str">
        <f>IF($J86="","",VLOOKUP(J86,data!$A$2:$F$155,5,FALSE))</f>
        <v/>
      </c>
      <c r="O86" s="26"/>
      <c r="P86" s="31"/>
      <c r="Q86" s="32"/>
      <c r="R86" s="33"/>
      <c r="S86" s="34"/>
      <c r="T86" s="25"/>
    </row>
    <row r="87" spans="1:20" ht="15" x14ac:dyDescent="0.2">
      <c r="A87" s="41"/>
      <c r="B87" s="28"/>
      <c r="C87" s="39"/>
      <c r="D87" s="29"/>
      <c r="E87" s="30"/>
      <c r="F87" s="29"/>
      <c r="G87" s="36"/>
      <c r="H87" s="37"/>
      <c r="I87" s="35"/>
      <c r="J87" s="38"/>
      <c r="K87" s="40" t="str">
        <f>IF($J87="","",VLOOKUP(J87,data!$A$2:$F$116,2,FALSE))</f>
        <v/>
      </c>
      <c r="L87" s="40" t="str">
        <f>IF($J87="","",VLOOKUP(K87,data!$B$2:$G$116,2,FALSE))</f>
        <v/>
      </c>
      <c r="M87" s="40" t="str">
        <f>IF($J87="","",VLOOKUP(J87,data!$A$2:$F$155,4,FALSE))</f>
        <v/>
      </c>
      <c r="N87" s="40" t="str">
        <f>IF($J87="","",VLOOKUP(J87,data!$A$2:$F$155,5,FALSE))</f>
        <v/>
      </c>
      <c r="O87" s="26"/>
      <c r="P87" s="31"/>
      <c r="Q87" s="32"/>
      <c r="R87" s="33"/>
      <c r="S87" s="34"/>
      <c r="T87" s="25"/>
    </row>
    <row r="88" spans="1:20" ht="15" x14ac:dyDescent="0.2">
      <c r="A88" s="41"/>
      <c r="B88" s="28"/>
      <c r="C88" s="39"/>
      <c r="D88" s="29"/>
      <c r="E88" s="30"/>
      <c r="F88" s="29"/>
      <c r="G88" s="36"/>
      <c r="H88" s="37"/>
      <c r="I88" s="35"/>
      <c r="J88" s="38"/>
      <c r="K88" s="40" t="str">
        <f>IF($J88="","",VLOOKUP(J88,data!$A$2:$F$116,2,FALSE))</f>
        <v/>
      </c>
      <c r="L88" s="40" t="str">
        <f>IF($J88="","",VLOOKUP(K88,data!$B$2:$G$116,2,FALSE))</f>
        <v/>
      </c>
      <c r="M88" s="40" t="str">
        <f>IF($J88="","",VLOOKUP(J88,data!$A$2:$F$155,4,FALSE))</f>
        <v/>
      </c>
      <c r="N88" s="40" t="str">
        <f>IF($J88="","",VLOOKUP(J88,data!$A$2:$F$155,5,FALSE))</f>
        <v/>
      </c>
      <c r="O88" s="26"/>
      <c r="P88" s="31"/>
      <c r="Q88" s="32"/>
      <c r="R88" s="33"/>
      <c r="S88" s="34"/>
      <c r="T88" s="25"/>
    </row>
    <row r="89" spans="1:20" ht="15" x14ac:dyDescent="0.2">
      <c r="O89" s="26"/>
      <c r="P89" s="31"/>
      <c r="Q89" s="32"/>
      <c r="R89" s="33"/>
      <c r="S89" s="34"/>
      <c r="T89" s="25"/>
    </row>
  </sheetData>
  <mergeCells count="2">
    <mergeCell ref="C6:H6"/>
    <mergeCell ref="K6:M6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T83"/>
  <sheetViews>
    <sheetView topLeftCell="B34" zoomScale="90" zoomScaleNormal="90" workbookViewId="0">
      <selection activeCell="P26" sqref="P26:R26"/>
    </sheetView>
  </sheetViews>
  <sheetFormatPr baseColWidth="10" defaultRowHeight="12.75" x14ac:dyDescent="0.2"/>
  <cols>
    <col min="1" max="1" width="12.85546875" customWidth="1"/>
    <col min="2" max="2" width="24" customWidth="1"/>
    <col min="3" max="3" width="11.85546875" customWidth="1"/>
    <col min="4" max="5" width="8.140625" customWidth="1"/>
    <col min="6" max="6" width="10.5703125" customWidth="1"/>
    <col min="7" max="7" width="9" customWidth="1"/>
    <col min="8" max="8" width="8.140625" customWidth="1"/>
    <col min="9" max="10" width="18" customWidth="1"/>
    <col min="11" max="11" width="23.5703125" customWidth="1"/>
    <col min="12" max="12" width="15.5703125" customWidth="1"/>
    <col min="13" max="13" width="24.42578125" customWidth="1"/>
    <col min="14" max="14" width="25.85546875" customWidth="1"/>
    <col min="15" max="15" width="25.140625" customWidth="1"/>
    <col min="16" max="16" width="12.5703125" customWidth="1"/>
  </cols>
  <sheetData>
    <row r="1" spans="1:20" ht="23.25" x14ac:dyDescent="0.35">
      <c r="A1" s="42" t="s">
        <v>384</v>
      </c>
      <c r="B1" s="43"/>
      <c r="C1" s="44"/>
      <c r="G1" s="45" t="s">
        <v>373</v>
      </c>
      <c r="K1" s="45" t="s">
        <v>374</v>
      </c>
      <c r="N1" s="45" t="s">
        <v>375</v>
      </c>
    </row>
    <row r="2" spans="1:20" x14ac:dyDescent="0.2">
      <c r="A2" t="s">
        <v>376</v>
      </c>
      <c r="B2" s="43"/>
      <c r="C2" s="44"/>
      <c r="G2" t="s">
        <v>1188</v>
      </c>
      <c r="K2" t="s">
        <v>1189</v>
      </c>
      <c r="N2" s="46" t="s">
        <v>385</v>
      </c>
    </row>
    <row r="3" spans="1:20" x14ac:dyDescent="0.2">
      <c r="A3" t="s">
        <v>378</v>
      </c>
      <c r="B3" s="43"/>
      <c r="C3" s="44"/>
      <c r="G3" t="s">
        <v>379</v>
      </c>
      <c r="K3" t="s">
        <v>380</v>
      </c>
      <c r="N3" t="s">
        <v>381</v>
      </c>
    </row>
    <row r="4" spans="1:20" x14ac:dyDescent="0.2">
      <c r="A4" t="s">
        <v>382</v>
      </c>
      <c r="B4" s="43"/>
      <c r="C4" s="44"/>
      <c r="N4" t="s">
        <v>383</v>
      </c>
    </row>
    <row r="5" spans="1:20" ht="13.5" thickBot="1" x14ac:dyDescent="0.25">
      <c r="N5" t="s">
        <v>386</v>
      </c>
    </row>
    <row r="6" spans="1:20" ht="36" customHeight="1" thickBot="1" x14ac:dyDescent="0.25">
      <c r="A6" s="13"/>
      <c r="B6" s="13"/>
      <c r="C6" s="245" t="s">
        <v>10</v>
      </c>
      <c r="D6" s="246"/>
      <c r="E6" s="246"/>
      <c r="F6" s="246"/>
      <c r="G6" s="246"/>
      <c r="H6" s="247"/>
      <c r="I6" s="15"/>
      <c r="J6" s="16"/>
      <c r="K6" s="248" t="s">
        <v>8</v>
      </c>
      <c r="L6" s="249"/>
      <c r="M6" s="250"/>
      <c r="N6" s="2"/>
      <c r="O6" s="2"/>
      <c r="P6" s="2"/>
      <c r="Q6" s="2"/>
      <c r="R6" s="2"/>
      <c r="S6" s="22"/>
      <c r="T6" s="24"/>
    </row>
    <row r="7" spans="1:20" ht="30" x14ac:dyDescent="0.2">
      <c r="A7" s="21" t="s">
        <v>271</v>
      </c>
      <c r="B7" s="13"/>
      <c r="C7" s="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2"/>
      <c r="T7" s="24"/>
    </row>
    <row r="8" spans="1:20" ht="60" customHeight="1" x14ac:dyDescent="0.2">
      <c r="A8" s="14" t="s">
        <v>256</v>
      </c>
      <c r="B8" s="14" t="s">
        <v>257</v>
      </c>
      <c r="C8" s="7" t="s">
        <v>4</v>
      </c>
      <c r="D8" s="6" t="s">
        <v>12</v>
      </c>
      <c r="E8" s="6" t="s">
        <v>11</v>
      </c>
      <c r="F8" s="6" t="s">
        <v>9</v>
      </c>
      <c r="G8" s="6" t="s">
        <v>118</v>
      </c>
      <c r="H8" s="7" t="s">
        <v>119</v>
      </c>
      <c r="I8" s="6" t="s">
        <v>120</v>
      </c>
      <c r="J8" s="6" t="s">
        <v>3</v>
      </c>
      <c r="K8" s="6" t="s">
        <v>1</v>
      </c>
      <c r="L8" s="6" t="s">
        <v>2</v>
      </c>
      <c r="M8" s="6" t="s">
        <v>32</v>
      </c>
      <c r="N8" s="6" t="s">
        <v>31</v>
      </c>
      <c r="O8" s="6" t="s">
        <v>310</v>
      </c>
      <c r="P8" s="6" t="s">
        <v>7</v>
      </c>
      <c r="Q8" s="6" t="s">
        <v>0</v>
      </c>
      <c r="R8" s="6" t="s">
        <v>5</v>
      </c>
      <c r="S8" s="23" t="s">
        <v>6</v>
      </c>
      <c r="T8" s="23" t="s">
        <v>121</v>
      </c>
    </row>
    <row r="9" spans="1:20" ht="51" x14ac:dyDescent="0.2">
      <c r="A9" s="106" t="s">
        <v>1297</v>
      </c>
      <c r="B9" s="28" t="s">
        <v>1298</v>
      </c>
      <c r="C9" s="39">
        <v>43710</v>
      </c>
      <c r="D9" s="29">
        <v>18</v>
      </c>
      <c r="E9" s="30">
        <v>1520</v>
      </c>
      <c r="F9" s="29">
        <v>1.2</v>
      </c>
      <c r="G9" s="36" t="s">
        <v>900</v>
      </c>
      <c r="H9" s="37"/>
      <c r="I9" s="35"/>
      <c r="J9" s="47" t="s">
        <v>329</v>
      </c>
      <c r="K9" s="47" t="s">
        <v>50</v>
      </c>
      <c r="L9" s="47" t="s">
        <v>51</v>
      </c>
      <c r="M9" s="47" t="s">
        <v>784</v>
      </c>
      <c r="N9" s="47" t="s">
        <v>122</v>
      </c>
      <c r="O9" s="26"/>
      <c r="P9" s="131">
        <v>2281987</v>
      </c>
      <c r="Q9" s="132" t="s">
        <v>441</v>
      </c>
      <c r="R9" s="133" t="s">
        <v>1296</v>
      </c>
      <c r="S9" s="134" t="s">
        <v>1306</v>
      </c>
      <c r="T9" s="78">
        <v>43710</v>
      </c>
    </row>
    <row r="10" spans="1:20" ht="89.25" x14ac:dyDescent="0.2">
      <c r="A10" s="106" t="s">
        <v>1299</v>
      </c>
      <c r="B10" s="28" t="s">
        <v>1300</v>
      </c>
      <c r="C10" s="39">
        <v>43710</v>
      </c>
      <c r="D10" s="29">
        <v>37</v>
      </c>
      <c r="E10" s="30">
        <v>1393</v>
      </c>
      <c r="F10" s="29">
        <v>2.2000000000000002</v>
      </c>
      <c r="G10" s="36" t="s">
        <v>900</v>
      </c>
      <c r="H10" s="37"/>
      <c r="I10" s="35"/>
      <c r="J10" s="47" t="s">
        <v>79</v>
      </c>
      <c r="K10" s="47" t="s">
        <v>80</v>
      </c>
      <c r="L10" s="47" t="s">
        <v>81</v>
      </c>
      <c r="M10" s="47" t="s">
        <v>241</v>
      </c>
      <c r="N10" s="47" t="s">
        <v>367</v>
      </c>
      <c r="O10" s="26" t="s">
        <v>1304</v>
      </c>
      <c r="P10" s="131">
        <v>2282162</v>
      </c>
      <c r="Q10" s="132" t="s">
        <v>416</v>
      </c>
      <c r="R10" s="133" t="s">
        <v>1296</v>
      </c>
      <c r="S10" s="134" t="s">
        <v>1306</v>
      </c>
      <c r="T10" s="78">
        <v>43710</v>
      </c>
    </row>
    <row r="11" spans="1:20" ht="63.75" x14ac:dyDescent="0.2">
      <c r="A11" s="106" t="s">
        <v>1301</v>
      </c>
      <c r="B11" s="28" t="s">
        <v>1302</v>
      </c>
      <c r="C11" s="39">
        <v>43710</v>
      </c>
      <c r="D11" s="29">
        <v>16</v>
      </c>
      <c r="E11" s="29">
        <v>1707</v>
      </c>
      <c r="F11" s="29">
        <v>1.2</v>
      </c>
      <c r="G11" s="36" t="s">
        <v>900</v>
      </c>
      <c r="H11" s="37"/>
      <c r="I11" s="35"/>
      <c r="J11" s="48" t="s">
        <v>13</v>
      </c>
      <c r="K11" s="48" t="s">
        <v>14</v>
      </c>
      <c r="L11" s="48" t="s">
        <v>62</v>
      </c>
      <c r="M11" s="47" t="s">
        <v>101</v>
      </c>
      <c r="N11" s="49" t="s">
        <v>1303</v>
      </c>
      <c r="O11" s="26" t="s">
        <v>1305</v>
      </c>
      <c r="P11" s="131">
        <v>2282023</v>
      </c>
      <c r="Q11" s="131" t="s">
        <v>441</v>
      </c>
      <c r="R11" s="131" t="s">
        <v>1296</v>
      </c>
      <c r="S11" s="131" t="s">
        <v>1307</v>
      </c>
      <c r="T11" s="78">
        <v>43710</v>
      </c>
    </row>
    <row r="12" spans="1:20" ht="90.75" customHeight="1" x14ac:dyDescent="0.2">
      <c r="A12" s="106" t="s">
        <v>1308</v>
      </c>
      <c r="B12" s="28" t="s">
        <v>1309</v>
      </c>
      <c r="C12" s="39">
        <v>43711</v>
      </c>
      <c r="D12" s="29">
        <v>59</v>
      </c>
      <c r="E12" s="30">
        <v>3307</v>
      </c>
      <c r="F12" s="29">
        <v>4</v>
      </c>
      <c r="G12" s="36" t="s">
        <v>900</v>
      </c>
      <c r="H12" s="37"/>
      <c r="I12" s="35"/>
      <c r="J12" s="47" t="s">
        <v>263</v>
      </c>
      <c r="K12" s="47" t="s">
        <v>138</v>
      </c>
      <c r="L12" s="47" t="s">
        <v>68</v>
      </c>
      <c r="M12" s="47" t="s">
        <v>130</v>
      </c>
      <c r="N12" s="47" t="s">
        <v>1005</v>
      </c>
      <c r="O12" s="26"/>
      <c r="P12" s="131">
        <v>2286852</v>
      </c>
      <c r="Q12" s="132" t="s">
        <v>416</v>
      </c>
      <c r="R12" s="133" t="s">
        <v>1306</v>
      </c>
      <c r="S12" s="134" t="s">
        <v>1307</v>
      </c>
      <c r="T12" s="25">
        <v>43711</v>
      </c>
    </row>
    <row r="13" spans="1:20" ht="69.75" customHeight="1" x14ac:dyDescent="0.2">
      <c r="A13" s="106" t="s">
        <v>1310</v>
      </c>
      <c r="B13" s="28" t="s">
        <v>1311</v>
      </c>
      <c r="C13" s="39">
        <v>43711</v>
      </c>
      <c r="D13" s="29">
        <v>36</v>
      </c>
      <c r="E13" s="30">
        <v>3292</v>
      </c>
      <c r="F13" s="29">
        <v>3</v>
      </c>
      <c r="G13" s="36" t="s">
        <v>900</v>
      </c>
      <c r="H13" s="37"/>
      <c r="I13" s="35"/>
      <c r="J13" s="47" t="s">
        <v>19</v>
      </c>
      <c r="K13" s="47" t="s">
        <v>20</v>
      </c>
      <c r="L13" s="47" t="s">
        <v>21</v>
      </c>
      <c r="M13" s="47" t="s">
        <v>98</v>
      </c>
      <c r="N13" s="49" t="s">
        <v>97</v>
      </c>
      <c r="O13" s="26"/>
      <c r="P13" s="131">
        <v>2286864</v>
      </c>
      <c r="Q13" s="132" t="s">
        <v>424</v>
      </c>
      <c r="R13" s="133" t="s">
        <v>1306</v>
      </c>
      <c r="S13" s="134" t="s">
        <v>1307</v>
      </c>
      <c r="T13" s="25">
        <v>43711</v>
      </c>
    </row>
    <row r="14" spans="1:20" ht="69.75" customHeight="1" x14ac:dyDescent="0.2">
      <c r="A14" s="106" t="s">
        <v>1312</v>
      </c>
      <c r="B14" s="28" t="s">
        <v>1313</v>
      </c>
      <c r="C14" s="39">
        <v>43711</v>
      </c>
      <c r="D14" s="29">
        <v>20</v>
      </c>
      <c r="E14" s="30">
        <v>4993</v>
      </c>
      <c r="F14" s="29">
        <v>4.8</v>
      </c>
      <c r="G14" s="36" t="s">
        <v>900</v>
      </c>
      <c r="H14" s="37"/>
      <c r="I14" s="35"/>
      <c r="J14" s="47" t="s">
        <v>211</v>
      </c>
      <c r="K14" s="47" t="s">
        <v>212</v>
      </c>
      <c r="L14" s="47" t="s">
        <v>213</v>
      </c>
      <c r="M14" s="47" t="s">
        <v>311</v>
      </c>
      <c r="N14" s="47" t="s">
        <v>328</v>
      </c>
      <c r="O14" s="26"/>
      <c r="P14" s="131">
        <v>2286878</v>
      </c>
      <c r="Q14" s="132" t="s">
        <v>407</v>
      </c>
      <c r="R14" s="133" t="s">
        <v>1306</v>
      </c>
      <c r="S14" s="134" t="s">
        <v>1314</v>
      </c>
      <c r="T14" s="25">
        <v>43711</v>
      </c>
    </row>
    <row r="15" spans="1:20" ht="116.25" customHeight="1" x14ac:dyDescent="0.2">
      <c r="A15" s="106" t="s">
        <v>1315</v>
      </c>
      <c r="B15" s="28" t="s">
        <v>1316</v>
      </c>
      <c r="C15" s="39">
        <v>43712</v>
      </c>
      <c r="D15" s="29">
        <v>24</v>
      </c>
      <c r="E15" s="30">
        <v>4487</v>
      </c>
      <c r="F15" s="29">
        <v>4.8</v>
      </c>
      <c r="G15" s="36" t="s">
        <v>900</v>
      </c>
      <c r="H15" s="37"/>
      <c r="I15" s="35"/>
      <c r="J15" s="47" t="s">
        <v>17</v>
      </c>
      <c r="K15" s="47" t="s">
        <v>22</v>
      </c>
      <c r="L15" s="47" t="s">
        <v>23</v>
      </c>
      <c r="M15" s="47" t="s">
        <v>123</v>
      </c>
      <c r="N15" s="47" t="s">
        <v>361</v>
      </c>
      <c r="O15" s="26" t="s">
        <v>1317</v>
      </c>
      <c r="P15" s="131">
        <v>2292471</v>
      </c>
      <c r="Q15" s="132" t="s">
        <v>424</v>
      </c>
      <c r="R15" s="133" t="s">
        <v>1307</v>
      </c>
      <c r="S15" s="134" t="s">
        <v>1314</v>
      </c>
      <c r="T15" s="25">
        <v>43712</v>
      </c>
    </row>
    <row r="16" spans="1:20" ht="55.5" customHeight="1" x14ac:dyDescent="0.2">
      <c r="A16" s="106" t="s">
        <v>1318</v>
      </c>
      <c r="B16" s="28" t="s">
        <v>1319</v>
      </c>
      <c r="C16" s="39">
        <v>43714</v>
      </c>
      <c r="D16" s="29">
        <v>15</v>
      </c>
      <c r="E16" s="30">
        <v>1042</v>
      </c>
      <c r="F16" s="29">
        <v>1.6</v>
      </c>
      <c r="G16" s="36" t="s">
        <v>900</v>
      </c>
      <c r="H16" s="37"/>
      <c r="I16" s="35"/>
      <c r="J16" s="47" t="s">
        <v>372</v>
      </c>
      <c r="K16" s="47" t="s">
        <v>369</v>
      </c>
      <c r="L16" s="47" t="s">
        <v>368</v>
      </c>
      <c r="M16" s="47" t="s">
        <v>371</v>
      </c>
      <c r="N16" s="47" t="s">
        <v>370</v>
      </c>
      <c r="O16" s="26"/>
      <c r="P16" s="131">
        <v>2296832</v>
      </c>
      <c r="Q16" s="132" t="s">
        <v>403</v>
      </c>
      <c r="R16" s="133" t="s">
        <v>1320</v>
      </c>
      <c r="S16" s="134" t="s">
        <v>1321</v>
      </c>
      <c r="T16" s="25">
        <v>43622</v>
      </c>
    </row>
    <row r="17" spans="1:20" ht="42" customHeight="1" x14ac:dyDescent="0.2">
      <c r="A17" s="106" t="s">
        <v>1332</v>
      </c>
      <c r="B17" s="28" t="s">
        <v>1333</v>
      </c>
      <c r="C17" s="39">
        <v>43717</v>
      </c>
      <c r="D17" s="29">
        <v>62</v>
      </c>
      <c r="E17" s="30">
        <v>2264</v>
      </c>
      <c r="F17" s="29">
        <v>4</v>
      </c>
      <c r="G17" s="36" t="s">
        <v>900</v>
      </c>
      <c r="H17" s="37"/>
      <c r="I17" s="35"/>
      <c r="J17" s="47" t="s">
        <v>393</v>
      </c>
      <c r="K17" s="47" t="s">
        <v>392</v>
      </c>
      <c r="L17" s="47" t="s">
        <v>331</v>
      </c>
      <c r="M17" s="47" t="s">
        <v>108</v>
      </c>
      <c r="N17" s="47" t="s">
        <v>109</v>
      </c>
      <c r="O17" s="26"/>
      <c r="P17" s="131">
        <v>2300523</v>
      </c>
      <c r="Q17" s="132" t="s">
        <v>617</v>
      </c>
      <c r="R17" s="133" t="s">
        <v>1321</v>
      </c>
      <c r="S17" s="134" t="s">
        <v>1334</v>
      </c>
      <c r="T17" s="25">
        <v>43717</v>
      </c>
    </row>
    <row r="18" spans="1:20" ht="51" customHeight="1" x14ac:dyDescent="0.2">
      <c r="A18" s="71" t="s">
        <v>1335</v>
      </c>
      <c r="B18" s="60" t="s">
        <v>1336</v>
      </c>
      <c r="C18" s="39">
        <v>43718</v>
      </c>
      <c r="D18" s="61">
        <v>55</v>
      </c>
      <c r="E18" s="62">
        <v>8656</v>
      </c>
      <c r="F18" s="61" t="s">
        <v>1337</v>
      </c>
      <c r="G18" s="63" t="s">
        <v>900</v>
      </c>
      <c r="H18" s="64"/>
      <c r="I18" s="65"/>
      <c r="J18" s="47" t="s">
        <v>211</v>
      </c>
      <c r="K18" s="47" t="s">
        <v>212</v>
      </c>
      <c r="L18" s="47" t="s">
        <v>1329</v>
      </c>
      <c r="M18" s="47" t="s">
        <v>1330</v>
      </c>
      <c r="N18" s="47" t="s">
        <v>1331</v>
      </c>
      <c r="O18" s="52"/>
      <c r="P18" s="131">
        <v>2303986</v>
      </c>
      <c r="Q18" s="132" t="s">
        <v>407</v>
      </c>
      <c r="R18" s="133" t="s">
        <v>1334</v>
      </c>
      <c r="S18" s="134" t="s">
        <v>1344</v>
      </c>
      <c r="T18" s="25">
        <v>43718</v>
      </c>
    </row>
    <row r="19" spans="1:20" ht="43.5" customHeight="1" x14ac:dyDescent="0.2">
      <c r="A19" s="71" t="s">
        <v>1324</v>
      </c>
      <c r="B19" s="60" t="s">
        <v>1325</v>
      </c>
      <c r="C19" s="39">
        <v>43719</v>
      </c>
      <c r="D19" s="61">
        <v>51</v>
      </c>
      <c r="E19" s="62">
        <v>11543</v>
      </c>
      <c r="F19" s="61" t="s">
        <v>1337</v>
      </c>
      <c r="G19" s="63" t="s">
        <v>900</v>
      </c>
      <c r="H19" s="64"/>
      <c r="I19" s="65"/>
      <c r="J19" s="47" t="s">
        <v>211</v>
      </c>
      <c r="K19" s="47" t="s">
        <v>212</v>
      </c>
      <c r="L19" s="47" t="s">
        <v>1326</v>
      </c>
      <c r="M19" s="47" t="s">
        <v>1327</v>
      </c>
      <c r="N19" s="47" t="s">
        <v>1328</v>
      </c>
      <c r="O19" s="52"/>
      <c r="P19" s="131">
        <v>2303987</v>
      </c>
      <c r="Q19" s="138" t="s">
        <v>1355</v>
      </c>
      <c r="R19" s="133" t="s">
        <v>1344</v>
      </c>
      <c r="S19" s="134" t="s">
        <v>1349</v>
      </c>
      <c r="T19" s="25">
        <v>43719</v>
      </c>
    </row>
    <row r="20" spans="1:20" ht="62.25" customHeight="1" x14ac:dyDescent="0.2">
      <c r="A20" s="71" t="s">
        <v>1322</v>
      </c>
      <c r="B20" s="60" t="s">
        <v>1323</v>
      </c>
      <c r="C20" s="39">
        <v>43720</v>
      </c>
      <c r="D20" s="61">
        <v>60</v>
      </c>
      <c r="E20" s="62">
        <v>6869</v>
      </c>
      <c r="F20" s="61" t="s">
        <v>1337</v>
      </c>
      <c r="G20" s="63" t="s">
        <v>900</v>
      </c>
      <c r="H20" s="64"/>
      <c r="I20" s="65"/>
      <c r="J20" s="47" t="s">
        <v>211</v>
      </c>
      <c r="K20" s="47" t="s">
        <v>212</v>
      </c>
      <c r="L20" s="47" t="s">
        <v>213</v>
      </c>
      <c r="M20" s="47" t="s">
        <v>311</v>
      </c>
      <c r="N20" s="47" t="s">
        <v>328</v>
      </c>
      <c r="O20" s="52"/>
      <c r="P20" s="131">
        <v>2303991</v>
      </c>
      <c r="Q20" s="132" t="s">
        <v>407</v>
      </c>
      <c r="R20" s="133" t="s">
        <v>1349</v>
      </c>
      <c r="S20" s="134" t="s">
        <v>1350</v>
      </c>
      <c r="T20" s="25">
        <v>43720</v>
      </c>
    </row>
    <row r="21" spans="1:20" ht="96.75" customHeight="1" x14ac:dyDescent="0.2">
      <c r="A21" s="71" t="s">
        <v>1338</v>
      </c>
      <c r="B21" s="60" t="s">
        <v>1339</v>
      </c>
      <c r="C21" s="39">
        <v>43718</v>
      </c>
      <c r="D21" s="61">
        <v>78</v>
      </c>
      <c r="E21" s="62">
        <v>2958</v>
      </c>
      <c r="F21" s="61">
        <v>5</v>
      </c>
      <c r="G21" s="63" t="s">
        <v>900</v>
      </c>
      <c r="H21" s="127"/>
      <c r="I21" s="128"/>
      <c r="J21" s="47" t="s">
        <v>263</v>
      </c>
      <c r="K21" s="47" t="s">
        <v>138</v>
      </c>
      <c r="L21" s="47" t="s">
        <v>68</v>
      </c>
      <c r="M21" s="47" t="s">
        <v>130</v>
      </c>
      <c r="N21" s="47" t="s">
        <v>1005</v>
      </c>
      <c r="O21" s="26"/>
      <c r="P21" s="137">
        <v>2304387</v>
      </c>
      <c r="Q21" s="138" t="s">
        <v>416</v>
      </c>
      <c r="R21" s="139" t="s">
        <v>1334</v>
      </c>
      <c r="S21" s="140" t="s">
        <v>1344</v>
      </c>
      <c r="T21" s="25">
        <v>43718</v>
      </c>
    </row>
    <row r="22" spans="1:20" ht="111.75" customHeight="1" x14ac:dyDescent="0.2">
      <c r="A22" s="71" t="s">
        <v>1340</v>
      </c>
      <c r="B22" s="60" t="s">
        <v>1341</v>
      </c>
      <c r="C22" s="39">
        <v>43718</v>
      </c>
      <c r="D22" s="61">
        <v>56</v>
      </c>
      <c r="E22" s="62">
        <v>1369</v>
      </c>
      <c r="F22" s="61">
        <v>3.6</v>
      </c>
      <c r="G22" s="63" t="s">
        <v>900</v>
      </c>
      <c r="H22" s="127"/>
      <c r="I22" s="128"/>
      <c r="J22" s="47" t="s">
        <v>79</v>
      </c>
      <c r="K22" s="47" t="s">
        <v>80</v>
      </c>
      <c r="L22" s="47" t="s">
        <v>81</v>
      </c>
      <c r="M22" s="47" t="s">
        <v>241</v>
      </c>
      <c r="N22" s="47" t="s">
        <v>367</v>
      </c>
      <c r="O22" s="26" t="s">
        <v>1348</v>
      </c>
      <c r="P22" s="137">
        <v>2310041</v>
      </c>
      <c r="Q22" s="138" t="s">
        <v>416</v>
      </c>
      <c r="R22" s="139" t="s">
        <v>1349</v>
      </c>
      <c r="S22" s="140" t="s">
        <v>1350</v>
      </c>
      <c r="T22" s="25">
        <v>43718</v>
      </c>
    </row>
    <row r="23" spans="1:20" ht="75" customHeight="1" x14ac:dyDescent="0.2">
      <c r="A23" s="71" t="s">
        <v>1342</v>
      </c>
      <c r="B23" s="28" t="s">
        <v>1343</v>
      </c>
      <c r="C23" s="39">
        <v>43718</v>
      </c>
      <c r="D23" s="29">
        <v>50</v>
      </c>
      <c r="E23" s="30">
        <v>2359</v>
      </c>
      <c r="F23" s="29">
        <v>3.8</v>
      </c>
      <c r="G23" s="36" t="s">
        <v>900</v>
      </c>
      <c r="H23" s="37"/>
      <c r="I23" s="35"/>
      <c r="J23" s="47" t="s">
        <v>19</v>
      </c>
      <c r="K23" s="47" t="s">
        <v>20</v>
      </c>
      <c r="L23" s="47" t="s">
        <v>21</v>
      </c>
      <c r="M23" s="47" t="s">
        <v>98</v>
      </c>
      <c r="N23" s="49" t="s">
        <v>97</v>
      </c>
      <c r="O23" s="26"/>
      <c r="P23" s="137">
        <v>2304418</v>
      </c>
      <c r="Q23" s="138" t="s">
        <v>424</v>
      </c>
      <c r="R23" s="139" t="s">
        <v>1334</v>
      </c>
      <c r="S23" s="140" t="s">
        <v>1344</v>
      </c>
      <c r="T23" s="25">
        <v>43718</v>
      </c>
    </row>
    <row r="24" spans="1:20" ht="109.5" customHeight="1" x14ac:dyDescent="0.2">
      <c r="A24" s="106" t="s">
        <v>1345</v>
      </c>
      <c r="B24" s="28" t="s">
        <v>1346</v>
      </c>
      <c r="C24" s="39">
        <v>43719</v>
      </c>
      <c r="D24" s="29">
        <v>82</v>
      </c>
      <c r="E24" s="30">
        <v>9736</v>
      </c>
      <c r="F24" s="29" t="s">
        <v>1337</v>
      </c>
      <c r="G24" s="36" t="s">
        <v>900</v>
      </c>
      <c r="H24" s="37"/>
      <c r="I24" s="35"/>
      <c r="J24" s="47" t="s">
        <v>17</v>
      </c>
      <c r="K24" s="47" t="s">
        <v>22</v>
      </c>
      <c r="L24" s="47" t="s">
        <v>23</v>
      </c>
      <c r="M24" s="47" t="s">
        <v>123</v>
      </c>
      <c r="N24" s="47" t="s">
        <v>361</v>
      </c>
      <c r="O24" s="26" t="s">
        <v>1347</v>
      </c>
      <c r="P24" s="137">
        <v>2310096</v>
      </c>
      <c r="Q24" s="138" t="s">
        <v>1351</v>
      </c>
      <c r="R24" s="139" t="s">
        <v>1344</v>
      </c>
      <c r="S24" s="140" t="s">
        <v>1349</v>
      </c>
      <c r="T24" s="25">
        <v>43719</v>
      </c>
    </row>
    <row r="25" spans="1:20" ht="63" customHeight="1" x14ac:dyDescent="0.2">
      <c r="A25" s="106" t="s">
        <v>1352</v>
      </c>
      <c r="B25" s="28" t="s">
        <v>1353</v>
      </c>
      <c r="C25" s="39">
        <v>43724</v>
      </c>
      <c r="D25" s="29">
        <v>65</v>
      </c>
      <c r="E25" s="30">
        <v>3695</v>
      </c>
      <c r="F25" s="29">
        <v>4.4000000000000004</v>
      </c>
      <c r="G25" s="36" t="s">
        <v>900</v>
      </c>
      <c r="H25" s="37"/>
      <c r="I25" s="35" t="s">
        <v>938</v>
      </c>
      <c r="J25" s="47" t="s">
        <v>139</v>
      </c>
      <c r="K25" s="141" t="s">
        <v>140</v>
      </c>
      <c r="L25" s="47" t="s">
        <v>141</v>
      </c>
      <c r="M25" s="47" t="s">
        <v>105</v>
      </c>
      <c r="N25" s="47" t="s">
        <v>200</v>
      </c>
      <c r="O25" s="26" t="s">
        <v>1354</v>
      </c>
      <c r="P25" s="137">
        <v>2315772</v>
      </c>
      <c r="Q25" s="138" t="s">
        <v>565</v>
      </c>
      <c r="R25" s="139" t="s">
        <v>1356</v>
      </c>
      <c r="S25" s="140" t="s">
        <v>1357</v>
      </c>
      <c r="T25" s="25">
        <v>43724</v>
      </c>
    </row>
    <row r="26" spans="1:20" ht="63" customHeight="1" x14ac:dyDescent="0.2">
      <c r="A26" s="106" t="s">
        <v>1358</v>
      </c>
      <c r="B26" s="28" t="s">
        <v>1359</v>
      </c>
      <c r="C26" s="39">
        <v>43725</v>
      </c>
      <c r="D26" s="29">
        <v>19</v>
      </c>
      <c r="E26" s="30">
        <v>1462</v>
      </c>
      <c r="F26" s="29">
        <v>1.6</v>
      </c>
      <c r="G26" s="36" t="s">
        <v>921</v>
      </c>
      <c r="H26" s="37"/>
      <c r="I26" s="35" t="s">
        <v>835</v>
      </c>
      <c r="J26" s="47" t="s">
        <v>76</v>
      </c>
      <c r="K26" s="47" t="s">
        <v>320</v>
      </c>
      <c r="L26" s="47" t="s">
        <v>204</v>
      </c>
      <c r="M26" s="47" t="s">
        <v>123</v>
      </c>
      <c r="N26" s="47" t="s">
        <v>123</v>
      </c>
      <c r="O26" s="26"/>
      <c r="P26" s="137">
        <v>2322621</v>
      </c>
      <c r="Q26" s="138" t="s">
        <v>425</v>
      </c>
      <c r="R26" s="139" t="s">
        <v>1356</v>
      </c>
      <c r="S26" s="140" t="s">
        <v>1357</v>
      </c>
      <c r="T26" s="25">
        <v>43725</v>
      </c>
    </row>
    <row r="27" spans="1:20" ht="73.5" customHeight="1" x14ac:dyDescent="0.2">
      <c r="A27" s="106" t="s">
        <v>1360</v>
      </c>
      <c r="B27" s="28" t="s">
        <v>1361</v>
      </c>
      <c r="C27" s="39">
        <v>43725</v>
      </c>
      <c r="D27" s="29">
        <v>26</v>
      </c>
      <c r="E27" s="30">
        <v>1543</v>
      </c>
      <c r="F27" s="29">
        <v>1.8</v>
      </c>
      <c r="G27" s="36" t="s">
        <v>921</v>
      </c>
      <c r="H27" s="37"/>
      <c r="I27" s="35" t="s">
        <v>681</v>
      </c>
      <c r="J27" s="47" t="s">
        <v>275</v>
      </c>
      <c r="K27" s="47" t="s">
        <v>276</v>
      </c>
      <c r="L27" s="47" t="s">
        <v>93</v>
      </c>
      <c r="M27" s="47" t="s">
        <v>365</v>
      </c>
      <c r="N27" s="47" t="s">
        <v>366</v>
      </c>
      <c r="O27" s="26"/>
      <c r="P27" s="137">
        <v>2322642</v>
      </c>
      <c r="Q27" s="138" t="s">
        <v>517</v>
      </c>
      <c r="R27" s="139" t="s">
        <v>1357</v>
      </c>
      <c r="S27" s="140" t="s">
        <v>1364</v>
      </c>
      <c r="T27" s="25">
        <v>43725</v>
      </c>
    </row>
    <row r="28" spans="1:20" ht="78" customHeight="1" x14ac:dyDescent="0.2">
      <c r="A28" s="106" t="s">
        <v>1362</v>
      </c>
      <c r="B28" s="28" t="s">
        <v>1363</v>
      </c>
      <c r="C28" s="39">
        <v>43725</v>
      </c>
      <c r="D28" s="29">
        <v>20</v>
      </c>
      <c r="E28" s="30">
        <v>1624</v>
      </c>
      <c r="F28" s="29">
        <v>1.8</v>
      </c>
      <c r="G28" s="36" t="s">
        <v>900</v>
      </c>
      <c r="H28" s="37"/>
      <c r="I28" s="35"/>
      <c r="J28" s="47" t="s">
        <v>19</v>
      </c>
      <c r="K28" s="47" t="s">
        <v>20</v>
      </c>
      <c r="L28" s="47" t="s">
        <v>21</v>
      </c>
      <c r="M28" s="47" t="s">
        <v>98</v>
      </c>
      <c r="N28" s="49" t="s">
        <v>97</v>
      </c>
      <c r="O28" s="26"/>
      <c r="P28" s="137">
        <v>2322663</v>
      </c>
      <c r="Q28" s="138" t="s">
        <v>424</v>
      </c>
      <c r="R28" s="139" t="s">
        <v>1357</v>
      </c>
      <c r="S28" s="140" t="s">
        <v>1365</v>
      </c>
      <c r="T28" s="25">
        <v>43725</v>
      </c>
    </row>
    <row r="29" spans="1:20" ht="51.75" customHeight="1" x14ac:dyDescent="0.2">
      <c r="A29" s="106" t="s">
        <v>1366</v>
      </c>
      <c r="B29" s="28" t="s">
        <v>1367</v>
      </c>
      <c r="C29" s="39">
        <v>43727</v>
      </c>
      <c r="D29" s="29">
        <v>45</v>
      </c>
      <c r="E29" s="30">
        <v>4131</v>
      </c>
      <c r="F29" s="29">
        <v>5.6</v>
      </c>
      <c r="G29" s="36" t="s">
        <v>900</v>
      </c>
      <c r="H29" s="37"/>
      <c r="I29" s="35"/>
      <c r="J29" s="47" t="s">
        <v>26</v>
      </c>
      <c r="K29" s="47" t="s">
        <v>27</v>
      </c>
      <c r="L29" s="47" t="s">
        <v>23</v>
      </c>
      <c r="M29" s="47" t="s">
        <v>59</v>
      </c>
      <c r="N29" s="47" t="s">
        <v>58</v>
      </c>
      <c r="O29" s="26"/>
      <c r="P29" s="137">
        <v>2330187</v>
      </c>
      <c r="Q29" s="138" t="s">
        <v>424</v>
      </c>
      <c r="R29" s="139" t="s">
        <v>1364</v>
      </c>
      <c r="S29" s="140" t="s">
        <v>1370</v>
      </c>
      <c r="T29" s="25">
        <v>43727</v>
      </c>
    </row>
    <row r="30" spans="1:20" ht="52.5" customHeight="1" x14ac:dyDescent="0.2">
      <c r="A30" s="106" t="s">
        <v>1368</v>
      </c>
      <c r="B30" s="28" t="s">
        <v>1369</v>
      </c>
      <c r="C30" s="39">
        <v>43727</v>
      </c>
      <c r="D30" s="29">
        <v>20</v>
      </c>
      <c r="E30" s="30">
        <v>1501</v>
      </c>
      <c r="F30" s="29">
        <v>1.4</v>
      </c>
      <c r="G30" s="36" t="s">
        <v>900</v>
      </c>
      <c r="H30" s="37"/>
      <c r="I30" s="35"/>
      <c r="J30" s="47" t="s">
        <v>258</v>
      </c>
      <c r="K30" s="47" t="s">
        <v>259</v>
      </c>
      <c r="L30" s="47" t="s">
        <v>23</v>
      </c>
      <c r="M30" s="47" t="s">
        <v>123</v>
      </c>
      <c r="N30" s="47" t="s">
        <v>689</v>
      </c>
      <c r="O30" s="26"/>
      <c r="P30" s="137">
        <v>2330216</v>
      </c>
      <c r="Q30" s="138" t="s">
        <v>441</v>
      </c>
      <c r="R30" s="139" t="s">
        <v>1364</v>
      </c>
      <c r="S30" s="140" t="s">
        <v>1370</v>
      </c>
      <c r="T30" s="25">
        <v>43727</v>
      </c>
    </row>
    <row r="31" spans="1:20" ht="109.5" customHeight="1" x14ac:dyDescent="0.2">
      <c r="A31" s="106" t="s">
        <v>1371</v>
      </c>
      <c r="B31" s="28" t="s">
        <v>1372</v>
      </c>
      <c r="C31" s="39">
        <v>43728</v>
      </c>
      <c r="D31" s="29">
        <v>23</v>
      </c>
      <c r="E31" s="30">
        <v>1183</v>
      </c>
      <c r="F31" s="29">
        <v>2.6</v>
      </c>
      <c r="G31" s="36" t="s">
        <v>900</v>
      </c>
      <c r="H31" s="37"/>
      <c r="I31" s="35"/>
      <c r="J31" s="47" t="s">
        <v>372</v>
      </c>
      <c r="K31" s="47" t="s">
        <v>369</v>
      </c>
      <c r="L31" s="47" t="s">
        <v>368</v>
      </c>
      <c r="M31" s="47" t="s">
        <v>371</v>
      </c>
      <c r="N31" s="47" t="s">
        <v>370</v>
      </c>
      <c r="O31" s="26"/>
      <c r="P31" s="137">
        <v>2333763</v>
      </c>
      <c r="Q31" s="138" t="s">
        <v>403</v>
      </c>
      <c r="R31" s="139" t="s">
        <v>1370</v>
      </c>
      <c r="S31" s="140" t="s">
        <v>1373</v>
      </c>
      <c r="T31" s="25">
        <v>43728</v>
      </c>
    </row>
    <row r="32" spans="1:20" ht="51.75" customHeight="1" x14ac:dyDescent="0.2">
      <c r="A32" s="106" t="s">
        <v>1374</v>
      </c>
      <c r="B32" s="28" t="s">
        <v>1375</v>
      </c>
      <c r="C32" s="39">
        <v>43731</v>
      </c>
      <c r="D32" s="29">
        <v>17</v>
      </c>
      <c r="E32" s="30">
        <v>2674</v>
      </c>
      <c r="F32" s="29">
        <v>2.2000000000000002</v>
      </c>
      <c r="G32" s="36" t="s">
        <v>900</v>
      </c>
      <c r="H32" s="37"/>
      <c r="I32" s="35"/>
      <c r="J32" s="47" t="s">
        <v>28</v>
      </c>
      <c r="K32" s="47" t="s">
        <v>29</v>
      </c>
      <c r="L32" s="47" t="s">
        <v>30</v>
      </c>
      <c r="M32" s="142" t="s">
        <v>123</v>
      </c>
      <c r="N32" s="47" t="s">
        <v>123</v>
      </c>
      <c r="O32" s="26"/>
      <c r="P32" s="137">
        <v>2337651</v>
      </c>
      <c r="Q32" s="138" t="s">
        <v>441</v>
      </c>
      <c r="R32" s="139" t="s">
        <v>1373</v>
      </c>
      <c r="S32" s="140" t="s">
        <v>1378</v>
      </c>
      <c r="T32" s="25">
        <v>43731</v>
      </c>
    </row>
    <row r="33" spans="1:20" ht="39" customHeight="1" x14ac:dyDescent="0.2">
      <c r="A33" s="106" t="s">
        <v>1376</v>
      </c>
      <c r="B33" s="28" t="s">
        <v>1377</v>
      </c>
      <c r="C33" s="39">
        <v>43731</v>
      </c>
      <c r="D33" s="29">
        <v>45</v>
      </c>
      <c r="E33" s="30">
        <v>2256</v>
      </c>
      <c r="F33" s="29">
        <v>4</v>
      </c>
      <c r="G33" s="36" t="s">
        <v>900</v>
      </c>
      <c r="H33" s="37"/>
      <c r="I33" s="35"/>
      <c r="J33" s="47" t="s">
        <v>393</v>
      </c>
      <c r="K33" s="47" t="s">
        <v>392</v>
      </c>
      <c r="L33" s="47" t="s">
        <v>331</v>
      </c>
      <c r="M33" s="47" t="s">
        <v>108</v>
      </c>
      <c r="N33" s="47" t="s">
        <v>109</v>
      </c>
      <c r="O33" s="26"/>
      <c r="P33" s="137">
        <v>2338305</v>
      </c>
      <c r="Q33" s="138" t="s">
        <v>617</v>
      </c>
      <c r="R33" s="139" t="s">
        <v>1373</v>
      </c>
      <c r="S33" s="140" t="s">
        <v>1378</v>
      </c>
      <c r="T33" s="25">
        <v>43731</v>
      </c>
    </row>
    <row r="34" spans="1:20" ht="78" customHeight="1" x14ac:dyDescent="0.2">
      <c r="A34" s="106" t="s">
        <v>1379</v>
      </c>
      <c r="B34" s="28" t="s">
        <v>1380</v>
      </c>
      <c r="C34" s="74">
        <v>43734</v>
      </c>
      <c r="D34" s="29">
        <v>26</v>
      </c>
      <c r="E34" s="30">
        <v>3533</v>
      </c>
      <c r="F34" s="29">
        <v>2</v>
      </c>
      <c r="G34" s="36" t="s">
        <v>921</v>
      </c>
      <c r="H34" s="37"/>
      <c r="I34" s="35" t="s">
        <v>1065</v>
      </c>
      <c r="J34" s="47" t="s">
        <v>716</v>
      </c>
      <c r="K34" s="47" t="s">
        <v>713</v>
      </c>
      <c r="L34" s="47" t="s">
        <v>714</v>
      </c>
      <c r="M34" s="130" t="s">
        <v>715</v>
      </c>
      <c r="N34" s="47"/>
      <c r="O34" s="47"/>
      <c r="P34" s="143">
        <v>2342169</v>
      </c>
      <c r="Q34" s="144" t="s">
        <v>424</v>
      </c>
      <c r="R34" s="145" t="s">
        <v>1387</v>
      </c>
      <c r="S34" s="146" t="s">
        <v>1385</v>
      </c>
      <c r="T34" s="25">
        <v>43734</v>
      </c>
    </row>
    <row r="35" spans="1:20" ht="75.75" customHeight="1" x14ac:dyDescent="0.2">
      <c r="A35" s="106" t="s">
        <v>1383</v>
      </c>
      <c r="B35" s="28" t="s">
        <v>1384</v>
      </c>
      <c r="C35" s="74">
        <v>43734</v>
      </c>
      <c r="D35" s="29">
        <v>44</v>
      </c>
      <c r="E35" s="30">
        <v>3692</v>
      </c>
      <c r="F35" s="29">
        <v>3.6</v>
      </c>
      <c r="G35" s="36" t="s">
        <v>900</v>
      </c>
      <c r="H35" s="37"/>
      <c r="I35" s="35"/>
      <c r="J35" s="47" t="s">
        <v>19</v>
      </c>
      <c r="K35" s="47" t="s">
        <v>20</v>
      </c>
      <c r="L35" s="47" t="s">
        <v>21</v>
      </c>
      <c r="M35" s="47" t="s">
        <v>98</v>
      </c>
      <c r="N35" s="49" t="s">
        <v>97</v>
      </c>
      <c r="O35" s="47" t="s">
        <v>33</v>
      </c>
      <c r="P35" s="143">
        <v>2342203</v>
      </c>
      <c r="Q35" s="144" t="s">
        <v>424</v>
      </c>
      <c r="R35" s="145" t="s">
        <v>1387</v>
      </c>
      <c r="S35" s="146" t="s">
        <v>1385</v>
      </c>
      <c r="T35" s="25">
        <v>43734</v>
      </c>
    </row>
    <row r="36" spans="1:20" ht="60.75" customHeight="1" x14ac:dyDescent="0.2">
      <c r="A36" s="106" t="s">
        <v>1381</v>
      </c>
      <c r="B36" s="28" t="s">
        <v>1382</v>
      </c>
      <c r="C36" s="39">
        <v>43734</v>
      </c>
      <c r="D36" s="29">
        <v>80</v>
      </c>
      <c r="E36" s="30">
        <v>4200</v>
      </c>
      <c r="F36" s="29">
        <v>4.2</v>
      </c>
      <c r="G36" s="36" t="s">
        <v>900</v>
      </c>
      <c r="H36" s="37"/>
      <c r="I36" s="35"/>
      <c r="J36" s="47" t="s">
        <v>263</v>
      </c>
      <c r="K36" s="47" t="s">
        <v>138</v>
      </c>
      <c r="L36" s="47" t="s">
        <v>68</v>
      </c>
      <c r="M36" s="47" t="s">
        <v>130</v>
      </c>
      <c r="N36" s="47" t="s">
        <v>1005</v>
      </c>
      <c r="O36" s="47" t="s">
        <v>33</v>
      </c>
      <c r="P36" s="143">
        <v>2343177</v>
      </c>
      <c r="Q36" s="144" t="s">
        <v>1386</v>
      </c>
      <c r="R36" s="145" t="s">
        <v>1387</v>
      </c>
      <c r="S36" s="146" t="s">
        <v>1388</v>
      </c>
      <c r="T36" s="25">
        <v>43734</v>
      </c>
    </row>
    <row r="37" spans="1:20" ht="75.75" customHeight="1" x14ac:dyDescent="0.2">
      <c r="A37" s="106" t="s">
        <v>1389</v>
      </c>
      <c r="B37" s="28" t="s">
        <v>1390</v>
      </c>
      <c r="C37" s="39">
        <v>43735</v>
      </c>
      <c r="D37" s="29">
        <v>20</v>
      </c>
      <c r="E37" s="30">
        <v>3309</v>
      </c>
      <c r="F37" s="29">
        <v>1.4</v>
      </c>
      <c r="G37" s="36" t="s">
        <v>921</v>
      </c>
      <c r="H37" s="37"/>
      <c r="I37" s="35" t="s">
        <v>1391</v>
      </c>
      <c r="J37" s="47" t="s">
        <v>943</v>
      </c>
      <c r="K37" s="47" t="s">
        <v>944</v>
      </c>
      <c r="L37" s="130" t="s">
        <v>945</v>
      </c>
      <c r="M37" s="47" t="s">
        <v>946</v>
      </c>
      <c r="N37" s="47" t="s">
        <v>950</v>
      </c>
      <c r="O37" s="26" t="s">
        <v>1394</v>
      </c>
      <c r="P37" s="137">
        <v>2353674</v>
      </c>
      <c r="Q37" s="137" t="s">
        <v>425</v>
      </c>
      <c r="R37" s="137" t="s">
        <v>1388</v>
      </c>
      <c r="S37" s="137" t="s">
        <v>1396</v>
      </c>
      <c r="T37" s="25">
        <v>43738</v>
      </c>
    </row>
    <row r="38" spans="1:20" ht="85.5" x14ac:dyDescent="0.2">
      <c r="A38" s="106" t="s">
        <v>1392</v>
      </c>
      <c r="B38" s="28" t="s">
        <v>1393</v>
      </c>
      <c r="C38" s="39">
        <v>43735</v>
      </c>
      <c r="D38" s="29">
        <v>52</v>
      </c>
      <c r="E38" s="30">
        <v>2176</v>
      </c>
      <c r="F38" s="29">
        <v>3.6</v>
      </c>
      <c r="G38" s="36" t="s">
        <v>900</v>
      </c>
      <c r="H38" s="37"/>
      <c r="I38" s="35" t="s">
        <v>938</v>
      </c>
      <c r="J38" s="47" t="s">
        <v>139</v>
      </c>
      <c r="K38" s="141" t="s">
        <v>140</v>
      </c>
      <c r="L38" s="47" t="s">
        <v>141</v>
      </c>
      <c r="M38" s="47" t="s">
        <v>1395</v>
      </c>
      <c r="N38" s="47" t="s">
        <v>200</v>
      </c>
      <c r="O38" s="26" t="s">
        <v>1399</v>
      </c>
      <c r="P38" s="137">
        <v>2353850</v>
      </c>
      <c r="Q38" s="137" t="s">
        <v>1397</v>
      </c>
      <c r="R38" s="137" t="s">
        <v>1398</v>
      </c>
      <c r="S38" s="137" t="s">
        <v>1396</v>
      </c>
      <c r="T38" s="25">
        <v>43738</v>
      </c>
    </row>
    <row r="39" spans="1:20" ht="55.5" customHeight="1" x14ac:dyDescent="0.2">
      <c r="A39" s="106" t="s">
        <v>1400</v>
      </c>
      <c r="B39" s="28" t="s">
        <v>1401</v>
      </c>
      <c r="C39" s="39">
        <v>43738</v>
      </c>
      <c r="D39" s="29">
        <v>21</v>
      </c>
      <c r="E39" s="30">
        <v>1603</v>
      </c>
      <c r="F39" s="29">
        <v>2</v>
      </c>
      <c r="G39" s="36" t="s">
        <v>921</v>
      </c>
      <c r="H39" s="37"/>
      <c r="I39" s="35" t="s">
        <v>849</v>
      </c>
      <c r="J39" s="47" t="s">
        <v>76</v>
      </c>
      <c r="K39" s="47" t="s">
        <v>320</v>
      </c>
      <c r="L39" s="47" t="s">
        <v>204</v>
      </c>
      <c r="M39" s="47" t="s">
        <v>123</v>
      </c>
      <c r="N39" s="47" t="s">
        <v>123</v>
      </c>
      <c r="O39" s="26"/>
      <c r="P39" s="137">
        <v>2358136</v>
      </c>
      <c r="Q39" s="137" t="s">
        <v>425</v>
      </c>
      <c r="R39" s="137" t="s">
        <v>1398</v>
      </c>
      <c r="S39" s="137" t="s">
        <v>1396</v>
      </c>
      <c r="T39" s="25">
        <v>43738</v>
      </c>
    </row>
    <row r="40" spans="1:20" ht="47.25" customHeight="1" x14ac:dyDescent="0.2">
      <c r="A40" s="106" t="s">
        <v>1402</v>
      </c>
      <c r="B40" s="28" t="s">
        <v>1403</v>
      </c>
      <c r="C40" s="39">
        <v>43738</v>
      </c>
      <c r="D40" s="29">
        <v>20</v>
      </c>
      <c r="E40" s="30">
        <v>1780</v>
      </c>
      <c r="F40" s="29">
        <v>1.4</v>
      </c>
      <c r="G40" s="36" t="s">
        <v>921</v>
      </c>
      <c r="H40" s="37"/>
      <c r="I40" s="35" t="s">
        <v>662</v>
      </c>
      <c r="J40" s="47" t="s">
        <v>1157</v>
      </c>
      <c r="K40" s="47" t="s">
        <v>1158</v>
      </c>
      <c r="L40" s="47" t="s">
        <v>1159</v>
      </c>
      <c r="M40" s="130" t="s">
        <v>1160</v>
      </c>
      <c r="N40" s="147" t="s">
        <v>669</v>
      </c>
      <c r="O40" s="26"/>
      <c r="P40" s="137">
        <v>2358124</v>
      </c>
      <c r="Q40" s="137" t="s">
        <v>425</v>
      </c>
      <c r="R40" s="137" t="s">
        <v>1398</v>
      </c>
      <c r="S40" s="137" t="s">
        <v>1396</v>
      </c>
      <c r="T40" s="25">
        <v>43738</v>
      </c>
    </row>
    <row r="41" spans="1:20" ht="96.75" customHeight="1" x14ac:dyDescent="0.2">
      <c r="A41" s="106" t="s">
        <v>1404</v>
      </c>
      <c r="B41" s="28" t="s">
        <v>1405</v>
      </c>
      <c r="C41" s="39">
        <v>43738</v>
      </c>
      <c r="D41" s="29">
        <v>59</v>
      </c>
      <c r="E41" s="30">
        <v>2508</v>
      </c>
      <c r="F41" s="29">
        <v>6.2</v>
      </c>
      <c r="G41" s="36" t="s">
        <v>900</v>
      </c>
      <c r="H41" s="37"/>
      <c r="I41" s="35"/>
      <c r="J41" s="47" t="s">
        <v>79</v>
      </c>
      <c r="K41" s="47" t="s">
        <v>80</v>
      </c>
      <c r="L41" s="47" t="s">
        <v>81</v>
      </c>
      <c r="M41" s="47" t="s">
        <v>241</v>
      </c>
      <c r="N41" s="47" t="s">
        <v>367</v>
      </c>
      <c r="O41" s="26" t="s">
        <v>1408</v>
      </c>
      <c r="P41" s="137">
        <v>2358628</v>
      </c>
      <c r="Q41" s="138" t="s">
        <v>416</v>
      </c>
      <c r="R41" s="139" t="s">
        <v>1396</v>
      </c>
      <c r="S41" s="140" t="s">
        <v>1409</v>
      </c>
      <c r="T41" s="25">
        <v>43739</v>
      </c>
    </row>
    <row r="42" spans="1:20" ht="68.25" customHeight="1" x14ac:dyDescent="0.2">
      <c r="A42" s="106" t="s">
        <v>1406</v>
      </c>
      <c r="B42" s="28" t="s">
        <v>1407</v>
      </c>
      <c r="C42" s="39">
        <v>43738</v>
      </c>
      <c r="D42" s="53">
        <v>27</v>
      </c>
      <c r="E42" s="30">
        <v>1608</v>
      </c>
      <c r="F42" s="53">
        <v>2.4</v>
      </c>
      <c r="G42" s="36" t="s">
        <v>900</v>
      </c>
      <c r="H42" s="37"/>
      <c r="I42" s="35"/>
      <c r="J42" s="47" t="s">
        <v>26</v>
      </c>
      <c r="K42" s="47" t="s">
        <v>27</v>
      </c>
      <c r="L42" s="47" t="s">
        <v>23</v>
      </c>
      <c r="M42" s="47" t="s">
        <v>59</v>
      </c>
      <c r="N42" s="47" t="s">
        <v>58</v>
      </c>
      <c r="O42" s="26"/>
      <c r="P42" s="137">
        <v>2357905</v>
      </c>
      <c r="Q42" s="138" t="s">
        <v>441</v>
      </c>
      <c r="R42" s="139" t="s">
        <v>1398</v>
      </c>
      <c r="S42" s="140" t="s">
        <v>1396</v>
      </c>
      <c r="T42" s="25">
        <v>43739</v>
      </c>
    </row>
    <row r="43" spans="1:20" ht="15" x14ac:dyDescent="0.2">
      <c r="A43" s="41"/>
      <c r="B43" s="28"/>
      <c r="C43" s="39"/>
      <c r="D43" s="29"/>
      <c r="E43" s="30"/>
      <c r="F43" s="29"/>
      <c r="G43" s="36"/>
      <c r="H43" s="37"/>
      <c r="I43" s="35"/>
      <c r="J43" s="38"/>
      <c r="K43" s="40"/>
      <c r="L43" s="40"/>
      <c r="M43" s="40"/>
      <c r="N43" s="40"/>
      <c r="O43" s="26"/>
      <c r="P43" s="31"/>
      <c r="Q43" s="32"/>
      <c r="R43" s="33"/>
      <c r="S43" s="34"/>
      <c r="T43" s="25"/>
    </row>
    <row r="44" spans="1:20" ht="15" x14ac:dyDescent="0.2">
      <c r="A44" s="41"/>
      <c r="B44" s="28"/>
      <c r="C44" s="39"/>
      <c r="D44" s="29"/>
      <c r="E44" s="30"/>
      <c r="F44" s="29"/>
      <c r="G44" s="36"/>
      <c r="H44" s="37"/>
      <c r="I44" s="35"/>
      <c r="J44" s="38"/>
      <c r="K44" s="40"/>
      <c r="L44" s="40"/>
      <c r="M44" s="40"/>
      <c r="N44" s="40"/>
      <c r="O44" s="26"/>
      <c r="P44" s="31"/>
      <c r="Q44" s="32"/>
      <c r="R44" s="33"/>
      <c r="S44" s="34"/>
      <c r="T44" s="25"/>
    </row>
    <row r="45" spans="1:20" ht="15" x14ac:dyDescent="0.2">
      <c r="A45" s="41"/>
      <c r="B45" s="28"/>
      <c r="C45" s="39"/>
      <c r="D45" s="29"/>
      <c r="E45" s="30"/>
      <c r="F45" s="29"/>
      <c r="G45" s="36"/>
      <c r="H45" s="37"/>
      <c r="I45" s="35"/>
      <c r="J45" s="38"/>
      <c r="K45" s="40"/>
      <c r="L45" s="40"/>
      <c r="M45" s="40"/>
      <c r="N45" s="40"/>
      <c r="O45" s="26"/>
      <c r="P45" s="31"/>
      <c r="Q45" s="32"/>
      <c r="R45" s="33"/>
      <c r="S45" s="34"/>
      <c r="T45" s="25"/>
    </row>
    <row r="46" spans="1:20" ht="15" x14ac:dyDescent="0.2">
      <c r="A46" s="41"/>
      <c r="B46" s="28"/>
      <c r="C46" s="39"/>
      <c r="D46" s="29"/>
      <c r="E46" s="30"/>
      <c r="F46" s="29"/>
      <c r="G46" s="36"/>
      <c r="H46" s="37"/>
      <c r="I46" s="35"/>
      <c r="J46" s="38"/>
      <c r="K46" s="40"/>
      <c r="L46" s="40"/>
      <c r="M46" s="40"/>
      <c r="N46" s="40"/>
      <c r="O46" s="26"/>
      <c r="P46" s="31"/>
      <c r="Q46" s="32"/>
      <c r="R46" s="33"/>
      <c r="S46" s="34"/>
      <c r="T46" s="25"/>
    </row>
    <row r="47" spans="1:20" ht="15" x14ac:dyDescent="0.2">
      <c r="A47" s="41"/>
      <c r="B47" s="28"/>
      <c r="C47" s="39"/>
      <c r="D47" s="29"/>
      <c r="E47" s="30"/>
      <c r="F47" s="29"/>
      <c r="G47" s="36"/>
      <c r="H47" s="37"/>
      <c r="I47" s="35"/>
      <c r="J47" s="38"/>
      <c r="K47" s="40"/>
      <c r="L47" s="40"/>
      <c r="M47" s="40"/>
      <c r="N47" s="40"/>
      <c r="O47" s="26"/>
      <c r="P47" s="31"/>
      <c r="Q47" s="32"/>
      <c r="R47" s="33"/>
      <c r="S47" s="34"/>
      <c r="T47" s="25"/>
    </row>
    <row r="48" spans="1:20" ht="15" x14ac:dyDescent="0.2">
      <c r="A48" s="41"/>
      <c r="B48" s="28"/>
      <c r="C48" s="39"/>
      <c r="D48" s="29"/>
      <c r="E48" s="30"/>
      <c r="F48" s="29"/>
      <c r="G48" s="36"/>
      <c r="H48" s="37"/>
      <c r="I48" s="35"/>
      <c r="J48" s="38"/>
      <c r="K48" s="40"/>
      <c r="L48" s="40"/>
      <c r="M48" s="40"/>
      <c r="N48" s="40"/>
      <c r="O48" s="26"/>
      <c r="P48" s="31"/>
      <c r="Q48" s="32"/>
      <c r="R48" s="33"/>
      <c r="S48" s="34"/>
      <c r="T48" s="25"/>
    </row>
    <row r="49" spans="1:20" ht="15" x14ac:dyDescent="0.2">
      <c r="A49" s="41"/>
      <c r="B49" s="28"/>
      <c r="C49" s="39"/>
      <c r="D49" s="29"/>
      <c r="E49" s="30"/>
      <c r="F49" s="29"/>
      <c r="G49" s="36"/>
      <c r="H49" s="37"/>
      <c r="I49" s="35"/>
      <c r="J49" s="38"/>
      <c r="K49" s="40"/>
      <c r="L49" s="40"/>
      <c r="M49" s="40"/>
      <c r="N49" s="40"/>
      <c r="O49" s="26"/>
      <c r="P49" s="31"/>
      <c r="Q49" s="32"/>
      <c r="R49" s="33"/>
      <c r="S49" s="34"/>
      <c r="T49" s="25"/>
    </row>
    <row r="50" spans="1:20" ht="15" x14ac:dyDescent="0.2">
      <c r="A50" s="41"/>
      <c r="B50" s="28"/>
      <c r="C50" s="39"/>
      <c r="D50" s="29"/>
      <c r="E50" s="30"/>
      <c r="F50" s="29"/>
      <c r="G50" s="36"/>
      <c r="H50" s="37"/>
      <c r="I50" s="35"/>
      <c r="J50" s="38"/>
      <c r="K50" s="40"/>
      <c r="L50" s="40"/>
      <c r="M50" s="40"/>
      <c r="N50" s="40"/>
      <c r="O50" s="26"/>
      <c r="P50" s="31"/>
      <c r="Q50" s="32"/>
      <c r="R50" s="33"/>
      <c r="S50" s="34"/>
      <c r="T50" s="25"/>
    </row>
    <row r="51" spans="1:20" ht="15" x14ac:dyDescent="0.2">
      <c r="A51" s="41"/>
      <c r="B51" s="28"/>
      <c r="C51" s="39"/>
      <c r="D51" s="29"/>
      <c r="E51" s="30"/>
      <c r="F51" s="29"/>
      <c r="G51" s="36"/>
      <c r="H51" s="37"/>
      <c r="I51" s="35"/>
      <c r="J51" s="38"/>
      <c r="K51" s="40"/>
      <c r="L51" s="40"/>
      <c r="M51" s="40"/>
      <c r="N51" s="40"/>
      <c r="O51" s="26"/>
      <c r="P51" s="31"/>
      <c r="Q51" s="32"/>
      <c r="R51" s="33"/>
      <c r="S51" s="34"/>
      <c r="T51" s="25"/>
    </row>
    <row r="52" spans="1:20" ht="15" x14ac:dyDescent="0.2">
      <c r="A52" s="41"/>
      <c r="B52" s="28"/>
      <c r="C52" s="39"/>
      <c r="D52" s="29"/>
      <c r="E52" s="30"/>
      <c r="F52" s="29"/>
      <c r="G52" s="36"/>
      <c r="H52" s="37"/>
      <c r="I52" s="35"/>
      <c r="J52" s="38"/>
      <c r="K52" s="40"/>
      <c r="L52" s="40"/>
      <c r="M52" s="40"/>
      <c r="N52" s="40"/>
      <c r="O52" s="26"/>
      <c r="P52" s="31"/>
      <c r="Q52" s="32"/>
      <c r="R52" s="33"/>
      <c r="S52" s="34"/>
      <c r="T52" s="25"/>
    </row>
    <row r="53" spans="1:20" ht="15" x14ac:dyDescent="0.2">
      <c r="A53" s="41"/>
      <c r="B53" s="28"/>
      <c r="C53" s="39"/>
      <c r="D53" s="29"/>
      <c r="E53" s="30"/>
      <c r="F53" s="29"/>
      <c r="G53" s="36"/>
      <c r="H53" s="37"/>
      <c r="I53" s="35"/>
      <c r="J53" s="38"/>
      <c r="K53" s="40"/>
      <c r="L53" s="40"/>
      <c r="M53" s="40"/>
      <c r="N53" s="40"/>
      <c r="O53" s="26"/>
      <c r="P53" s="31"/>
      <c r="Q53" s="32"/>
      <c r="R53" s="33"/>
      <c r="S53" s="34"/>
      <c r="T53" s="25"/>
    </row>
    <row r="54" spans="1:20" ht="15" x14ac:dyDescent="0.2">
      <c r="A54" s="41"/>
      <c r="B54" s="28"/>
      <c r="C54" s="39"/>
      <c r="D54" s="29"/>
      <c r="E54" s="30"/>
      <c r="F54" s="29"/>
      <c r="G54" s="36"/>
      <c r="H54" s="37"/>
      <c r="I54" s="35"/>
      <c r="J54" s="38"/>
      <c r="K54" s="40"/>
      <c r="L54" s="40"/>
      <c r="M54" s="40"/>
      <c r="N54" s="40"/>
      <c r="O54" s="26"/>
      <c r="P54" s="31"/>
      <c r="Q54" s="32"/>
      <c r="R54" s="33"/>
      <c r="S54" s="34"/>
      <c r="T54" s="25"/>
    </row>
    <row r="55" spans="1:20" ht="15" x14ac:dyDescent="0.2">
      <c r="A55" s="41"/>
      <c r="B55" s="28"/>
      <c r="C55" s="39"/>
      <c r="D55" s="29"/>
      <c r="E55" s="30"/>
      <c r="F55" s="29"/>
      <c r="G55" s="36"/>
      <c r="H55" s="37"/>
      <c r="I55" s="35"/>
      <c r="J55" s="38"/>
      <c r="K55" s="40"/>
      <c r="L55" s="40"/>
      <c r="M55" s="40"/>
      <c r="N55" s="40"/>
      <c r="O55" s="26"/>
      <c r="P55" s="31"/>
      <c r="Q55" s="32"/>
      <c r="R55" s="33"/>
      <c r="S55" s="34"/>
      <c r="T55" s="25"/>
    </row>
    <row r="56" spans="1:20" ht="15" x14ac:dyDescent="0.2">
      <c r="A56" s="41"/>
      <c r="B56" s="28"/>
      <c r="C56" s="39"/>
      <c r="D56" s="29"/>
      <c r="E56" s="30"/>
      <c r="F56" s="29"/>
      <c r="G56" s="36"/>
      <c r="H56" s="37"/>
      <c r="I56" s="35"/>
      <c r="J56" s="38"/>
      <c r="K56" s="40"/>
      <c r="L56" s="40"/>
      <c r="M56" s="40"/>
      <c r="N56" s="40"/>
      <c r="O56" s="26"/>
      <c r="P56" s="31"/>
      <c r="Q56" s="32"/>
      <c r="R56" s="33"/>
      <c r="S56" s="34"/>
      <c r="T56" s="25"/>
    </row>
    <row r="57" spans="1:20" ht="15" x14ac:dyDescent="0.2">
      <c r="A57" s="41"/>
      <c r="B57" s="28"/>
      <c r="C57" s="39"/>
      <c r="D57" s="29"/>
      <c r="E57" s="30"/>
      <c r="F57" s="29"/>
      <c r="G57" s="36"/>
      <c r="H57" s="37"/>
      <c r="I57" s="35"/>
      <c r="J57" s="38"/>
      <c r="K57" s="40"/>
      <c r="L57" s="40"/>
      <c r="M57" s="40"/>
      <c r="N57" s="40"/>
      <c r="O57" s="26"/>
      <c r="P57" s="31"/>
      <c r="Q57" s="32"/>
      <c r="R57" s="33"/>
      <c r="S57" s="34"/>
      <c r="T57" s="25"/>
    </row>
    <row r="58" spans="1:20" ht="15" x14ac:dyDescent="0.2">
      <c r="A58" s="41"/>
      <c r="B58" s="28"/>
      <c r="C58" s="39"/>
      <c r="D58" s="29"/>
      <c r="E58" s="30"/>
      <c r="F58" s="29"/>
      <c r="G58" s="36"/>
      <c r="H58" s="37"/>
      <c r="I58" s="35"/>
      <c r="J58" s="38"/>
      <c r="K58" s="40"/>
      <c r="L58" s="40"/>
      <c r="M58" s="40"/>
      <c r="N58" s="40"/>
      <c r="O58" s="26"/>
      <c r="P58" s="31"/>
      <c r="Q58" s="32"/>
      <c r="R58" s="33"/>
      <c r="S58" s="34"/>
      <c r="T58" s="25"/>
    </row>
    <row r="59" spans="1:20" ht="15" x14ac:dyDescent="0.2">
      <c r="A59" s="41"/>
      <c r="B59" s="28"/>
      <c r="C59" s="39"/>
      <c r="D59" s="29"/>
      <c r="E59" s="30"/>
      <c r="F59" s="29"/>
      <c r="G59" s="36"/>
      <c r="H59" s="37"/>
      <c r="I59" s="35"/>
      <c r="J59" s="38"/>
      <c r="K59" s="40"/>
      <c r="L59" s="40"/>
      <c r="M59" s="40"/>
      <c r="N59" s="40"/>
      <c r="O59" s="26"/>
      <c r="P59" s="31"/>
      <c r="Q59" s="32"/>
      <c r="R59" s="33"/>
      <c r="S59" s="34"/>
      <c r="T59" s="25"/>
    </row>
    <row r="60" spans="1:20" ht="15" x14ac:dyDescent="0.2">
      <c r="A60" s="41"/>
      <c r="B60" s="28"/>
      <c r="C60" s="39"/>
      <c r="D60" s="29"/>
      <c r="E60" s="30"/>
      <c r="F60" s="29"/>
      <c r="G60" s="36"/>
      <c r="H60" s="37"/>
      <c r="I60" s="35"/>
      <c r="J60" s="38"/>
      <c r="K60" s="40"/>
      <c r="L60" s="40"/>
      <c r="M60" s="40"/>
      <c r="N60" s="40"/>
      <c r="O60" s="26"/>
      <c r="P60" s="31"/>
      <c r="Q60" s="32"/>
      <c r="R60" s="33"/>
      <c r="S60" s="34"/>
      <c r="T60" s="25"/>
    </row>
    <row r="61" spans="1:20" ht="15" x14ac:dyDescent="0.2">
      <c r="A61" s="41"/>
      <c r="B61" s="28"/>
      <c r="C61" s="39"/>
      <c r="D61" s="29"/>
      <c r="E61" s="30"/>
      <c r="F61" s="29"/>
      <c r="G61" s="36"/>
      <c r="H61" s="37"/>
      <c r="I61" s="35"/>
      <c r="J61" s="38"/>
      <c r="K61" s="40"/>
      <c r="L61" s="40"/>
      <c r="M61" s="40"/>
      <c r="N61" s="40"/>
      <c r="O61" s="26"/>
      <c r="P61" s="31"/>
      <c r="Q61" s="32"/>
      <c r="R61" s="33"/>
      <c r="S61" s="34"/>
      <c r="T61" s="25"/>
    </row>
    <row r="62" spans="1:20" ht="15" x14ac:dyDescent="0.2">
      <c r="A62" s="41"/>
      <c r="B62" s="28"/>
      <c r="C62" s="39"/>
      <c r="D62" s="29"/>
      <c r="E62" s="30"/>
      <c r="F62" s="29"/>
      <c r="G62" s="36"/>
      <c r="H62" s="37"/>
      <c r="I62" s="35"/>
      <c r="J62" s="38"/>
      <c r="K62" s="40"/>
      <c r="L62" s="40"/>
      <c r="M62" s="40"/>
      <c r="N62" s="40"/>
      <c r="O62" s="26"/>
      <c r="P62" s="31"/>
      <c r="Q62" s="32"/>
      <c r="R62" s="33"/>
      <c r="S62" s="34"/>
      <c r="T62" s="25"/>
    </row>
    <row r="63" spans="1:20" ht="15" x14ac:dyDescent="0.2">
      <c r="A63" s="41"/>
      <c r="B63" s="28"/>
      <c r="C63" s="39"/>
      <c r="D63" s="29"/>
      <c r="E63" s="30"/>
      <c r="F63" s="29"/>
      <c r="G63" s="36"/>
      <c r="H63" s="37"/>
      <c r="I63" s="35"/>
      <c r="J63" s="38"/>
      <c r="K63" s="40"/>
      <c r="L63" s="40"/>
      <c r="M63" s="40"/>
      <c r="N63" s="40"/>
      <c r="O63" s="26"/>
      <c r="P63" s="31"/>
      <c r="Q63" s="32"/>
      <c r="R63" s="33"/>
      <c r="S63" s="34"/>
      <c r="T63" s="25"/>
    </row>
    <row r="64" spans="1:20" ht="15" x14ac:dyDescent="0.2">
      <c r="A64" s="41"/>
      <c r="B64" s="28"/>
      <c r="C64" s="39"/>
      <c r="D64" s="29"/>
      <c r="E64" s="30"/>
      <c r="F64" s="29"/>
      <c r="G64" s="36"/>
      <c r="H64" s="37"/>
      <c r="I64" s="35"/>
      <c r="J64" s="38"/>
      <c r="K64" s="40"/>
      <c r="L64" s="40"/>
      <c r="M64" s="40"/>
      <c r="N64" s="40"/>
      <c r="O64" s="26"/>
      <c r="P64" s="31"/>
      <c r="Q64" s="32"/>
      <c r="R64" s="33"/>
      <c r="S64" s="34"/>
      <c r="T64" s="25"/>
    </row>
    <row r="65" spans="1:20" ht="15" x14ac:dyDescent="0.2">
      <c r="A65" s="41"/>
      <c r="B65" s="28"/>
      <c r="C65" s="39"/>
      <c r="D65" s="29"/>
      <c r="E65" s="30"/>
      <c r="F65" s="29"/>
      <c r="G65" s="36"/>
      <c r="H65" s="37"/>
      <c r="I65" s="35"/>
      <c r="J65" s="38"/>
      <c r="K65" s="40"/>
      <c r="L65" s="40"/>
      <c r="M65" s="40"/>
      <c r="N65" s="40"/>
      <c r="O65" s="26"/>
      <c r="P65" s="31"/>
      <c r="Q65" s="32"/>
      <c r="R65" s="33"/>
      <c r="S65" s="34"/>
      <c r="T65" s="25"/>
    </row>
    <row r="66" spans="1:20" ht="15" x14ac:dyDescent="0.2">
      <c r="A66" s="41"/>
      <c r="B66" s="28"/>
      <c r="C66" s="39"/>
      <c r="D66" s="29"/>
      <c r="E66" s="30"/>
      <c r="F66" s="29"/>
      <c r="G66" s="36"/>
      <c r="H66" s="37"/>
      <c r="I66" s="35"/>
      <c r="J66" s="38"/>
      <c r="K66" s="40"/>
      <c r="L66" s="40"/>
      <c r="M66" s="40"/>
      <c r="N66" s="40"/>
      <c r="O66" s="26"/>
      <c r="P66" s="31"/>
      <c r="Q66" s="32"/>
      <c r="R66" s="33"/>
      <c r="S66" s="34"/>
      <c r="T66" s="25"/>
    </row>
    <row r="67" spans="1:20" ht="15" x14ac:dyDescent="0.2">
      <c r="A67" s="41"/>
      <c r="B67" s="28"/>
      <c r="C67" s="39"/>
      <c r="D67" s="29"/>
      <c r="E67" s="30"/>
      <c r="F67" s="29"/>
      <c r="G67" s="36"/>
      <c r="H67" s="37"/>
      <c r="I67" s="35"/>
      <c r="J67" s="38"/>
      <c r="K67" s="40"/>
      <c r="L67" s="40"/>
      <c r="M67" s="40"/>
      <c r="N67" s="40"/>
      <c r="O67" s="26"/>
      <c r="P67" s="31"/>
      <c r="Q67" s="32"/>
      <c r="R67" s="33"/>
      <c r="S67" s="34"/>
      <c r="T67" s="25"/>
    </row>
    <row r="68" spans="1:20" ht="15" x14ac:dyDescent="0.2">
      <c r="A68" s="41"/>
      <c r="B68" s="28"/>
      <c r="C68" s="39"/>
      <c r="D68" s="29"/>
      <c r="E68" s="30"/>
      <c r="F68" s="29"/>
      <c r="G68" s="36"/>
      <c r="H68" s="37"/>
      <c r="I68" s="35"/>
      <c r="J68" s="38"/>
      <c r="K68" s="40"/>
      <c r="L68" s="40"/>
      <c r="M68" s="40"/>
      <c r="N68" s="40"/>
      <c r="O68" s="26"/>
      <c r="P68" s="31"/>
      <c r="Q68" s="32"/>
      <c r="R68" s="33"/>
      <c r="S68" s="34"/>
      <c r="T68" s="25"/>
    </row>
    <row r="69" spans="1:20" ht="15" x14ac:dyDescent="0.2">
      <c r="A69" s="41"/>
      <c r="B69" s="28"/>
      <c r="C69" s="39"/>
      <c r="D69" s="29"/>
      <c r="E69" s="30"/>
      <c r="F69" s="29"/>
      <c r="G69" s="36"/>
      <c r="H69" s="37"/>
      <c r="I69" s="35"/>
      <c r="J69" s="38"/>
      <c r="K69" s="40"/>
      <c r="L69" s="40"/>
      <c r="M69" s="40"/>
      <c r="N69" s="40"/>
      <c r="O69" s="26"/>
      <c r="P69" s="31"/>
      <c r="Q69" s="32"/>
      <c r="R69" s="33"/>
      <c r="S69" s="34"/>
      <c r="T69" s="25"/>
    </row>
    <row r="70" spans="1:20" ht="15" x14ac:dyDescent="0.2">
      <c r="A70" s="41"/>
      <c r="B70" s="28"/>
      <c r="C70" s="39"/>
      <c r="D70" s="29"/>
      <c r="E70" s="30"/>
      <c r="F70" s="29"/>
      <c r="G70" s="36"/>
      <c r="H70" s="37"/>
      <c r="I70" s="35"/>
      <c r="J70" s="38"/>
      <c r="K70" s="40"/>
      <c r="L70" s="40"/>
      <c r="M70" s="40"/>
      <c r="N70" s="40"/>
      <c r="O70" s="26"/>
      <c r="P70" s="31"/>
      <c r="Q70" s="32"/>
      <c r="R70" s="33"/>
      <c r="S70" s="34"/>
      <c r="T70" s="25"/>
    </row>
    <row r="71" spans="1:20" ht="15" x14ac:dyDescent="0.2">
      <c r="A71" s="41"/>
      <c r="B71" s="28"/>
      <c r="C71" s="39"/>
      <c r="D71" s="29"/>
      <c r="E71" s="30"/>
      <c r="F71" s="29"/>
      <c r="G71" s="36"/>
      <c r="H71" s="37"/>
      <c r="I71" s="35"/>
      <c r="J71" s="38"/>
      <c r="K71" s="40"/>
      <c r="L71" s="40"/>
      <c r="M71" s="40"/>
      <c r="N71" s="40"/>
      <c r="O71" s="26"/>
      <c r="P71" s="31"/>
      <c r="Q71" s="32"/>
      <c r="R71" s="33"/>
      <c r="S71" s="34"/>
      <c r="T71" s="25"/>
    </row>
    <row r="72" spans="1:20" ht="15" x14ac:dyDescent="0.2">
      <c r="A72" s="41"/>
      <c r="B72" s="28"/>
      <c r="C72" s="39"/>
      <c r="D72" s="29"/>
      <c r="E72" s="30"/>
      <c r="F72" s="29"/>
      <c r="G72" s="36"/>
      <c r="H72" s="37"/>
      <c r="I72" s="35"/>
      <c r="J72" s="38"/>
      <c r="K72" s="40"/>
      <c r="L72" s="40"/>
      <c r="M72" s="40"/>
      <c r="N72" s="40"/>
      <c r="O72" s="26"/>
      <c r="P72" s="31"/>
      <c r="Q72" s="32"/>
      <c r="R72" s="33"/>
      <c r="S72" s="34"/>
      <c r="T72" s="25"/>
    </row>
    <row r="73" spans="1:20" ht="15" x14ac:dyDescent="0.2">
      <c r="A73" s="41"/>
      <c r="B73" s="28"/>
      <c r="C73" s="39"/>
      <c r="D73" s="29"/>
      <c r="E73" s="30"/>
      <c r="F73" s="29"/>
      <c r="G73" s="36"/>
      <c r="H73" s="37"/>
      <c r="I73" s="35"/>
      <c r="J73" s="38"/>
      <c r="K73" s="40"/>
      <c r="L73" s="40"/>
      <c r="M73" s="40"/>
      <c r="N73" s="40"/>
      <c r="O73" s="26"/>
      <c r="P73" s="31"/>
      <c r="Q73" s="32"/>
      <c r="R73" s="33"/>
      <c r="S73" s="34"/>
      <c r="T73" s="25"/>
    </row>
    <row r="74" spans="1:20" ht="15" x14ac:dyDescent="0.2">
      <c r="A74" s="41"/>
      <c r="B74" s="28"/>
      <c r="C74" s="39"/>
      <c r="D74" s="29"/>
      <c r="E74" s="30"/>
      <c r="F74" s="29"/>
      <c r="G74" s="36"/>
      <c r="H74" s="37"/>
      <c r="I74" s="35"/>
      <c r="J74" s="38"/>
      <c r="K74" s="40"/>
      <c r="L74" s="40"/>
      <c r="M74" s="40"/>
      <c r="N74" s="40"/>
      <c r="O74" s="26"/>
      <c r="P74" s="31"/>
      <c r="Q74" s="32"/>
      <c r="R74" s="33"/>
      <c r="S74" s="34"/>
      <c r="T74" s="25"/>
    </row>
    <row r="75" spans="1:20" ht="15" x14ac:dyDescent="0.2">
      <c r="A75" s="41"/>
      <c r="B75" s="28"/>
      <c r="C75" s="39"/>
      <c r="D75" s="29"/>
      <c r="E75" s="30"/>
      <c r="F75" s="29"/>
      <c r="G75" s="36"/>
      <c r="H75" s="37"/>
      <c r="I75" s="35"/>
      <c r="J75" s="38"/>
      <c r="K75" s="40"/>
      <c r="L75" s="40"/>
      <c r="M75" s="40"/>
      <c r="N75" s="40"/>
      <c r="O75" s="26"/>
      <c r="P75" s="31"/>
      <c r="Q75" s="32"/>
      <c r="R75" s="33"/>
      <c r="S75" s="34"/>
      <c r="T75" s="25"/>
    </row>
    <row r="76" spans="1:20" ht="15" x14ac:dyDescent="0.2">
      <c r="A76" s="41"/>
      <c r="B76" s="28"/>
      <c r="C76" s="39"/>
      <c r="D76" s="29"/>
      <c r="E76" s="30"/>
      <c r="F76" s="29"/>
      <c r="G76" s="36"/>
      <c r="H76" s="37"/>
      <c r="I76" s="35"/>
      <c r="J76" s="38"/>
      <c r="K76" s="40"/>
      <c r="L76" s="40"/>
      <c r="M76" s="40"/>
      <c r="N76" s="40"/>
      <c r="O76" s="26"/>
      <c r="P76" s="31"/>
      <c r="Q76" s="32"/>
      <c r="R76" s="33"/>
      <c r="S76" s="34"/>
      <c r="T76" s="25"/>
    </row>
    <row r="77" spans="1:20" ht="15" x14ac:dyDescent="0.2">
      <c r="A77" s="41"/>
      <c r="B77" s="28"/>
      <c r="C77" s="39"/>
      <c r="D77" s="29"/>
      <c r="E77" s="30"/>
      <c r="F77" s="29"/>
      <c r="G77" s="36"/>
      <c r="H77" s="37"/>
      <c r="I77" s="35"/>
      <c r="J77" s="38"/>
      <c r="K77" s="40"/>
      <c r="L77" s="40"/>
      <c r="M77" s="40"/>
      <c r="N77" s="40"/>
      <c r="O77" s="26"/>
      <c r="P77" s="31"/>
      <c r="Q77" s="32"/>
      <c r="R77" s="33"/>
      <c r="S77" s="34"/>
      <c r="T77" s="25"/>
    </row>
    <row r="78" spans="1:20" ht="15" x14ac:dyDescent="0.2">
      <c r="A78" s="41"/>
      <c r="B78" s="28"/>
      <c r="C78" s="39"/>
      <c r="D78" s="29"/>
      <c r="E78" s="30"/>
      <c r="F78" s="29"/>
      <c r="G78" s="36"/>
      <c r="H78" s="37"/>
      <c r="I78" s="35"/>
      <c r="J78" s="38"/>
      <c r="K78" s="40"/>
      <c r="L78" s="40"/>
      <c r="M78" s="40"/>
      <c r="N78" s="40"/>
      <c r="O78" s="26"/>
      <c r="P78" s="31"/>
      <c r="Q78" s="32"/>
      <c r="R78" s="33"/>
      <c r="S78" s="34"/>
      <c r="T78" s="25"/>
    </row>
    <row r="79" spans="1:20" ht="15" x14ac:dyDescent="0.2">
      <c r="A79" s="41"/>
      <c r="B79" s="28"/>
      <c r="C79" s="39"/>
      <c r="D79" s="29"/>
      <c r="E79" s="30"/>
      <c r="F79" s="29"/>
      <c r="G79" s="36"/>
      <c r="H79" s="37"/>
      <c r="I79" s="35"/>
      <c r="J79" s="38"/>
      <c r="K79" s="40" t="str">
        <f>IF($J79="","",VLOOKUP(J79,data!$A$2:$F$116,2,FALSE))</f>
        <v/>
      </c>
      <c r="L79" s="40" t="str">
        <f>IF($J79="","",VLOOKUP(K79,data!$B$2:$G$116,2,FALSE))</f>
        <v/>
      </c>
      <c r="M79" s="40" t="str">
        <f>IF($J79="","",VLOOKUP(J79,data!$A$2:$F$155,4,FALSE))</f>
        <v/>
      </c>
      <c r="N79" s="40" t="str">
        <f>IF($J79="","",VLOOKUP(J79,data!$A$2:$F$155,5,FALSE))</f>
        <v/>
      </c>
      <c r="O79" s="26"/>
      <c r="P79" s="31"/>
      <c r="Q79" s="32"/>
      <c r="R79" s="33"/>
      <c r="S79" s="34"/>
      <c r="T79" s="25"/>
    </row>
    <row r="80" spans="1:20" ht="15" x14ac:dyDescent="0.2">
      <c r="A80" s="41"/>
      <c r="B80" s="28"/>
      <c r="C80" s="39"/>
      <c r="D80" s="29"/>
      <c r="E80" s="30"/>
      <c r="F80" s="29"/>
      <c r="G80" s="36"/>
      <c r="H80" s="37"/>
      <c r="I80" s="35"/>
      <c r="J80" s="38"/>
      <c r="K80" s="40" t="str">
        <f>IF($J80="","",VLOOKUP(J80,data!$A$2:$F$116,2,FALSE))</f>
        <v/>
      </c>
      <c r="L80" s="40" t="str">
        <f>IF($J80="","",VLOOKUP(K80,data!$B$2:$G$116,2,FALSE))</f>
        <v/>
      </c>
      <c r="M80" s="40" t="str">
        <f>IF($J80="","",VLOOKUP(J80,data!$A$2:$F$155,4,FALSE))</f>
        <v/>
      </c>
      <c r="N80" s="40" t="str">
        <f>IF($J80="","",VLOOKUP(J80,data!$A$2:$F$155,5,FALSE))</f>
        <v/>
      </c>
      <c r="O80" s="26"/>
      <c r="P80" s="31"/>
      <c r="Q80" s="32"/>
      <c r="R80" s="33"/>
      <c r="S80" s="34"/>
      <c r="T80" s="25"/>
    </row>
    <row r="81" spans="1:20" ht="15" x14ac:dyDescent="0.2">
      <c r="A81" s="41"/>
      <c r="B81" s="28"/>
      <c r="C81" s="39"/>
      <c r="D81" s="29"/>
      <c r="E81" s="30"/>
      <c r="F81" s="29"/>
      <c r="G81" s="36"/>
      <c r="H81" s="37"/>
      <c r="I81" s="35"/>
      <c r="J81" s="38"/>
      <c r="K81" s="40" t="str">
        <f>IF($J81="","",VLOOKUP(J81,data!$A$2:$F$116,2,FALSE))</f>
        <v/>
      </c>
      <c r="L81" s="40" t="str">
        <f>IF($J81="","",VLOOKUP(K81,data!$B$2:$G$116,2,FALSE))</f>
        <v/>
      </c>
      <c r="M81" s="40" t="str">
        <f>IF($J81="","",VLOOKUP(J81,data!$A$2:$F$155,4,FALSE))</f>
        <v/>
      </c>
      <c r="N81" s="40" t="str">
        <f>IF($J81="","",VLOOKUP(J81,data!$A$2:$F$155,5,FALSE))</f>
        <v/>
      </c>
      <c r="O81" s="26"/>
      <c r="P81" s="31"/>
      <c r="Q81" s="32"/>
      <c r="R81" s="33"/>
      <c r="S81" s="34"/>
      <c r="T81" s="25"/>
    </row>
    <row r="82" spans="1:20" ht="15" x14ac:dyDescent="0.2">
      <c r="A82" s="41"/>
      <c r="B82" s="28"/>
      <c r="C82" s="39"/>
      <c r="D82" s="29"/>
      <c r="E82" s="30"/>
      <c r="F82" s="29"/>
      <c r="G82" s="36"/>
      <c r="H82" s="37"/>
      <c r="I82" s="35"/>
      <c r="J82" s="38"/>
      <c r="K82" s="40" t="str">
        <f>IF($J82="","",VLOOKUP(J82,data!$A$2:$F$116,2,FALSE))</f>
        <v/>
      </c>
      <c r="L82" s="40" t="str">
        <f>IF($J82="","",VLOOKUP(K82,data!$B$2:$G$116,2,FALSE))</f>
        <v/>
      </c>
      <c r="M82" s="40" t="str">
        <f>IF($J82="","",VLOOKUP(J82,data!$A$2:$F$155,4,FALSE))</f>
        <v/>
      </c>
      <c r="N82" s="40" t="str">
        <f>IF($J82="","",VLOOKUP(J82,data!$A$2:$F$155,5,FALSE))</f>
        <v/>
      </c>
      <c r="O82" s="26"/>
      <c r="P82" s="31"/>
      <c r="Q82" s="32"/>
      <c r="R82" s="33"/>
      <c r="S82" s="34"/>
      <c r="T82" s="25"/>
    </row>
    <row r="83" spans="1:20" ht="15" x14ac:dyDescent="0.2">
      <c r="O83" s="26"/>
      <c r="P83" s="31"/>
      <c r="Q83" s="32"/>
      <c r="R83" s="33"/>
      <c r="S83" s="34"/>
      <c r="T83" s="25"/>
    </row>
  </sheetData>
  <mergeCells count="2">
    <mergeCell ref="C6:H6"/>
    <mergeCell ref="K6:M6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T77"/>
  <sheetViews>
    <sheetView topLeftCell="A34" zoomScale="90" zoomScaleNormal="90" workbookViewId="0">
      <selection activeCell="P26" sqref="P26:R26"/>
    </sheetView>
  </sheetViews>
  <sheetFormatPr baseColWidth="10" defaultRowHeight="12.75" x14ac:dyDescent="0.2"/>
  <cols>
    <col min="1" max="1" width="12.85546875" customWidth="1"/>
    <col min="2" max="2" width="24" customWidth="1"/>
    <col min="3" max="3" width="11.85546875" customWidth="1"/>
    <col min="4" max="5" width="8.140625" customWidth="1"/>
    <col min="6" max="7" width="9" customWidth="1"/>
    <col min="8" max="8" width="8.140625" customWidth="1"/>
    <col min="9" max="10" width="18" customWidth="1"/>
    <col min="11" max="11" width="23.5703125" customWidth="1"/>
    <col min="12" max="12" width="15.5703125" customWidth="1"/>
    <col min="13" max="13" width="23" customWidth="1"/>
    <col min="14" max="14" width="23.42578125" customWidth="1"/>
    <col min="15" max="15" width="18" customWidth="1"/>
    <col min="16" max="16" width="12.5703125" customWidth="1"/>
    <col min="17" max="17" width="15.5703125" customWidth="1"/>
  </cols>
  <sheetData>
    <row r="1" spans="1:20" ht="23.25" x14ac:dyDescent="0.35">
      <c r="A1" s="42" t="s">
        <v>384</v>
      </c>
      <c r="B1" s="43"/>
      <c r="C1" s="44"/>
      <c r="G1" s="45" t="s">
        <v>373</v>
      </c>
      <c r="K1" s="45" t="s">
        <v>374</v>
      </c>
      <c r="N1" s="45" t="s">
        <v>375</v>
      </c>
    </row>
    <row r="2" spans="1:20" x14ac:dyDescent="0.2">
      <c r="A2" t="s">
        <v>376</v>
      </c>
      <c r="B2" s="43"/>
      <c r="C2" s="44"/>
      <c r="G2" t="s">
        <v>1188</v>
      </c>
      <c r="K2" t="s">
        <v>1189</v>
      </c>
      <c r="N2" s="46" t="s">
        <v>385</v>
      </c>
    </row>
    <row r="3" spans="1:20" x14ac:dyDescent="0.2">
      <c r="A3" t="s">
        <v>378</v>
      </c>
      <c r="B3" s="43"/>
      <c r="C3" s="44"/>
      <c r="G3" t="s">
        <v>379</v>
      </c>
      <c r="K3" t="s">
        <v>380</v>
      </c>
      <c r="N3" t="s">
        <v>381</v>
      </c>
    </row>
    <row r="4" spans="1:20" x14ac:dyDescent="0.2">
      <c r="A4" t="s">
        <v>382</v>
      </c>
      <c r="B4" s="43"/>
      <c r="C4" s="44"/>
      <c r="N4" t="s">
        <v>383</v>
      </c>
    </row>
    <row r="5" spans="1:20" ht="13.5" thickBot="1" x14ac:dyDescent="0.25">
      <c r="N5" t="s">
        <v>386</v>
      </c>
    </row>
    <row r="6" spans="1:20" ht="36" customHeight="1" thickBot="1" x14ac:dyDescent="0.25">
      <c r="A6" s="13"/>
      <c r="B6" s="13"/>
      <c r="C6" s="245" t="s">
        <v>10</v>
      </c>
      <c r="D6" s="246"/>
      <c r="E6" s="246"/>
      <c r="F6" s="246"/>
      <c r="G6" s="246"/>
      <c r="H6" s="247"/>
      <c r="I6" s="15"/>
      <c r="J6" s="16"/>
      <c r="K6" s="248" t="s">
        <v>8</v>
      </c>
      <c r="L6" s="249"/>
      <c r="M6" s="250"/>
      <c r="N6" s="2"/>
      <c r="O6" s="2"/>
      <c r="P6" s="2"/>
      <c r="Q6" s="2"/>
      <c r="R6" s="2"/>
      <c r="S6" s="22"/>
      <c r="T6" s="24"/>
    </row>
    <row r="7" spans="1:20" ht="30" x14ac:dyDescent="0.2">
      <c r="A7" s="21" t="s">
        <v>271</v>
      </c>
      <c r="B7" s="13"/>
      <c r="C7" s="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2"/>
      <c r="T7" s="24"/>
    </row>
    <row r="8" spans="1:20" ht="60" customHeight="1" x14ac:dyDescent="0.2">
      <c r="A8" s="14" t="s">
        <v>256</v>
      </c>
      <c r="B8" s="14" t="s">
        <v>257</v>
      </c>
      <c r="C8" s="7" t="s">
        <v>4</v>
      </c>
      <c r="D8" s="6" t="s">
        <v>12</v>
      </c>
      <c r="E8" s="6" t="s">
        <v>11</v>
      </c>
      <c r="F8" s="6" t="s">
        <v>9</v>
      </c>
      <c r="G8" s="6" t="s">
        <v>118</v>
      </c>
      <c r="H8" s="7" t="s">
        <v>119</v>
      </c>
      <c r="I8" s="6" t="s">
        <v>120</v>
      </c>
      <c r="J8" s="6" t="s">
        <v>3</v>
      </c>
      <c r="K8" s="6" t="s">
        <v>1</v>
      </c>
      <c r="L8" s="6" t="s">
        <v>2</v>
      </c>
      <c r="M8" s="6" t="s">
        <v>32</v>
      </c>
      <c r="N8" s="6" t="s">
        <v>31</v>
      </c>
      <c r="O8" s="6" t="s">
        <v>310</v>
      </c>
      <c r="P8" s="6" t="s">
        <v>7</v>
      </c>
      <c r="Q8" s="6" t="s">
        <v>0</v>
      </c>
      <c r="R8" s="6" t="s">
        <v>5</v>
      </c>
      <c r="S8" s="23" t="s">
        <v>6</v>
      </c>
      <c r="T8" s="23" t="s">
        <v>121</v>
      </c>
    </row>
    <row r="9" spans="1:20" ht="76.5" x14ac:dyDescent="0.2">
      <c r="A9" s="106" t="s">
        <v>1412</v>
      </c>
      <c r="B9" s="28" t="s">
        <v>1413</v>
      </c>
      <c r="C9" s="39">
        <v>43739</v>
      </c>
      <c r="D9" s="29">
        <v>86</v>
      </c>
      <c r="E9" s="30">
        <v>3640</v>
      </c>
      <c r="F9" s="53">
        <v>6</v>
      </c>
      <c r="G9" s="36" t="s">
        <v>900</v>
      </c>
      <c r="H9" s="37"/>
      <c r="I9" s="35"/>
      <c r="J9" s="47" t="s">
        <v>263</v>
      </c>
      <c r="K9" s="47" t="s">
        <v>138</v>
      </c>
      <c r="L9" s="47" t="s">
        <v>68</v>
      </c>
      <c r="M9" s="47" t="s">
        <v>130</v>
      </c>
      <c r="N9" s="47" t="s">
        <v>1005</v>
      </c>
      <c r="O9" s="26"/>
      <c r="P9" s="137">
        <v>2361899</v>
      </c>
      <c r="Q9" s="138" t="s">
        <v>416</v>
      </c>
      <c r="R9" s="139" t="s">
        <v>1396</v>
      </c>
      <c r="S9" s="140" t="s">
        <v>1409</v>
      </c>
      <c r="T9" s="25">
        <v>43739</v>
      </c>
    </row>
    <row r="10" spans="1:20" ht="63.75" x14ac:dyDescent="0.2">
      <c r="A10" s="106" t="s">
        <v>1416</v>
      </c>
      <c r="B10" s="28" t="s">
        <v>1417</v>
      </c>
      <c r="C10" s="39">
        <v>43739</v>
      </c>
      <c r="D10" s="29">
        <v>40</v>
      </c>
      <c r="E10" s="30">
        <v>3197</v>
      </c>
      <c r="F10" s="29">
        <v>3.4</v>
      </c>
      <c r="G10" s="36" t="s">
        <v>900</v>
      </c>
      <c r="H10" s="37"/>
      <c r="I10" s="35"/>
      <c r="J10" s="47" t="s">
        <v>19</v>
      </c>
      <c r="K10" s="47" t="s">
        <v>20</v>
      </c>
      <c r="L10" s="47" t="s">
        <v>21</v>
      </c>
      <c r="M10" s="47" t="s">
        <v>98</v>
      </c>
      <c r="N10" s="49" t="s">
        <v>97</v>
      </c>
      <c r="O10" s="26"/>
      <c r="P10" s="137">
        <v>2362010</v>
      </c>
      <c r="Q10" s="138" t="s">
        <v>424</v>
      </c>
      <c r="R10" s="139" t="s">
        <v>1396</v>
      </c>
      <c r="S10" s="140" t="s">
        <v>1409</v>
      </c>
      <c r="T10" s="25">
        <v>43739</v>
      </c>
    </row>
    <row r="11" spans="1:20" ht="89.25" x14ac:dyDescent="0.2">
      <c r="A11" s="106" t="s">
        <v>1414</v>
      </c>
      <c r="B11" s="28" t="s">
        <v>1415</v>
      </c>
      <c r="C11" s="39">
        <v>43739</v>
      </c>
      <c r="D11" s="29">
        <v>66</v>
      </c>
      <c r="E11" s="30">
        <v>3001</v>
      </c>
      <c r="F11" s="29">
        <v>7</v>
      </c>
      <c r="G11" s="36" t="s">
        <v>900</v>
      </c>
      <c r="H11" s="37"/>
      <c r="I11" s="35"/>
      <c r="J11" s="47" t="s">
        <v>79</v>
      </c>
      <c r="K11" s="47" t="s">
        <v>80</v>
      </c>
      <c r="L11" s="47" t="s">
        <v>81</v>
      </c>
      <c r="M11" s="47" t="s">
        <v>241</v>
      </c>
      <c r="N11" s="47" t="s">
        <v>367</v>
      </c>
      <c r="O11" s="26" t="s">
        <v>1418</v>
      </c>
      <c r="P11" s="137">
        <v>2366124</v>
      </c>
      <c r="Q11" s="138" t="s">
        <v>416</v>
      </c>
      <c r="R11" s="139" t="s">
        <v>1430</v>
      </c>
      <c r="S11" s="140" t="s">
        <v>1419</v>
      </c>
      <c r="T11" s="25">
        <v>43741</v>
      </c>
    </row>
    <row r="12" spans="1:20" ht="51" x14ac:dyDescent="0.2">
      <c r="A12" s="106" t="s">
        <v>1410</v>
      </c>
      <c r="B12" s="28" t="s">
        <v>1411</v>
      </c>
      <c r="C12" s="39">
        <v>43740</v>
      </c>
      <c r="D12" s="29">
        <v>42</v>
      </c>
      <c r="E12" s="30">
        <v>3812</v>
      </c>
      <c r="F12" s="29">
        <v>3.2</v>
      </c>
      <c r="G12" s="36" t="s">
        <v>900</v>
      </c>
      <c r="H12" s="37"/>
      <c r="I12" s="35"/>
      <c r="J12" s="47" t="s">
        <v>316</v>
      </c>
      <c r="K12" s="47" t="s">
        <v>319</v>
      </c>
      <c r="L12" s="47" t="s">
        <v>317</v>
      </c>
      <c r="M12" s="47" t="s">
        <v>318</v>
      </c>
      <c r="N12" s="79"/>
      <c r="O12" s="26"/>
      <c r="P12" s="137">
        <v>2362060</v>
      </c>
      <c r="Q12" s="138" t="s">
        <v>517</v>
      </c>
      <c r="R12" s="139" t="s">
        <v>1409</v>
      </c>
      <c r="S12" s="140" t="s">
        <v>1419</v>
      </c>
      <c r="T12" s="25">
        <v>43740</v>
      </c>
    </row>
    <row r="13" spans="1:20" ht="51.75" customHeight="1" x14ac:dyDescent="0.2">
      <c r="A13" s="106" t="s">
        <v>1420</v>
      </c>
      <c r="B13" s="28" t="s">
        <v>1421</v>
      </c>
      <c r="C13" s="39">
        <v>43741</v>
      </c>
      <c r="D13" s="29">
        <v>35</v>
      </c>
      <c r="E13" s="30">
        <v>1820</v>
      </c>
      <c r="F13" s="29">
        <v>2.6</v>
      </c>
      <c r="G13" s="36" t="s">
        <v>921</v>
      </c>
      <c r="H13" s="37"/>
      <c r="I13" s="35" t="s">
        <v>496</v>
      </c>
      <c r="J13" s="47" t="s">
        <v>267</v>
      </c>
      <c r="K13" s="47" t="s">
        <v>268</v>
      </c>
      <c r="L13" s="47" t="s">
        <v>269</v>
      </c>
      <c r="M13" s="47" t="s">
        <v>270</v>
      </c>
      <c r="N13" s="40"/>
      <c r="O13" s="26"/>
      <c r="P13" s="137">
        <v>2371338</v>
      </c>
      <c r="Q13" s="138" t="s">
        <v>416</v>
      </c>
      <c r="R13" s="139" t="s">
        <v>1430</v>
      </c>
      <c r="S13" s="140" t="s">
        <v>1419</v>
      </c>
      <c r="T13" s="25">
        <v>43741</v>
      </c>
    </row>
    <row r="14" spans="1:20" ht="111.75" customHeight="1" x14ac:dyDescent="0.2">
      <c r="A14" s="106" t="s">
        <v>1422</v>
      </c>
      <c r="B14" s="28" t="s">
        <v>1423</v>
      </c>
      <c r="C14" s="39">
        <v>43740</v>
      </c>
      <c r="D14" s="29">
        <v>49</v>
      </c>
      <c r="E14" s="30">
        <v>6357</v>
      </c>
      <c r="F14" s="29">
        <v>10</v>
      </c>
      <c r="G14" s="36" t="s">
        <v>900</v>
      </c>
      <c r="H14" s="37"/>
      <c r="I14" s="35"/>
      <c r="J14" s="47" t="s">
        <v>17</v>
      </c>
      <c r="K14" s="47" t="s">
        <v>22</v>
      </c>
      <c r="L14" s="47" t="s">
        <v>23</v>
      </c>
      <c r="M14" s="47" t="s">
        <v>123</v>
      </c>
      <c r="N14" s="47" t="s">
        <v>361</v>
      </c>
      <c r="O14" s="26" t="s">
        <v>1429</v>
      </c>
      <c r="P14" s="137">
        <v>2371851</v>
      </c>
      <c r="Q14" s="138" t="s">
        <v>424</v>
      </c>
      <c r="R14" s="139" t="s">
        <v>1430</v>
      </c>
      <c r="S14" s="140" t="s">
        <v>1419</v>
      </c>
      <c r="T14" s="25">
        <v>43741</v>
      </c>
    </row>
    <row r="15" spans="1:20" ht="126.75" customHeight="1" x14ac:dyDescent="0.2">
      <c r="A15" s="106" t="s">
        <v>1424</v>
      </c>
      <c r="B15" s="28" t="s">
        <v>1425</v>
      </c>
      <c r="C15" s="39">
        <v>43740</v>
      </c>
      <c r="D15" s="29">
        <v>64</v>
      </c>
      <c r="E15" s="30">
        <v>4048</v>
      </c>
      <c r="F15" s="29">
        <v>7</v>
      </c>
      <c r="G15" s="36" t="s">
        <v>900</v>
      </c>
      <c r="H15" s="37"/>
      <c r="I15" s="35"/>
      <c r="J15" s="47" t="s">
        <v>17</v>
      </c>
      <c r="K15" s="47" t="s">
        <v>22</v>
      </c>
      <c r="L15" s="47" t="s">
        <v>23</v>
      </c>
      <c r="M15" s="47" t="s">
        <v>123</v>
      </c>
      <c r="N15" s="47" t="s">
        <v>361</v>
      </c>
      <c r="O15" s="26" t="s">
        <v>1428</v>
      </c>
      <c r="P15" s="137">
        <v>2371993</v>
      </c>
      <c r="Q15" s="138" t="s">
        <v>1431</v>
      </c>
      <c r="R15" s="139" t="s">
        <v>1430</v>
      </c>
      <c r="S15" s="140" t="s">
        <v>1419</v>
      </c>
      <c r="T15" s="25">
        <v>43741</v>
      </c>
    </row>
    <row r="16" spans="1:20" ht="86.25" customHeight="1" x14ac:dyDescent="0.2">
      <c r="A16" s="106" t="s">
        <v>1426</v>
      </c>
      <c r="B16" s="28" t="s">
        <v>1427</v>
      </c>
      <c r="C16" s="39">
        <v>43741</v>
      </c>
      <c r="D16" s="29">
        <v>26</v>
      </c>
      <c r="E16" s="30">
        <v>1801</v>
      </c>
      <c r="F16" s="29">
        <v>3.2</v>
      </c>
      <c r="G16" s="36" t="s">
        <v>900</v>
      </c>
      <c r="H16" s="37"/>
      <c r="I16" s="35"/>
      <c r="J16" s="47" t="s">
        <v>372</v>
      </c>
      <c r="K16" s="47" t="s">
        <v>369</v>
      </c>
      <c r="L16" s="47" t="s">
        <v>368</v>
      </c>
      <c r="M16" s="47" t="s">
        <v>371</v>
      </c>
      <c r="N16" s="47" t="s">
        <v>370</v>
      </c>
      <c r="O16" s="26"/>
      <c r="P16" s="137">
        <v>2371381</v>
      </c>
      <c r="Q16" s="138" t="s">
        <v>403</v>
      </c>
      <c r="R16" s="139" t="s">
        <v>1430</v>
      </c>
      <c r="S16" s="140" t="s">
        <v>1419</v>
      </c>
      <c r="T16" s="25">
        <v>43741</v>
      </c>
    </row>
    <row r="17" spans="1:20" ht="50.25" customHeight="1" x14ac:dyDescent="0.2">
      <c r="A17" s="106" t="s">
        <v>1432</v>
      </c>
      <c r="B17" s="28" t="s">
        <v>1433</v>
      </c>
      <c r="C17" s="39">
        <v>43745</v>
      </c>
      <c r="D17" s="29">
        <v>14</v>
      </c>
      <c r="E17" s="30">
        <v>1812</v>
      </c>
      <c r="F17" s="29">
        <v>1.2</v>
      </c>
      <c r="G17" s="36" t="s">
        <v>921</v>
      </c>
      <c r="H17" s="37"/>
      <c r="I17" s="35" t="s">
        <v>1434</v>
      </c>
      <c r="J17" s="148" t="s">
        <v>1435</v>
      </c>
      <c r="K17" s="149" t="s">
        <v>1436</v>
      </c>
      <c r="L17" s="149" t="s">
        <v>1437</v>
      </c>
      <c r="M17" s="40"/>
      <c r="N17" s="40"/>
      <c r="O17" s="26"/>
      <c r="P17" s="137">
        <v>2378472</v>
      </c>
      <c r="Q17" s="138" t="s">
        <v>441</v>
      </c>
      <c r="R17" s="139" t="s">
        <v>1440</v>
      </c>
      <c r="S17" s="140" t="s">
        <v>1441</v>
      </c>
      <c r="T17" s="25">
        <v>43745</v>
      </c>
    </row>
    <row r="18" spans="1:20" ht="60" customHeight="1" x14ac:dyDescent="0.2">
      <c r="A18" s="106" t="s">
        <v>1438</v>
      </c>
      <c r="B18" s="28" t="s">
        <v>1439</v>
      </c>
      <c r="C18" s="39">
        <v>43745</v>
      </c>
      <c r="D18" s="29">
        <v>50</v>
      </c>
      <c r="E18" s="30">
        <v>2568</v>
      </c>
      <c r="F18" s="29">
        <v>4.2</v>
      </c>
      <c r="G18" s="36" t="s">
        <v>900</v>
      </c>
      <c r="H18" s="37"/>
      <c r="I18" s="85"/>
      <c r="J18" s="47" t="s">
        <v>393</v>
      </c>
      <c r="K18" s="47" t="s">
        <v>392</v>
      </c>
      <c r="L18" s="47" t="s">
        <v>331</v>
      </c>
      <c r="M18" s="47" t="s">
        <v>108</v>
      </c>
      <c r="N18" s="47" t="s">
        <v>109</v>
      </c>
      <c r="O18" s="26"/>
      <c r="P18" s="137">
        <v>2378543</v>
      </c>
      <c r="Q18" s="138" t="s">
        <v>1442</v>
      </c>
      <c r="R18" s="139" t="s">
        <v>1440</v>
      </c>
      <c r="S18" s="140" t="s">
        <v>1441</v>
      </c>
      <c r="T18" s="25">
        <v>43745</v>
      </c>
    </row>
    <row r="19" spans="1:20" ht="74.25" customHeight="1" x14ac:dyDescent="0.2">
      <c r="A19" s="106" t="s">
        <v>1443</v>
      </c>
      <c r="B19" s="28" t="s">
        <v>1444</v>
      </c>
      <c r="C19" s="39">
        <v>43745</v>
      </c>
      <c r="D19" s="29">
        <v>18</v>
      </c>
      <c r="E19" s="30">
        <v>2581</v>
      </c>
      <c r="F19" s="29">
        <v>1.2</v>
      </c>
      <c r="G19" s="36" t="s">
        <v>921</v>
      </c>
      <c r="H19" s="37"/>
      <c r="I19" s="35" t="s">
        <v>1448</v>
      </c>
      <c r="J19" s="47" t="s">
        <v>982</v>
      </c>
      <c r="K19" s="47" t="s">
        <v>713</v>
      </c>
      <c r="L19" s="47" t="s">
        <v>714</v>
      </c>
      <c r="M19" s="130" t="s">
        <v>715</v>
      </c>
      <c r="N19" s="40"/>
      <c r="O19" s="26"/>
      <c r="P19" s="150">
        <v>2382444</v>
      </c>
      <c r="Q19" s="151" t="s">
        <v>441</v>
      </c>
      <c r="R19" s="152" t="s">
        <v>1440</v>
      </c>
      <c r="S19" s="153" t="s">
        <v>1441</v>
      </c>
      <c r="T19" s="25">
        <v>43745</v>
      </c>
    </row>
    <row r="20" spans="1:20" ht="98.25" customHeight="1" x14ac:dyDescent="0.2">
      <c r="A20" s="106" t="s">
        <v>1445</v>
      </c>
      <c r="B20" s="28" t="s">
        <v>1446</v>
      </c>
      <c r="C20" s="39">
        <v>43746</v>
      </c>
      <c r="D20" s="29">
        <v>66</v>
      </c>
      <c r="E20" s="30">
        <v>3260</v>
      </c>
      <c r="F20" s="29">
        <v>3.4</v>
      </c>
      <c r="G20" s="36" t="s">
        <v>900</v>
      </c>
      <c r="H20" s="37"/>
      <c r="I20" s="35"/>
      <c r="J20" s="47" t="s">
        <v>263</v>
      </c>
      <c r="K20" s="47" t="s">
        <v>138</v>
      </c>
      <c r="L20" s="47" t="s">
        <v>68</v>
      </c>
      <c r="M20" s="47" t="s">
        <v>130</v>
      </c>
      <c r="N20" s="47" t="s">
        <v>1005</v>
      </c>
      <c r="O20" s="26"/>
      <c r="P20" s="150">
        <v>2382470</v>
      </c>
      <c r="Q20" s="151" t="s">
        <v>416</v>
      </c>
      <c r="R20" s="152" t="s">
        <v>1441</v>
      </c>
      <c r="S20" s="153" t="s">
        <v>1447</v>
      </c>
      <c r="T20" s="25">
        <v>43746</v>
      </c>
    </row>
    <row r="21" spans="1:20" ht="94.5" customHeight="1" x14ac:dyDescent="0.2">
      <c r="A21" s="106" t="s">
        <v>1449</v>
      </c>
      <c r="B21" s="28" t="s">
        <v>1450</v>
      </c>
      <c r="C21" s="39">
        <v>43748</v>
      </c>
      <c r="D21" s="29">
        <v>22</v>
      </c>
      <c r="E21" s="30">
        <v>3086</v>
      </c>
      <c r="F21" s="29">
        <v>1.6</v>
      </c>
      <c r="G21" s="36" t="s">
        <v>921</v>
      </c>
      <c r="H21" s="37"/>
      <c r="I21" s="35" t="s">
        <v>1133</v>
      </c>
      <c r="J21" s="47" t="s">
        <v>943</v>
      </c>
      <c r="K21" s="47" t="s">
        <v>944</v>
      </c>
      <c r="L21" s="130" t="s">
        <v>945</v>
      </c>
      <c r="M21" s="47" t="s">
        <v>946</v>
      </c>
      <c r="N21" s="47" t="s">
        <v>950</v>
      </c>
      <c r="O21" s="26" t="s">
        <v>1137</v>
      </c>
      <c r="P21" s="150">
        <v>2390691</v>
      </c>
      <c r="Q21" s="151" t="s">
        <v>425</v>
      </c>
      <c r="R21" s="152" t="s">
        <v>1457</v>
      </c>
      <c r="S21" s="153" t="s">
        <v>1458</v>
      </c>
      <c r="T21" s="25">
        <v>43748</v>
      </c>
    </row>
    <row r="22" spans="1:20" ht="60.75" customHeight="1" x14ac:dyDescent="0.2">
      <c r="A22" s="106" t="s">
        <v>1451</v>
      </c>
      <c r="B22" s="28" t="s">
        <v>1452</v>
      </c>
      <c r="C22" s="39">
        <v>43748</v>
      </c>
      <c r="D22" s="29">
        <v>45</v>
      </c>
      <c r="E22" s="30">
        <v>5748</v>
      </c>
      <c r="F22" s="29">
        <v>3.8</v>
      </c>
      <c r="G22" s="36" t="s">
        <v>900</v>
      </c>
      <c r="H22" s="37"/>
      <c r="I22" s="35"/>
      <c r="J22" s="47" t="s">
        <v>306</v>
      </c>
      <c r="K22" s="47" t="s">
        <v>307</v>
      </c>
      <c r="L22" s="47" t="s">
        <v>308</v>
      </c>
      <c r="M22" s="130" t="s">
        <v>309</v>
      </c>
      <c r="N22" s="47" t="s">
        <v>241</v>
      </c>
      <c r="O22" s="26"/>
      <c r="P22" s="150">
        <v>2394092</v>
      </c>
      <c r="Q22" s="151" t="s">
        <v>403</v>
      </c>
      <c r="R22" s="152" t="s">
        <v>1457</v>
      </c>
      <c r="S22" s="153" t="s">
        <v>1459</v>
      </c>
      <c r="T22" s="25">
        <v>43748</v>
      </c>
    </row>
    <row r="23" spans="1:20" ht="45" customHeight="1" x14ac:dyDescent="0.2">
      <c r="A23" s="106" t="s">
        <v>1453</v>
      </c>
      <c r="B23" s="28" t="s">
        <v>1454</v>
      </c>
      <c r="C23" s="39">
        <v>43748</v>
      </c>
      <c r="D23" s="29">
        <v>17</v>
      </c>
      <c r="E23" s="30">
        <v>1564</v>
      </c>
      <c r="F23" s="29">
        <v>1.2</v>
      </c>
      <c r="G23" s="36" t="s">
        <v>900</v>
      </c>
      <c r="H23" s="37"/>
      <c r="I23" s="35"/>
      <c r="J23" s="47" t="s">
        <v>341</v>
      </c>
      <c r="K23" s="47" t="s">
        <v>338</v>
      </c>
      <c r="L23" s="47" t="s">
        <v>339</v>
      </c>
      <c r="M23" s="47" t="s">
        <v>340</v>
      </c>
      <c r="N23" s="47" t="s">
        <v>33</v>
      </c>
      <c r="O23" s="26"/>
      <c r="P23" s="150">
        <v>2390716</v>
      </c>
      <c r="Q23" s="151" t="s">
        <v>441</v>
      </c>
      <c r="R23" s="152" t="s">
        <v>1457</v>
      </c>
      <c r="S23" s="153" t="s">
        <v>1459</v>
      </c>
      <c r="T23" s="25">
        <v>43748</v>
      </c>
    </row>
    <row r="24" spans="1:20" ht="202.5" customHeight="1" x14ac:dyDescent="0.2">
      <c r="A24" s="106" t="s">
        <v>1455</v>
      </c>
      <c r="B24" s="28" t="s">
        <v>1456</v>
      </c>
      <c r="C24" s="39">
        <v>43748</v>
      </c>
      <c r="D24" s="29">
        <v>52</v>
      </c>
      <c r="E24" s="30">
        <v>2531</v>
      </c>
      <c r="F24" s="29">
        <v>6.6</v>
      </c>
      <c r="G24" s="36" t="s">
        <v>900</v>
      </c>
      <c r="H24" s="37"/>
      <c r="I24" s="35"/>
      <c r="J24" s="47" t="s">
        <v>372</v>
      </c>
      <c r="K24" s="47" t="s">
        <v>369</v>
      </c>
      <c r="L24" s="47" t="s">
        <v>368</v>
      </c>
      <c r="M24" s="47" t="s">
        <v>371</v>
      </c>
      <c r="N24" s="47" t="s">
        <v>370</v>
      </c>
      <c r="O24" s="26"/>
      <c r="P24" s="150">
        <v>2390785</v>
      </c>
      <c r="Q24" s="151" t="s">
        <v>403</v>
      </c>
      <c r="R24" s="152" t="s">
        <v>1457</v>
      </c>
      <c r="S24" s="153" t="s">
        <v>1459</v>
      </c>
      <c r="T24" s="25">
        <v>43748</v>
      </c>
    </row>
    <row r="25" spans="1:20" ht="52.5" customHeight="1" x14ac:dyDescent="0.2">
      <c r="A25" s="106" t="s">
        <v>1460</v>
      </c>
      <c r="B25" s="28" t="s">
        <v>1461</v>
      </c>
      <c r="C25" s="39">
        <v>43753</v>
      </c>
      <c r="D25" s="29">
        <v>46</v>
      </c>
      <c r="E25" s="30">
        <v>1436</v>
      </c>
      <c r="F25" s="29">
        <v>3</v>
      </c>
      <c r="G25" s="36" t="s">
        <v>900</v>
      </c>
      <c r="H25" s="37"/>
      <c r="I25" s="35"/>
      <c r="J25" s="47" t="s">
        <v>393</v>
      </c>
      <c r="K25" s="47" t="s">
        <v>392</v>
      </c>
      <c r="L25" s="47" t="s">
        <v>331</v>
      </c>
      <c r="M25" s="47" t="s">
        <v>108</v>
      </c>
      <c r="N25" s="47" t="s">
        <v>109</v>
      </c>
      <c r="O25" s="26"/>
      <c r="P25" s="150">
        <v>2402480</v>
      </c>
      <c r="Q25" s="151" t="s">
        <v>562</v>
      </c>
      <c r="R25" s="152" t="s">
        <v>1466</v>
      </c>
      <c r="S25" s="153" t="s">
        <v>1467</v>
      </c>
      <c r="T25" s="25">
        <v>43753</v>
      </c>
    </row>
    <row r="26" spans="1:20" ht="84.75" customHeight="1" x14ac:dyDescent="0.2">
      <c r="A26" s="106" t="s">
        <v>1462</v>
      </c>
      <c r="B26" s="28" t="s">
        <v>1463</v>
      </c>
      <c r="C26" s="39">
        <v>43753</v>
      </c>
      <c r="D26" s="29">
        <v>65</v>
      </c>
      <c r="E26" s="30">
        <v>2147</v>
      </c>
      <c r="F26" s="29">
        <v>3.2</v>
      </c>
      <c r="G26" s="36" t="s">
        <v>900</v>
      </c>
      <c r="H26" s="37"/>
      <c r="I26" s="35"/>
      <c r="J26" s="47" t="s">
        <v>263</v>
      </c>
      <c r="K26" s="47" t="s">
        <v>138</v>
      </c>
      <c r="L26" s="47" t="s">
        <v>68</v>
      </c>
      <c r="M26" s="47" t="s">
        <v>130</v>
      </c>
      <c r="N26" s="47" t="s">
        <v>1005</v>
      </c>
      <c r="O26" s="26"/>
      <c r="P26" s="150">
        <v>2402514</v>
      </c>
      <c r="Q26" s="151" t="s">
        <v>416</v>
      </c>
      <c r="R26" s="152" t="s">
        <v>1466</v>
      </c>
      <c r="S26" s="153" t="s">
        <v>1467</v>
      </c>
      <c r="T26" s="25">
        <v>43753</v>
      </c>
    </row>
    <row r="27" spans="1:20" ht="63" customHeight="1" x14ac:dyDescent="0.2">
      <c r="A27" s="106" t="s">
        <v>1464</v>
      </c>
      <c r="B27" s="28" t="s">
        <v>1465</v>
      </c>
      <c r="C27" s="39">
        <v>43753</v>
      </c>
      <c r="D27" s="29">
        <v>15</v>
      </c>
      <c r="E27" s="30">
        <v>1862</v>
      </c>
      <c r="F27" s="29">
        <v>1.2</v>
      </c>
      <c r="G27" s="36" t="s">
        <v>900</v>
      </c>
      <c r="H27" s="37"/>
      <c r="I27" s="35"/>
      <c r="J27" s="47" t="s">
        <v>152</v>
      </c>
      <c r="K27" s="47" t="s">
        <v>153</v>
      </c>
      <c r="L27" s="47" t="s">
        <v>154</v>
      </c>
      <c r="M27" s="47" t="s">
        <v>155</v>
      </c>
      <c r="N27" s="47" t="s">
        <v>156</v>
      </c>
      <c r="O27" s="26"/>
      <c r="P27" s="150">
        <v>2404317</v>
      </c>
      <c r="Q27" s="151" t="s">
        <v>415</v>
      </c>
      <c r="R27" s="152" t="s">
        <v>1466</v>
      </c>
      <c r="S27" s="153" t="s">
        <v>1467</v>
      </c>
      <c r="T27" s="25">
        <v>43753</v>
      </c>
    </row>
    <row r="28" spans="1:20" ht="205.5" customHeight="1" x14ac:dyDescent="0.2">
      <c r="A28" s="106" t="s">
        <v>1471</v>
      </c>
      <c r="B28" s="28" t="s">
        <v>1472</v>
      </c>
      <c r="C28" s="39">
        <v>43755</v>
      </c>
      <c r="D28" s="29">
        <v>60</v>
      </c>
      <c r="E28" s="30">
        <v>3295</v>
      </c>
      <c r="F28" s="29">
        <v>8</v>
      </c>
      <c r="G28" s="36" t="s">
        <v>900</v>
      </c>
      <c r="H28" s="37"/>
      <c r="I28" s="35"/>
      <c r="J28" s="47" t="s">
        <v>372</v>
      </c>
      <c r="K28" s="47" t="s">
        <v>369</v>
      </c>
      <c r="L28" s="47" t="s">
        <v>368</v>
      </c>
      <c r="M28" s="47" t="s">
        <v>371</v>
      </c>
      <c r="N28" s="47" t="s">
        <v>370</v>
      </c>
      <c r="O28" s="26"/>
      <c r="P28" s="150">
        <v>2410388</v>
      </c>
      <c r="Q28" s="151" t="s">
        <v>403</v>
      </c>
      <c r="R28" s="152" t="s">
        <v>1473</v>
      </c>
      <c r="S28" s="153" t="s">
        <v>1474</v>
      </c>
      <c r="T28" s="25">
        <v>43755</v>
      </c>
    </row>
    <row r="29" spans="1:20" ht="61.5" customHeight="1" x14ac:dyDescent="0.2">
      <c r="A29" s="106" t="s">
        <v>1468</v>
      </c>
      <c r="B29" s="28" t="s">
        <v>1469</v>
      </c>
      <c r="C29" s="39">
        <v>43755</v>
      </c>
      <c r="D29" s="29">
        <v>129</v>
      </c>
      <c r="E29" s="30">
        <v>2725</v>
      </c>
      <c r="F29" s="29">
        <v>2</v>
      </c>
      <c r="G29" s="36" t="s">
        <v>921</v>
      </c>
      <c r="H29" s="37"/>
      <c r="I29" s="35" t="s">
        <v>471</v>
      </c>
      <c r="J29" s="47" t="s">
        <v>648</v>
      </c>
      <c r="K29" s="47" t="s">
        <v>649</v>
      </c>
      <c r="L29" s="47" t="s">
        <v>1470</v>
      </c>
      <c r="M29" s="154" t="s">
        <v>651</v>
      </c>
      <c r="N29" s="47" t="s">
        <v>650</v>
      </c>
      <c r="O29" s="155" t="s">
        <v>1475</v>
      </c>
      <c r="P29" s="150">
        <v>2417428</v>
      </c>
      <c r="Q29" s="151" t="s">
        <v>424</v>
      </c>
      <c r="R29" s="152" t="s">
        <v>1473</v>
      </c>
      <c r="S29" s="153" t="s">
        <v>1474</v>
      </c>
      <c r="T29" s="25">
        <v>43755</v>
      </c>
    </row>
    <row r="30" spans="1:20" ht="104.25" customHeight="1" x14ac:dyDescent="0.2">
      <c r="A30" s="106" t="s">
        <v>1476</v>
      </c>
      <c r="B30" s="28" t="s">
        <v>1477</v>
      </c>
      <c r="C30" s="39">
        <v>43759</v>
      </c>
      <c r="D30" s="29">
        <v>86</v>
      </c>
      <c r="E30" s="30">
        <v>3961</v>
      </c>
      <c r="F30" s="29">
        <v>5.6</v>
      </c>
      <c r="G30" s="36" t="s">
        <v>900</v>
      </c>
      <c r="H30" s="37"/>
      <c r="I30" s="35"/>
      <c r="J30" s="47" t="s">
        <v>263</v>
      </c>
      <c r="K30" s="47" t="s">
        <v>138</v>
      </c>
      <c r="L30" s="47" t="s">
        <v>68</v>
      </c>
      <c r="M30" s="47" t="s">
        <v>130</v>
      </c>
      <c r="N30" s="47" t="s">
        <v>1005</v>
      </c>
      <c r="O30" s="26"/>
      <c r="P30" s="150">
        <v>2418590</v>
      </c>
      <c r="Q30" s="151" t="s">
        <v>416</v>
      </c>
      <c r="R30" s="152" t="s">
        <v>1480</v>
      </c>
      <c r="S30" s="153" t="s">
        <v>1481</v>
      </c>
      <c r="T30" s="25">
        <v>43759</v>
      </c>
    </row>
    <row r="31" spans="1:20" ht="98.25" customHeight="1" x14ac:dyDescent="0.2">
      <c r="A31" s="106" t="s">
        <v>1478</v>
      </c>
      <c r="B31" s="28" t="s">
        <v>1479</v>
      </c>
      <c r="C31" s="39">
        <v>43759</v>
      </c>
      <c r="D31" s="29">
        <v>16</v>
      </c>
      <c r="E31" s="30">
        <v>1457</v>
      </c>
      <c r="F31" s="29">
        <v>1</v>
      </c>
      <c r="G31" s="36" t="s">
        <v>900</v>
      </c>
      <c r="H31" s="37"/>
      <c r="I31" s="35"/>
      <c r="J31" s="48" t="s">
        <v>13</v>
      </c>
      <c r="K31" s="48" t="s">
        <v>14</v>
      </c>
      <c r="L31" s="48" t="s">
        <v>62</v>
      </c>
      <c r="M31" s="47" t="s">
        <v>101</v>
      </c>
      <c r="N31" s="49" t="s">
        <v>102</v>
      </c>
      <c r="O31" s="52">
        <v>4501209713</v>
      </c>
      <c r="P31" s="150">
        <v>2418642</v>
      </c>
      <c r="Q31" s="151" t="s">
        <v>441</v>
      </c>
      <c r="R31" s="152" t="s">
        <v>1480</v>
      </c>
      <c r="S31" s="153" t="s">
        <v>1482</v>
      </c>
      <c r="T31" s="25">
        <v>43759</v>
      </c>
    </row>
    <row r="32" spans="1:20" ht="98.25" customHeight="1" x14ac:dyDescent="0.2">
      <c r="A32" s="106" t="s">
        <v>1486</v>
      </c>
      <c r="B32" s="28" t="s">
        <v>1487</v>
      </c>
      <c r="C32" s="39">
        <v>43761</v>
      </c>
      <c r="D32" s="29">
        <v>27</v>
      </c>
      <c r="E32" s="30">
        <v>3958</v>
      </c>
      <c r="F32" s="29">
        <v>2</v>
      </c>
      <c r="G32" s="36" t="s">
        <v>921</v>
      </c>
      <c r="H32" s="37"/>
      <c r="I32" s="35" t="s">
        <v>1065</v>
      </c>
      <c r="J32" s="47" t="s">
        <v>716</v>
      </c>
      <c r="K32" s="47" t="s">
        <v>713</v>
      </c>
      <c r="L32" s="47" t="s">
        <v>714</v>
      </c>
      <c r="M32" s="130" t="s">
        <v>715</v>
      </c>
      <c r="N32" s="47"/>
      <c r="O32" s="26"/>
      <c r="P32" s="150">
        <v>2426402</v>
      </c>
      <c r="Q32" s="151" t="s">
        <v>441</v>
      </c>
      <c r="R32" s="152" t="s">
        <v>1488</v>
      </c>
      <c r="S32" s="153" t="s">
        <v>1489</v>
      </c>
      <c r="T32" s="25">
        <v>43761</v>
      </c>
    </row>
    <row r="33" spans="1:20" ht="45.75" customHeight="1" x14ac:dyDescent="0.2">
      <c r="A33" s="106" t="s">
        <v>1495</v>
      </c>
      <c r="B33" s="28" t="s">
        <v>1496</v>
      </c>
      <c r="C33" s="39">
        <v>43763</v>
      </c>
      <c r="D33" s="29">
        <v>37</v>
      </c>
      <c r="E33" s="30">
        <v>1360</v>
      </c>
      <c r="F33" s="29">
        <v>2.2000000000000002</v>
      </c>
      <c r="G33" s="36" t="s">
        <v>900</v>
      </c>
      <c r="H33" s="37"/>
      <c r="I33" s="35" t="s">
        <v>938</v>
      </c>
      <c r="J33" s="47" t="s">
        <v>513</v>
      </c>
      <c r="K33" s="47" t="s">
        <v>510</v>
      </c>
      <c r="L33" s="47" t="s">
        <v>512</v>
      </c>
      <c r="M33" s="147" t="s">
        <v>511</v>
      </c>
      <c r="N33" s="40"/>
      <c r="O33" s="156" t="s">
        <v>1500</v>
      </c>
      <c r="P33" s="150">
        <v>2434744</v>
      </c>
      <c r="Q33" s="150" t="s">
        <v>517</v>
      </c>
      <c r="R33" s="150" t="s">
        <v>1489</v>
      </c>
      <c r="S33" s="150" t="s">
        <v>1499</v>
      </c>
      <c r="T33" s="25">
        <v>43766</v>
      </c>
    </row>
    <row r="34" spans="1:20" ht="118.5" customHeight="1" x14ac:dyDescent="0.2">
      <c r="A34" s="71" t="s">
        <v>1490</v>
      </c>
      <c r="B34" s="60" t="s">
        <v>1491</v>
      </c>
      <c r="C34" s="39">
        <v>43763</v>
      </c>
      <c r="D34" s="61">
        <v>129</v>
      </c>
      <c r="E34" s="62">
        <v>9494</v>
      </c>
      <c r="F34" s="61">
        <v>13.2</v>
      </c>
      <c r="G34" s="63" t="s">
        <v>900</v>
      </c>
      <c r="H34" s="64"/>
      <c r="I34" s="65"/>
      <c r="J34" s="47" t="s">
        <v>17</v>
      </c>
      <c r="K34" s="47" t="s">
        <v>22</v>
      </c>
      <c r="L34" s="47" t="s">
        <v>23</v>
      </c>
      <c r="M34" s="47" t="s">
        <v>123</v>
      </c>
      <c r="N34" s="47" t="s">
        <v>361</v>
      </c>
      <c r="O34" s="26" t="s">
        <v>1502</v>
      </c>
      <c r="P34" s="150">
        <v>2441350</v>
      </c>
      <c r="Q34" s="150" t="s">
        <v>1507</v>
      </c>
      <c r="R34" s="150" t="s">
        <v>1505</v>
      </c>
      <c r="S34" s="150" t="s">
        <v>1499</v>
      </c>
      <c r="T34" s="25">
        <v>43766</v>
      </c>
    </row>
    <row r="35" spans="1:20" ht="110.25" customHeight="1" x14ac:dyDescent="0.2">
      <c r="A35" s="71" t="s">
        <v>1483</v>
      </c>
      <c r="B35" s="60" t="s">
        <v>1494</v>
      </c>
      <c r="C35" s="39">
        <v>43760</v>
      </c>
      <c r="D35" s="61">
        <v>125</v>
      </c>
      <c r="E35" s="62">
        <v>6935</v>
      </c>
      <c r="F35" s="61">
        <v>12.8</v>
      </c>
      <c r="G35" s="63" t="s">
        <v>900</v>
      </c>
      <c r="H35" s="64"/>
      <c r="I35" s="65"/>
      <c r="J35" s="47" t="s">
        <v>79</v>
      </c>
      <c r="K35" s="47" t="s">
        <v>80</v>
      </c>
      <c r="L35" s="47" t="s">
        <v>81</v>
      </c>
      <c r="M35" s="47" t="s">
        <v>241</v>
      </c>
      <c r="N35" s="47" t="s">
        <v>367</v>
      </c>
      <c r="O35" s="26" t="s">
        <v>1503</v>
      </c>
      <c r="P35" s="67">
        <v>2440962</v>
      </c>
      <c r="Q35" s="67" t="s">
        <v>1054</v>
      </c>
      <c r="R35" s="67" t="s">
        <v>1505</v>
      </c>
      <c r="S35" s="67" t="s">
        <v>1499</v>
      </c>
      <c r="T35" s="25">
        <v>43763</v>
      </c>
    </row>
    <row r="36" spans="1:20" ht="39.75" customHeight="1" x14ac:dyDescent="0.2">
      <c r="A36" s="71" t="s">
        <v>1484</v>
      </c>
      <c r="B36" s="60" t="s">
        <v>1485</v>
      </c>
      <c r="C36" s="39">
        <v>43760</v>
      </c>
      <c r="D36" s="61">
        <v>15</v>
      </c>
      <c r="E36" s="62">
        <v>1951</v>
      </c>
      <c r="F36" s="61">
        <v>3.2</v>
      </c>
      <c r="G36" s="63" t="s">
        <v>900</v>
      </c>
      <c r="H36" s="64"/>
      <c r="I36" s="65"/>
      <c r="J36" s="47" t="s">
        <v>190</v>
      </c>
      <c r="K36" s="47" t="s">
        <v>191</v>
      </c>
      <c r="L36" s="47" t="s">
        <v>192</v>
      </c>
      <c r="M36" s="47" t="s">
        <v>193</v>
      </c>
      <c r="N36" s="47" t="s">
        <v>123</v>
      </c>
      <c r="O36" s="26"/>
      <c r="P36" s="67">
        <v>2440002</v>
      </c>
      <c r="Q36" s="67" t="s">
        <v>441</v>
      </c>
      <c r="R36" s="67" t="s">
        <v>1499</v>
      </c>
      <c r="S36" s="67" t="s">
        <v>1506</v>
      </c>
      <c r="T36" s="25">
        <v>43766</v>
      </c>
    </row>
    <row r="37" spans="1:20" ht="39" customHeight="1" x14ac:dyDescent="0.2">
      <c r="A37" s="71" t="s">
        <v>1497</v>
      </c>
      <c r="B37" s="60" t="s">
        <v>1498</v>
      </c>
      <c r="C37" s="60" t="s">
        <v>1501</v>
      </c>
      <c r="D37" s="60">
        <v>29</v>
      </c>
      <c r="E37" s="60">
        <v>1674</v>
      </c>
      <c r="F37" s="60">
        <v>2</v>
      </c>
      <c r="G37" s="60" t="s">
        <v>900</v>
      </c>
      <c r="H37" s="60"/>
      <c r="I37" s="60"/>
      <c r="J37" s="157" t="s">
        <v>186</v>
      </c>
      <c r="K37" s="157" t="s">
        <v>187</v>
      </c>
      <c r="L37" s="157" t="s">
        <v>188</v>
      </c>
      <c r="M37" s="157" t="s">
        <v>189</v>
      </c>
      <c r="N37" s="157" t="s">
        <v>123</v>
      </c>
      <c r="O37" s="26"/>
      <c r="P37" s="67">
        <v>2440139</v>
      </c>
      <c r="Q37" s="67" t="s">
        <v>407</v>
      </c>
      <c r="R37" s="67" t="s">
        <v>1499</v>
      </c>
      <c r="S37" s="67" t="s">
        <v>1506</v>
      </c>
      <c r="T37" s="25">
        <v>43766</v>
      </c>
    </row>
    <row r="38" spans="1:20" ht="99.75" customHeight="1" x14ac:dyDescent="0.2">
      <c r="A38" s="71" t="s">
        <v>1492</v>
      </c>
      <c r="B38" s="60" t="s">
        <v>1493</v>
      </c>
      <c r="C38" s="39">
        <v>43762</v>
      </c>
      <c r="D38" s="61">
        <v>84</v>
      </c>
      <c r="E38" s="62">
        <v>11293</v>
      </c>
      <c r="F38" s="61">
        <v>13.6</v>
      </c>
      <c r="G38" s="63" t="s">
        <v>900</v>
      </c>
      <c r="H38" s="64"/>
      <c r="I38" s="65"/>
      <c r="J38" s="47" t="s">
        <v>17</v>
      </c>
      <c r="K38" s="47" t="s">
        <v>22</v>
      </c>
      <c r="L38" s="47" t="s">
        <v>23</v>
      </c>
      <c r="M38" s="47" t="s">
        <v>123</v>
      </c>
      <c r="N38" s="47" t="s">
        <v>361</v>
      </c>
      <c r="O38" s="26" t="s">
        <v>1504</v>
      </c>
      <c r="P38" s="158">
        <v>2443032</v>
      </c>
      <c r="Q38" s="158" t="s">
        <v>1515</v>
      </c>
      <c r="R38" s="158" t="s">
        <v>1499</v>
      </c>
      <c r="S38" s="158" t="s">
        <v>1506</v>
      </c>
      <c r="T38" s="25">
        <v>43763</v>
      </c>
    </row>
    <row r="39" spans="1:20" ht="90.75" customHeight="1" x14ac:dyDescent="0.2">
      <c r="A39" s="71" t="s">
        <v>1510</v>
      </c>
      <c r="B39" s="28" t="s">
        <v>1511</v>
      </c>
      <c r="C39" s="39">
        <v>43767</v>
      </c>
      <c r="D39" s="29">
        <v>52</v>
      </c>
      <c r="E39" s="30">
        <v>2306</v>
      </c>
      <c r="F39" s="29">
        <v>2.6</v>
      </c>
      <c r="G39" s="36" t="s">
        <v>900</v>
      </c>
      <c r="H39" s="37"/>
      <c r="I39" s="35"/>
      <c r="J39" s="47" t="s">
        <v>263</v>
      </c>
      <c r="K39" s="47" t="s">
        <v>138</v>
      </c>
      <c r="L39" s="47" t="s">
        <v>68</v>
      </c>
      <c r="M39" s="47" t="s">
        <v>130</v>
      </c>
      <c r="N39" s="47" t="s">
        <v>1005</v>
      </c>
      <c r="O39" s="26"/>
      <c r="P39" s="159">
        <v>2443269</v>
      </c>
      <c r="Q39" s="160" t="s">
        <v>416</v>
      </c>
      <c r="R39" s="161" t="s">
        <v>1506</v>
      </c>
      <c r="S39" s="162" t="s">
        <v>1516</v>
      </c>
      <c r="T39" s="25">
        <v>43767</v>
      </c>
    </row>
    <row r="40" spans="1:20" ht="79.5" customHeight="1" x14ac:dyDescent="0.2">
      <c r="A40" s="71" t="s">
        <v>1512</v>
      </c>
      <c r="B40" s="28" t="s">
        <v>1513</v>
      </c>
      <c r="C40" s="39">
        <v>43767</v>
      </c>
      <c r="D40" s="29">
        <v>14</v>
      </c>
      <c r="E40" s="30">
        <v>2403</v>
      </c>
      <c r="F40" s="29">
        <v>3</v>
      </c>
      <c r="G40" s="36" t="s">
        <v>900</v>
      </c>
      <c r="H40" s="37"/>
      <c r="I40" s="35"/>
      <c r="J40" s="47" t="s">
        <v>211</v>
      </c>
      <c r="K40" s="47" t="s">
        <v>212</v>
      </c>
      <c r="L40" s="47" t="s">
        <v>213</v>
      </c>
      <c r="M40" s="47" t="s">
        <v>311</v>
      </c>
      <c r="N40" s="47" t="s">
        <v>328</v>
      </c>
      <c r="O40" s="26"/>
      <c r="P40" s="150">
        <v>2443460</v>
      </c>
      <c r="Q40" s="151" t="s">
        <v>407</v>
      </c>
      <c r="R40" s="152" t="s">
        <v>1506</v>
      </c>
      <c r="S40" s="153" t="s">
        <v>1516</v>
      </c>
      <c r="T40" s="25">
        <v>43767</v>
      </c>
    </row>
    <row r="41" spans="1:20" ht="111.75" customHeight="1" x14ac:dyDescent="0.2">
      <c r="A41" s="71" t="s">
        <v>1508</v>
      </c>
      <c r="B41" s="28" t="s">
        <v>1509</v>
      </c>
      <c r="C41" s="39">
        <v>43767</v>
      </c>
      <c r="D41" s="29">
        <v>57</v>
      </c>
      <c r="E41" s="30">
        <v>3367</v>
      </c>
      <c r="F41" s="29">
        <v>5.4</v>
      </c>
      <c r="G41" s="36" t="s">
        <v>900</v>
      </c>
      <c r="H41" s="37"/>
      <c r="I41" s="35"/>
      <c r="J41" s="47" t="s">
        <v>79</v>
      </c>
      <c r="K41" s="47" t="s">
        <v>80</v>
      </c>
      <c r="L41" s="47" t="s">
        <v>81</v>
      </c>
      <c r="M41" s="47" t="s">
        <v>241</v>
      </c>
      <c r="N41" s="47" t="s">
        <v>367</v>
      </c>
      <c r="O41" s="26" t="s">
        <v>1514</v>
      </c>
      <c r="P41" s="163">
        <v>2444276</v>
      </c>
      <c r="Q41" s="164" t="s">
        <v>416</v>
      </c>
      <c r="R41" s="165" t="s">
        <v>1506</v>
      </c>
      <c r="S41" s="166" t="s">
        <v>1516</v>
      </c>
      <c r="T41" s="25">
        <v>43767</v>
      </c>
    </row>
    <row r="42" spans="1:20" ht="49.5" customHeight="1" x14ac:dyDescent="0.2">
      <c r="A42" s="106" t="s">
        <v>1517</v>
      </c>
      <c r="B42" s="28" t="s">
        <v>1518</v>
      </c>
      <c r="C42" s="39">
        <v>43767</v>
      </c>
      <c r="D42" s="29">
        <v>13</v>
      </c>
      <c r="E42" s="30">
        <v>1264</v>
      </c>
      <c r="F42" s="29">
        <v>2</v>
      </c>
      <c r="G42" s="36" t="s">
        <v>900</v>
      </c>
      <c r="H42" s="37"/>
      <c r="I42" s="35"/>
      <c r="J42" s="47" t="s">
        <v>207</v>
      </c>
      <c r="K42" s="47" t="s">
        <v>208</v>
      </c>
      <c r="L42" s="47" t="s">
        <v>78</v>
      </c>
      <c r="M42" s="47" t="s">
        <v>209</v>
      </c>
      <c r="N42" s="47" t="s">
        <v>33</v>
      </c>
      <c r="O42" s="26"/>
      <c r="P42" s="163">
        <v>2446279</v>
      </c>
      <c r="Q42" s="164" t="s">
        <v>425</v>
      </c>
      <c r="R42" s="165" t="s">
        <v>1506</v>
      </c>
      <c r="S42" s="166" t="s">
        <v>1516</v>
      </c>
      <c r="T42" s="25">
        <v>43767</v>
      </c>
    </row>
    <row r="43" spans="1:20" ht="51" customHeight="1" x14ac:dyDescent="0.2">
      <c r="A43" s="106" t="s">
        <v>1519</v>
      </c>
      <c r="B43" s="28" t="s">
        <v>1520</v>
      </c>
      <c r="C43" s="39">
        <v>43768</v>
      </c>
      <c r="D43" s="29">
        <v>40</v>
      </c>
      <c r="E43" s="30">
        <v>2231</v>
      </c>
      <c r="F43" s="29">
        <v>2.6</v>
      </c>
      <c r="G43" s="36" t="s">
        <v>921</v>
      </c>
      <c r="H43" s="37"/>
      <c r="I43" s="35" t="s">
        <v>496</v>
      </c>
      <c r="J43" s="47" t="s">
        <v>267</v>
      </c>
      <c r="K43" s="47" t="s">
        <v>268</v>
      </c>
      <c r="L43" s="47" t="s">
        <v>269</v>
      </c>
      <c r="M43" s="47" t="s">
        <v>270</v>
      </c>
      <c r="N43" s="47" t="s">
        <v>206</v>
      </c>
      <c r="O43" s="26"/>
      <c r="P43" s="163">
        <v>2450507</v>
      </c>
      <c r="Q43" s="163" t="s">
        <v>416</v>
      </c>
      <c r="R43" s="163" t="s">
        <v>1521</v>
      </c>
      <c r="S43" s="163" t="s">
        <v>1522</v>
      </c>
      <c r="T43" s="25">
        <v>43769</v>
      </c>
    </row>
    <row r="44" spans="1:20" ht="43.5" customHeight="1" x14ac:dyDescent="0.2">
      <c r="A44" s="41"/>
      <c r="B44" s="28"/>
      <c r="C44" s="39"/>
      <c r="D44" s="29"/>
      <c r="E44" s="30"/>
      <c r="F44" s="29"/>
      <c r="G44" s="36"/>
      <c r="H44" s="37"/>
      <c r="I44" s="35"/>
      <c r="J44" s="38"/>
      <c r="K44" s="40"/>
      <c r="L44" s="40"/>
      <c r="M44" s="40"/>
      <c r="N44" s="40"/>
      <c r="O44" s="26"/>
      <c r="P44" s="31"/>
      <c r="Q44" s="32"/>
      <c r="R44" s="33"/>
      <c r="S44" s="34"/>
      <c r="T44" s="25"/>
    </row>
    <row r="45" spans="1:20" ht="15" x14ac:dyDescent="0.2">
      <c r="A45" s="41"/>
      <c r="B45" s="28"/>
      <c r="C45" s="39"/>
      <c r="D45" s="29"/>
      <c r="E45" s="30"/>
      <c r="F45" s="29"/>
      <c r="G45" s="36"/>
      <c r="H45" s="37"/>
      <c r="I45" s="35"/>
      <c r="J45" s="38"/>
      <c r="K45" s="40"/>
      <c r="L45" s="40"/>
      <c r="M45" s="40"/>
      <c r="N45" s="40"/>
      <c r="O45" s="26"/>
      <c r="P45" s="31"/>
      <c r="Q45" s="32"/>
      <c r="R45" s="33"/>
      <c r="S45" s="34"/>
      <c r="T45" s="25"/>
    </row>
    <row r="46" spans="1:20" ht="15" x14ac:dyDescent="0.2">
      <c r="A46" s="41"/>
      <c r="B46" s="28"/>
      <c r="C46" s="39"/>
      <c r="D46" s="29"/>
      <c r="E46" s="30"/>
      <c r="F46" s="29"/>
      <c r="G46" s="36"/>
      <c r="H46" s="37"/>
      <c r="I46" s="35"/>
      <c r="J46" s="38"/>
      <c r="K46" s="40"/>
      <c r="L46" s="40"/>
      <c r="M46" s="40"/>
      <c r="N46" s="40"/>
      <c r="O46" s="26"/>
      <c r="P46" s="31"/>
      <c r="Q46" s="32"/>
      <c r="R46" s="33"/>
      <c r="S46" s="34"/>
      <c r="T46" s="25"/>
    </row>
    <row r="47" spans="1:20" ht="15" x14ac:dyDescent="0.2">
      <c r="A47" s="41"/>
      <c r="B47" s="28"/>
      <c r="C47" s="39"/>
      <c r="D47" s="29"/>
      <c r="E47" s="30"/>
      <c r="F47" s="29"/>
      <c r="G47" s="36"/>
      <c r="H47" s="37"/>
      <c r="I47" s="35"/>
      <c r="J47" s="38"/>
      <c r="K47" s="40"/>
      <c r="L47" s="40"/>
      <c r="M47" s="40"/>
      <c r="N47" s="40"/>
      <c r="O47" s="26"/>
      <c r="P47" s="31"/>
      <c r="Q47" s="32"/>
      <c r="R47" s="33"/>
      <c r="S47" s="34"/>
      <c r="T47" s="25"/>
    </row>
    <row r="48" spans="1:20" ht="15" x14ac:dyDescent="0.2">
      <c r="A48" s="41"/>
      <c r="B48" s="28"/>
      <c r="C48" s="39"/>
      <c r="D48" s="29"/>
      <c r="E48" s="30"/>
      <c r="F48" s="29"/>
      <c r="G48" s="36"/>
      <c r="H48" s="37"/>
      <c r="I48" s="35"/>
      <c r="J48" s="38"/>
      <c r="K48" s="40"/>
      <c r="L48" s="40"/>
      <c r="M48" s="40"/>
      <c r="N48" s="40"/>
      <c r="O48" s="26"/>
      <c r="P48" s="31"/>
      <c r="Q48" s="32"/>
      <c r="R48" s="33"/>
      <c r="S48" s="34"/>
      <c r="T48" s="25"/>
    </row>
    <row r="49" spans="1:20" ht="15" x14ac:dyDescent="0.2">
      <c r="A49" s="41"/>
      <c r="B49" s="28"/>
      <c r="C49" s="39"/>
      <c r="D49" s="29"/>
      <c r="E49" s="30"/>
      <c r="F49" s="29"/>
      <c r="G49" s="36"/>
      <c r="H49" s="37"/>
      <c r="I49" s="35"/>
      <c r="J49" s="38"/>
      <c r="K49" s="40"/>
      <c r="L49" s="40"/>
      <c r="M49" s="40"/>
      <c r="N49" s="40"/>
      <c r="O49" s="26"/>
      <c r="P49" s="31"/>
      <c r="Q49" s="32"/>
      <c r="R49" s="33"/>
      <c r="S49" s="34"/>
      <c r="T49" s="25"/>
    </row>
    <row r="50" spans="1:20" ht="15" x14ac:dyDescent="0.2">
      <c r="A50" s="41"/>
      <c r="B50" s="28"/>
      <c r="C50" s="39"/>
      <c r="D50" s="29"/>
      <c r="E50" s="30"/>
      <c r="F50" s="29"/>
      <c r="G50" s="36"/>
      <c r="H50" s="37"/>
      <c r="I50" s="35"/>
      <c r="J50" s="38"/>
      <c r="K50" s="40"/>
      <c r="L50" s="40"/>
      <c r="M50" s="40"/>
      <c r="N50" s="40"/>
      <c r="O50" s="26"/>
      <c r="P50" s="31"/>
      <c r="Q50" s="32"/>
      <c r="R50" s="33"/>
      <c r="S50" s="34"/>
      <c r="T50" s="25"/>
    </row>
    <row r="51" spans="1:20" ht="15" x14ac:dyDescent="0.2">
      <c r="A51" s="41"/>
      <c r="B51" s="28"/>
      <c r="C51" s="39"/>
      <c r="D51" s="29"/>
      <c r="E51" s="30"/>
      <c r="F51" s="29"/>
      <c r="G51" s="36"/>
      <c r="H51" s="37"/>
      <c r="I51" s="35"/>
      <c r="J51" s="38"/>
      <c r="K51" s="40"/>
      <c r="L51" s="40"/>
      <c r="M51" s="40"/>
      <c r="N51" s="40"/>
      <c r="O51" s="26"/>
      <c r="P51" s="31"/>
      <c r="Q51" s="32"/>
      <c r="R51" s="33"/>
      <c r="S51" s="34"/>
      <c r="T51" s="25"/>
    </row>
    <row r="52" spans="1:20" ht="15" x14ac:dyDescent="0.2">
      <c r="A52" s="41"/>
      <c r="B52" s="28"/>
      <c r="C52" s="39"/>
      <c r="D52" s="29"/>
      <c r="E52" s="30"/>
      <c r="F52" s="29"/>
      <c r="G52" s="36"/>
      <c r="H52" s="37"/>
      <c r="I52" s="35"/>
      <c r="J52" s="38"/>
      <c r="K52" s="40"/>
      <c r="L52" s="40"/>
      <c r="M52" s="40"/>
      <c r="N52" s="40"/>
      <c r="O52" s="26"/>
      <c r="P52" s="31"/>
      <c r="Q52" s="32"/>
      <c r="R52" s="33"/>
      <c r="S52" s="34"/>
      <c r="T52" s="25"/>
    </row>
    <row r="53" spans="1:20" ht="15" x14ac:dyDescent="0.2">
      <c r="A53" s="41"/>
      <c r="B53" s="28"/>
      <c r="C53" s="39"/>
      <c r="D53" s="29"/>
      <c r="E53" s="30"/>
      <c r="F53" s="29"/>
      <c r="G53" s="36"/>
      <c r="H53" s="37"/>
      <c r="I53" s="35"/>
      <c r="J53" s="38"/>
      <c r="K53" s="40"/>
      <c r="L53" s="40"/>
      <c r="M53" s="40"/>
      <c r="N53" s="40"/>
      <c r="O53" s="26"/>
      <c r="P53" s="31"/>
      <c r="Q53" s="32"/>
      <c r="R53" s="33"/>
      <c r="S53" s="34"/>
      <c r="T53" s="25"/>
    </row>
    <row r="54" spans="1:20" ht="15" x14ac:dyDescent="0.2">
      <c r="A54" s="41"/>
      <c r="B54" s="28"/>
      <c r="C54" s="39"/>
      <c r="D54" s="29"/>
      <c r="E54" s="30"/>
      <c r="F54" s="29"/>
      <c r="G54" s="36"/>
      <c r="H54" s="37"/>
      <c r="I54" s="35"/>
      <c r="J54" s="38"/>
      <c r="K54" s="40"/>
      <c r="L54" s="40"/>
      <c r="M54" s="40"/>
      <c r="N54" s="40"/>
      <c r="O54" s="26"/>
      <c r="P54" s="31"/>
      <c r="Q54" s="32"/>
      <c r="R54" s="33"/>
      <c r="S54" s="34"/>
      <c r="T54" s="25"/>
    </row>
    <row r="55" spans="1:20" ht="15" x14ac:dyDescent="0.2">
      <c r="A55" s="41"/>
      <c r="B55" s="28"/>
      <c r="C55" s="39"/>
      <c r="D55" s="29"/>
      <c r="E55" s="30"/>
      <c r="F55" s="29"/>
      <c r="G55" s="36"/>
      <c r="H55" s="37"/>
      <c r="I55" s="35"/>
      <c r="J55" s="38"/>
      <c r="K55" s="40"/>
      <c r="L55" s="40"/>
      <c r="M55" s="40"/>
      <c r="N55" s="40"/>
      <c r="O55" s="26"/>
      <c r="P55" s="31"/>
      <c r="Q55" s="32"/>
      <c r="R55" s="33"/>
      <c r="S55" s="34"/>
      <c r="T55" s="25"/>
    </row>
    <row r="56" spans="1:20" ht="15" x14ac:dyDescent="0.2">
      <c r="A56" s="41"/>
      <c r="B56" s="28"/>
      <c r="C56" s="39"/>
      <c r="D56" s="29"/>
      <c r="E56" s="30"/>
      <c r="F56" s="29"/>
      <c r="G56" s="36"/>
      <c r="H56" s="37"/>
      <c r="I56" s="35"/>
      <c r="J56" s="38"/>
      <c r="K56" s="40"/>
      <c r="L56" s="40"/>
      <c r="M56" s="40"/>
      <c r="N56" s="40"/>
      <c r="O56" s="26"/>
      <c r="P56" s="31"/>
      <c r="Q56" s="32"/>
      <c r="R56" s="33"/>
      <c r="S56" s="34"/>
      <c r="T56" s="25"/>
    </row>
    <row r="57" spans="1:20" ht="15" x14ac:dyDescent="0.2">
      <c r="A57" s="41"/>
      <c r="B57" s="28"/>
      <c r="C57" s="39"/>
      <c r="D57" s="29"/>
      <c r="E57" s="30"/>
      <c r="F57" s="29"/>
      <c r="G57" s="36"/>
      <c r="H57" s="37"/>
      <c r="I57" s="35"/>
      <c r="J57" s="38"/>
      <c r="K57" s="40"/>
      <c r="L57" s="40"/>
      <c r="M57" s="40"/>
      <c r="N57" s="40"/>
      <c r="O57" s="26"/>
      <c r="P57" s="31"/>
      <c r="Q57" s="32"/>
      <c r="R57" s="33"/>
      <c r="S57" s="34"/>
      <c r="T57" s="25"/>
    </row>
    <row r="58" spans="1:20" ht="15" x14ac:dyDescent="0.2">
      <c r="A58" s="41"/>
      <c r="B58" s="28"/>
      <c r="C58" s="39"/>
      <c r="D58" s="29"/>
      <c r="E58" s="30"/>
      <c r="F58" s="29"/>
      <c r="G58" s="36"/>
      <c r="H58" s="37"/>
      <c r="I58" s="35"/>
      <c r="J58" s="38"/>
      <c r="K58" s="40"/>
      <c r="L58" s="40"/>
      <c r="M58" s="40"/>
      <c r="N58" s="40"/>
      <c r="O58" s="26"/>
      <c r="P58" s="31"/>
      <c r="Q58" s="32"/>
      <c r="R58" s="33"/>
      <c r="S58" s="34"/>
      <c r="T58" s="25"/>
    </row>
    <row r="59" spans="1:20" ht="15" x14ac:dyDescent="0.2">
      <c r="A59" s="41"/>
      <c r="B59" s="28"/>
      <c r="C59" s="39"/>
      <c r="D59" s="29"/>
      <c r="E59" s="30"/>
      <c r="F59" s="29"/>
      <c r="G59" s="36"/>
      <c r="H59" s="37"/>
      <c r="I59" s="35"/>
      <c r="J59" s="38"/>
      <c r="K59" s="40"/>
      <c r="L59" s="40"/>
      <c r="M59" s="40"/>
      <c r="N59" s="40"/>
      <c r="O59" s="26"/>
      <c r="P59" s="31"/>
      <c r="Q59" s="32"/>
      <c r="R59" s="33"/>
      <c r="S59" s="34"/>
      <c r="T59" s="25"/>
    </row>
    <row r="60" spans="1:20" ht="15" x14ac:dyDescent="0.2">
      <c r="A60" s="41"/>
      <c r="B60" s="28"/>
      <c r="C60" s="39"/>
      <c r="D60" s="29"/>
      <c r="E60" s="30"/>
      <c r="F60" s="29"/>
      <c r="G60" s="36"/>
      <c r="H60" s="37"/>
      <c r="I60" s="35"/>
      <c r="J60" s="38"/>
      <c r="K60" s="40"/>
      <c r="L60" s="40"/>
      <c r="M60" s="40"/>
      <c r="N60" s="40"/>
      <c r="O60" s="26"/>
      <c r="P60" s="31"/>
      <c r="Q60" s="32"/>
      <c r="R60" s="33"/>
      <c r="S60" s="34"/>
      <c r="T60" s="25"/>
    </row>
    <row r="61" spans="1:20" ht="15" x14ac:dyDescent="0.2">
      <c r="A61" s="41"/>
      <c r="B61" s="28"/>
      <c r="C61" s="39"/>
      <c r="D61" s="29"/>
      <c r="E61" s="30"/>
      <c r="F61" s="29"/>
      <c r="G61" s="36"/>
      <c r="H61" s="37"/>
      <c r="I61" s="35"/>
      <c r="J61" s="38"/>
      <c r="K61" s="40"/>
      <c r="L61" s="40"/>
      <c r="M61" s="40"/>
      <c r="N61" s="40"/>
      <c r="O61" s="26"/>
      <c r="P61" s="31"/>
      <c r="Q61" s="32"/>
      <c r="R61" s="33"/>
      <c r="S61" s="34"/>
      <c r="T61" s="25"/>
    </row>
    <row r="62" spans="1:20" ht="15" x14ac:dyDescent="0.2">
      <c r="A62" s="41"/>
      <c r="B62" s="28"/>
      <c r="C62" s="39"/>
      <c r="D62" s="29"/>
      <c r="E62" s="30"/>
      <c r="F62" s="29"/>
      <c r="G62" s="36"/>
      <c r="H62" s="37"/>
      <c r="I62" s="35"/>
      <c r="J62" s="38"/>
      <c r="K62" s="40"/>
      <c r="L62" s="40"/>
      <c r="M62" s="40"/>
      <c r="N62" s="40"/>
      <c r="O62" s="26"/>
      <c r="P62" s="31"/>
      <c r="Q62" s="32"/>
      <c r="R62" s="33"/>
      <c r="S62" s="34"/>
      <c r="T62" s="25"/>
    </row>
    <row r="63" spans="1:20" ht="15" x14ac:dyDescent="0.2">
      <c r="A63" s="41"/>
      <c r="B63" s="28"/>
      <c r="C63" s="39"/>
      <c r="D63" s="29"/>
      <c r="E63" s="30"/>
      <c r="F63" s="29"/>
      <c r="G63" s="36"/>
      <c r="H63" s="37"/>
      <c r="I63" s="35"/>
      <c r="J63" s="38"/>
      <c r="K63" s="40"/>
      <c r="L63" s="40"/>
      <c r="M63" s="40"/>
      <c r="N63" s="40"/>
      <c r="O63" s="26"/>
      <c r="P63" s="31"/>
      <c r="Q63" s="32"/>
      <c r="R63" s="33"/>
      <c r="S63" s="34"/>
      <c r="T63" s="25"/>
    </row>
    <row r="64" spans="1:20" ht="15" x14ac:dyDescent="0.2">
      <c r="A64" s="41"/>
      <c r="B64" s="28"/>
      <c r="C64" s="39"/>
      <c r="D64" s="29"/>
      <c r="E64" s="30"/>
      <c r="F64" s="29"/>
      <c r="G64" s="36"/>
      <c r="H64" s="37"/>
      <c r="I64" s="35"/>
      <c r="J64" s="38"/>
      <c r="K64" s="40"/>
      <c r="L64" s="40"/>
      <c r="M64" s="40"/>
      <c r="N64" s="40"/>
      <c r="O64" s="26"/>
      <c r="P64" s="31"/>
      <c r="Q64" s="32"/>
      <c r="R64" s="33"/>
      <c r="S64" s="34"/>
      <c r="T64" s="25"/>
    </row>
    <row r="65" spans="1:20" ht="15" x14ac:dyDescent="0.2">
      <c r="A65" s="41"/>
      <c r="B65" s="28"/>
      <c r="C65" s="39"/>
      <c r="D65" s="29"/>
      <c r="E65" s="30"/>
      <c r="F65" s="29"/>
      <c r="G65" s="36"/>
      <c r="H65" s="37"/>
      <c r="I65" s="35"/>
      <c r="J65" s="38"/>
      <c r="K65" s="40"/>
      <c r="L65" s="40"/>
      <c r="M65" s="40"/>
      <c r="N65" s="40"/>
      <c r="O65" s="26"/>
      <c r="P65" s="31"/>
      <c r="Q65" s="32"/>
      <c r="R65" s="33"/>
      <c r="S65" s="34"/>
      <c r="T65" s="25"/>
    </row>
    <row r="66" spans="1:20" ht="15" x14ac:dyDescent="0.2">
      <c r="A66" s="41"/>
      <c r="B66" s="28"/>
      <c r="C66" s="39"/>
      <c r="D66" s="29"/>
      <c r="E66" s="30"/>
      <c r="F66" s="29"/>
      <c r="G66" s="36"/>
      <c r="H66" s="37"/>
      <c r="I66" s="35"/>
      <c r="J66" s="38"/>
      <c r="K66" s="40"/>
      <c r="L66" s="40"/>
      <c r="M66" s="40"/>
      <c r="N66" s="40"/>
      <c r="O66" s="26"/>
      <c r="P66" s="31"/>
      <c r="Q66" s="32"/>
      <c r="R66" s="33"/>
      <c r="S66" s="34"/>
      <c r="T66" s="25"/>
    </row>
    <row r="67" spans="1:20" ht="15" x14ac:dyDescent="0.2">
      <c r="A67" s="41"/>
      <c r="B67" s="28"/>
      <c r="C67" s="39"/>
      <c r="D67" s="29"/>
      <c r="E67" s="30"/>
      <c r="F67" s="29"/>
      <c r="G67" s="36"/>
      <c r="H67" s="37"/>
      <c r="I67" s="35"/>
      <c r="J67" s="38"/>
      <c r="K67" s="40"/>
      <c r="L67" s="40"/>
      <c r="M67" s="40"/>
      <c r="N67" s="40"/>
      <c r="O67" s="26"/>
      <c r="P67" s="31"/>
      <c r="Q67" s="32"/>
      <c r="R67" s="33"/>
      <c r="S67" s="34"/>
      <c r="T67" s="25"/>
    </row>
    <row r="68" spans="1:20" ht="15" x14ac:dyDescent="0.2">
      <c r="A68" s="41"/>
      <c r="B68" s="28"/>
      <c r="C68" s="39"/>
      <c r="D68" s="29"/>
      <c r="E68" s="30"/>
      <c r="F68" s="29"/>
      <c r="G68" s="36"/>
      <c r="H68" s="37"/>
      <c r="I68" s="35"/>
      <c r="J68" s="38"/>
      <c r="K68" s="40"/>
      <c r="L68" s="40"/>
      <c r="M68" s="40"/>
      <c r="N68" s="40"/>
      <c r="O68" s="26"/>
      <c r="P68" s="31"/>
      <c r="Q68" s="32"/>
      <c r="R68" s="33"/>
      <c r="S68" s="34"/>
      <c r="T68" s="25"/>
    </row>
    <row r="69" spans="1:20" ht="15" x14ac:dyDescent="0.2">
      <c r="A69" s="41"/>
      <c r="B69" s="28"/>
      <c r="C69" s="39"/>
      <c r="D69" s="29"/>
      <c r="E69" s="30"/>
      <c r="F69" s="29"/>
      <c r="G69" s="36"/>
      <c r="H69" s="37"/>
      <c r="I69" s="35"/>
      <c r="J69" s="38"/>
      <c r="K69" s="40"/>
      <c r="L69" s="40"/>
      <c r="M69" s="40"/>
      <c r="N69" s="40"/>
      <c r="O69" s="26"/>
      <c r="P69" s="31"/>
      <c r="Q69" s="32"/>
      <c r="R69" s="33"/>
      <c r="S69" s="34"/>
      <c r="T69" s="25"/>
    </row>
    <row r="70" spans="1:20" ht="15" x14ac:dyDescent="0.2">
      <c r="A70" s="41"/>
      <c r="B70" s="28"/>
      <c r="C70" s="39"/>
      <c r="D70" s="29"/>
      <c r="E70" s="30"/>
      <c r="F70" s="29"/>
      <c r="G70" s="36"/>
      <c r="H70" s="37"/>
      <c r="I70" s="35"/>
      <c r="J70" s="38"/>
      <c r="K70" s="40"/>
      <c r="L70" s="40"/>
      <c r="M70" s="40"/>
      <c r="N70" s="40"/>
      <c r="O70" s="26"/>
      <c r="P70" s="31"/>
      <c r="Q70" s="32"/>
      <c r="R70" s="33"/>
      <c r="S70" s="34"/>
      <c r="T70" s="25"/>
    </row>
    <row r="71" spans="1:20" ht="15" x14ac:dyDescent="0.2">
      <c r="A71" s="41"/>
      <c r="B71" s="28"/>
      <c r="C71" s="39"/>
      <c r="D71" s="29"/>
      <c r="E71" s="30"/>
      <c r="F71" s="29"/>
      <c r="G71" s="36"/>
      <c r="H71" s="37"/>
      <c r="I71" s="35"/>
      <c r="J71" s="38"/>
      <c r="K71" s="40"/>
      <c r="L71" s="40"/>
      <c r="M71" s="40"/>
      <c r="N71" s="40"/>
      <c r="O71" s="26"/>
      <c r="P71" s="31"/>
      <c r="Q71" s="32"/>
      <c r="R71" s="33"/>
      <c r="S71" s="34"/>
      <c r="T71" s="25"/>
    </row>
    <row r="72" spans="1:20" ht="15" x14ac:dyDescent="0.2">
      <c r="A72" s="41"/>
      <c r="B72" s="28"/>
      <c r="C72" s="39"/>
      <c r="D72" s="29"/>
      <c r="E72" s="30"/>
      <c r="F72" s="29"/>
      <c r="G72" s="36"/>
      <c r="H72" s="37"/>
      <c r="I72" s="35"/>
      <c r="J72" s="38"/>
      <c r="K72" s="40"/>
      <c r="L72" s="40"/>
      <c r="M72" s="40"/>
      <c r="N72" s="40"/>
      <c r="O72" s="26"/>
      <c r="P72" s="31"/>
      <c r="Q72" s="32"/>
      <c r="R72" s="33"/>
      <c r="S72" s="34"/>
      <c r="T72" s="25"/>
    </row>
    <row r="73" spans="1:20" ht="15" x14ac:dyDescent="0.2">
      <c r="A73" s="41"/>
      <c r="B73" s="28"/>
      <c r="C73" s="39"/>
      <c r="D73" s="29"/>
      <c r="E73" s="30"/>
      <c r="F73" s="29"/>
      <c r="G73" s="36"/>
      <c r="H73" s="37"/>
      <c r="I73" s="35"/>
      <c r="J73" s="38"/>
      <c r="K73" s="40" t="str">
        <f>IF($J73="","",VLOOKUP(J73,data!$A$2:$F$116,2,FALSE))</f>
        <v/>
      </c>
      <c r="L73" s="40" t="str">
        <f>IF($J73="","",VLOOKUP(K73,data!$B$2:$G$116,2,FALSE))</f>
        <v/>
      </c>
      <c r="M73" s="40" t="str">
        <f>IF($J73="","",VLOOKUP(J73,data!$A$2:$F$155,4,FALSE))</f>
        <v/>
      </c>
      <c r="N73" s="40" t="str">
        <f>IF($J73="","",VLOOKUP(J73,data!$A$2:$F$155,5,FALSE))</f>
        <v/>
      </c>
      <c r="O73" s="26"/>
      <c r="P73" s="31"/>
      <c r="Q73" s="32"/>
      <c r="R73" s="33"/>
      <c r="S73" s="34"/>
      <c r="T73" s="25"/>
    </row>
    <row r="74" spans="1:20" ht="15" x14ac:dyDescent="0.2">
      <c r="A74" s="41"/>
      <c r="B74" s="28"/>
      <c r="C74" s="39"/>
      <c r="D74" s="29"/>
      <c r="E74" s="30"/>
      <c r="F74" s="29"/>
      <c r="G74" s="36"/>
      <c r="H74" s="37"/>
      <c r="I74" s="35"/>
      <c r="J74" s="38"/>
      <c r="K74" s="40" t="str">
        <f>IF($J74="","",VLOOKUP(J74,data!$A$2:$F$116,2,FALSE))</f>
        <v/>
      </c>
      <c r="L74" s="40" t="str">
        <f>IF($J74="","",VLOOKUP(K74,data!$B$2:$G$116,2,FALSE))</f>
        <v/>
      </c>
      <c r="M74" s="40" t="str">
        <f>IF($J74="","",VLOOKUP(J74,data!$A$2:$F$155,4,FALSE))</f>
        <v/>
      </c>
      <c r="N74" s="40" t="str">
        <f>IF($J74="","",VLOOKUP(J74,data!$A$2:$F$155,5,FALSE))</f>
        <v/>
      </c>
      <c r="O74" s="26"/>
      <c r="P74" s="31"/>
      <c r="Q74" s="32"/>
      <c r="R74" s="33"/>
      <c r="S74" s="34"/>
      <c r="T74" s="25"/>
    </row>
    <row r="75" spans="1:20" ht="15" x14ac:dyDescent="0.2">
      <c r="A75" s="41"/>
      <c r="B75" s="28"/>
      <c r="C75" s="39"/>
      <c r="D75" s="29"/>
      <c r="E75" s="30"/>
      <c r="F75" s="29"/>
      <c r="G75" s="36"/>
      <c r="H75" s="37"/>
      <c r="I75" s="35"/>
      <c r="J75" s="38"/>
      <c r="K75" s="40" t="str">
        <f>IF($J75="","",VLOOKUP(J75,data!$A$2:$F$116,2,FALSE))</f>
        <v/>
      </c>
      <c r="L75" s="40" t="str">
        <f>IF($J75="","",VLOOKUP(K75,data!$B$2:$G$116,2,FALSE))</f>
        <v/>
      </c>
      <c r="M75" s="40" t="str">
        <f>IF($J75="","",VLOOKUP(J75,data!$A$2:$F$155,4,FALSE))</f>
        <v/>
      </c>
      <c r="N75" s="40" t="str">
        <f>IF($J75="","",VLOOKUP(J75,data!$A$2:$F$155,5,FALSE))</f>
        <v/>
      </c>
      <c r="O75" s="26"/>
      <c r="P75" s="31"/>
      <c r="Q75" s="32"/>
      <c r="R75" s="33"/>
      <c r="S75" s="34"/>
      <c r="T75" s="25"/>
    </row>
    <row r="76" spans="1:20" ht="15" x14ac:dyDescent="0.2">
      <c r="A76" s="41"/>
      <c r="B76" s="28"/>
      <c r="C76" s="39"/>
      <c r="D76" s="29"/>
      <c r="E76" s="30"/>
      <c r="F76" s="29"/>
      <c r="G76" s="36"/>
      <c r="H76" s="37"/>
      <c r="I76" s="35"/>
      <c r="J76" s="38"/>
      <c r="K76" s="40" t="str">
        <f>IF($J76="","",VLOOKUP(J76,data!$A$2:$F$116,2,FALSE))</f>
        <v/>
      </c>
      <c r="L76" s="40" t="str">
        <f>IF($J76="","",VLOOKUP(K76,data!$B$2:$G$116,2,FALSE))</f>
        <v/>
      </c>
      <c r="M76" s="40" t="str">
        <f>IF($J76="","",VLOOKUP(J76,data!$A$2:$F$155,4,FALSE))</f>
        <v/>
      </c>
      <c r="N76" s="40" t="str">
        <f>IF($J76="","",VLOOKUP(J76,data!$A$2:$F$155,5,FALSE))</f>
        <v/>
      </c>
      <c r="O76" s="26"/>
      <c r="P76" s="31"/>
      <c r="Q76" s="32"/>
      <c r="R76" s="33"/>
      <c r="S76" s="34"/>
      <c r="T76" s="25"/>
    </row>
    <row r="77" spans="1:20" ht="15" x14ac:dyDescent="0.2">
      <c r="O77" s="26"/>
      <c r="P77" s="31"/>
      <c r="Q77" s="32"/>
      <c r="R77" s="33"/>
      <c r="S77" s="34"/>
      <c r="T77" s="25"/>
    </row>
  </sheetData>
  <mergeCells count="2">
    <mergeCell ref="C6:H6"/>
    <mergeCell ref="K6:M6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T86"/>
  <sheetViews>
    <sheetView topLeftCell="B4" zoomScale="90" zoomScaleNormal="90" workbookViewId="0">
      <selection activeCell="P26" sqref="P26:R26"/>
    </sheetView>
  </sheetViews>
  <sheetFormatPr baseColWidth="10" defaultRowHeight="12.75" x14ac:dyDescent="0.2"/>
  <cols>
    <col min="1" max="1" width="12.85546875" customWidth="1"/>
    <col min="2" max="2" width="24" customWidth="1"/>
    <col min="3" max="3" width="11.85546875" customWidth="1"/>
    <col min="4" max="5" width="8.140625" customWidth="1"/>
    <col min="6" max="7" width="9" customWidth="1"/>
    <col min="8" max="8" width="8.140625" customWidth="1"/>
    <col min="9" max="10" width="18" customWidth="1"/>
    <col min="11" max="11" width="23.5703125" customWidth="1"/>
    <col min="12" max="12" width="15.5703125" customWidth="1"/>
    <col min="13" max="13" width="23" customWidth="1"/>
    <col min="14" max="14" width="23.42578125" customWidth="1"/>
    <col min="15" max="15" width="18" customWidth="1"/>
    <col min="16" max="16" width="12.5703125" customWidth="1"/>
    <col min="20" max="20" width="25.42578125" bestFit="1" customWidth="1"/>
  </cols>
  <sheetData>
    <row r="1" spans="1:20" ht="23.25" x14ac:dyDescent="0.35">
      <c r="A1" s="42" t="s">
        <v>384</v>
      </c>
      <c r="B1" s="43"/>
      <c r="C1" s="44"/>
      <c r="G1" s="45" t="s">
        <v>373</v>
      </c>
      <c r="K1" s="45" t="s">
        <v>374</v>
      </c>
      <c r="N1" s="45" t="s">
        <v>375</v>
      </c>
    </row>
    <row r="2" spans="1:20" x14ac:dyDescent="0.2">
      <c r="A2" t="s">
        <v>376</v>
      </c>
      <c r="B2" s="43"/>
      <c r="C2" s="44"/>
      <c r="G2" t="s">
        <v>1188</v>
      </c>
      <c r="K2" t="s">
        <v>1189</v>
      </c>
      <c r="N2" s="46" t="s">
        <v>385</v>
      </c>
    </row>
    <row r="3" spans="1:20" x14ac:dyDescent="0.2">
      <c r="A3" t="s">
        <v>378</v>
      </c>
      <c r="B3" s="43"/>
      <c r="C3" s="44"/>
      <c r="G3" t="s">
        <v>379</v>
      </c>
      <c r="K3" t="s">
        <v>380</v>
      </c>
      <c r="N3" t="s">
        <v>381</v>
      </c>
    </row>
    <row r="4" spans="1:20" x14ac:dyDescent="0.2">
      <c r="A4" t="s">
        <v>382</v>
      </c>
      <c r="B4" s="43"/>
      <c r="C4" s="44"/>
      <c r="N4" t="s">
        <v>383</v>
      </c>
    </row>
    <row r="5" spans="1:20" ht="13.5" thickBot="1" x14ac:dyDescent="0.25">
      <c r="N5" t="s">
        <v>386</v>
      </c>
    </row>
    <row r="6" spans="1:20" ht="36" customHeight="1" thickBot="1" x14ac:dyDescent="0.25">
      <c r="A6" s="13"/>
      <c r="B6" s="13"/>
      <c r="C6" s="245" t="s">
        <v>10</v>
      </c>
      <c r="D6" s="246"/>
      <c r="E6" s="246"/>
      <c r="F6" s="246"/>
      <c r="G6" s="246"/>
      <c r="H6" s="247"/>
      <c r="I6" s="15"/>
      <c r="J6" s="16"/>
      <c r="K6" s="248" t="s">
        <v>8</v>
      </c>
      <c r="L6" s="249"/>
      <c r="M6" s="250"/>
      <c r="N6" s="2"/>
      <c r="O6" s="2"/>
      <c r="P6" s="2"/>
      <c r="Q6" s="2"/>
      <c r="R6" s="2"/>
      <c r="S6" s="22"/>
      <c r="T6" s="24"/>
    </row>
    <row r="7" spans="1:20" ht="30" x14ac:dyDescent="0.2">
      <c r="A7" s="21" t="s">
        <v>271</v>
      </c>
      <c r="B7" s="13"/>
      <c r="C7" s="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2"/>
      <c r="T7" s="24"/>
    </row>
    <row r="8" spans="1:20" ht="60" customHeight="1" x14ac:dyDescent="0.2">
      <c r="A8" s="14" t="s">
        <v>256</v>
      </c>
      <c r="B8" s="14" t="s">
        <v>257</v>
      </c>
      <c r="C8" s="7" t="s">
        <v>4</v>
      </c>
      <c r="D8" s="6" t="s">
        <v>12</v>
      </c>
      <c r="E8" s="6" t="s">
        <v>11</v>
      </c>
      <c r="F8" s="6" t="s">
        <v>9</v>
      </c>
      <c r="G8" s="6" t="s">
        <v>118</v>
      </c>
      <c r="H8" s="7" t="s">
        <v>119</v>
      </c>
      <c r="I8" s="6" t="s">
        <v>120</v>
      </c>
      <c r="J8" s="6" t="s">
        <v>3</v>
      </c>
      <c r="K8" s="6" t="s">
        <v>1</v>
      </c>
      <c r="L8" s="6" t="s">
        <v>2</v>
      </c>
      <c r="M8" s="6" t="s">
        <v>32</v>
      </c>
      <c r="N8" s="6" t="s">
        <v>31</v>
      </c>
      <c r="O8" s="6" t="s">
        <v>310</v>
      </c>
      <c r="P8" s="6" t="s">
        <v>7</v>
      </c>
      <c r="Q8" s="6" t="s">
        <v>0</v>
      </c>
      <c r="R8" s="6" t="s">
        <v>5</v>
      </c>
      <c r="S8" s="23" t="s">
        <v>6</v>
      </c>
      <c r="T8" s="23" t="s">
        <v>121</v>
      </c>
    </row>
    <row r="9" spans="1:20" ht="87.75" customHeight="1" x14ac:dyDescent="0.2">
      <c r="A9" s="71" t="s">
        <v>1523</v>
      </c>
      <c r="B9" s="60" t="s">
        <v>1524</v>
      </c>
      <c r="C9" s="39">
        <v>43774</v>
      </c>
      <c r="D9" s="61">
        <v>17</v>
      </c>
      <c r="E9" s="62">
        <v>1852</v>
      </c>
      <c r="F9" s="61">
        <v>1.8</v>
      </c>
      <c r="G9" s="63" t="s">
        <v>900</v>
      </c>
      <c r="H9" s="64"/>
      <c r="I9" s="65"/>
      <c r="J9" s="47" t="s">
        <v>19</v>
      </c>
      <c r="K9" s="47" t="s">
        <v>20</v>
      </c>
      <c r="L9" s="47" t="s">
        <v>21</v>
      </c>
      <c r="M9" s="47" t="s">
        <v>98</v>
      </c>
      <c r="N9" s="49" t="s">
        <v>97</v>
      </c>
      <c r="O9" s="26"/>
      <c r="P9" s="167">
        <v>2456648</v>
      </c>
      <c r="Q9" s="168" t="s">
        <v>441</v>
      </c>
      <c r="R9" s="169" t="s">
        <v>1531</v>
      </c>
      <c r="S9" s="170" t="s">
        <v>1532</v>
      </c>
      <c r="T9" s="25">
        <v>43774</v>
      </c>
    </row>
    <row r="10" spans="1:20" ht="72" customHeight="1" x14ac:dyDescent="0.2">
      <c r="A10" s="71" t="s">
        <v>1525</v>
      </c>
      <c r="B10" s="60" t="s">
        <v>1526</v>
      </c>
      <c r="C10" s="39">
        <v>43774</v>
      </c>
      <c r="D10" s="61">
        <v>16</v>
      </c>
      <c r="E10" s="62">
        <v>1568</v>
      </c>
      <c r="F10" s="61">
        <v>1.2</v>
      </c>
      <c r="G10" s="63" t="s">
        <v>900</v>
      </c>
      <c r="H10" s="64"/>
      <c r="I10" s="65"/>
      <c r="J10" s="47" t="s">
        <v>341</v>
      </c>
      <c r="K10" s="47" t="s">
        <v>338</v>
      </c>
      <c r="L10" s="47" t="s">
        <v>339</v>
      </c>
      <c r="M10" s="47" t="s">
        <v>340</v>
      </c>
      <c r="N10" s="47" t="s">
        <v>33</v>
      </c>
      <c r="O10" s="26"/>
      <c r="P10" s="167">
        <v>2456652</v>
      </c>
      <c r="Q10" s="168" t="s">
        <v>441</v>
      </c>
      <c r="R10" s="169" t="s">
        <v>1531</v>
      </c>
      <c r="S10" s="170" t="s">
        <v>1532</v>
      </c>
      <c r="T10" s="25">
        <v>43774</v>
      </c>
    </row>
    <row r="11" spans="1:20" ht="57.75" customHeight="1" x14ac:dyDescent="0.2">
      <c r="A11" s="71" t="s">
        <v>1527</v>
      </c>
      <c r="B11" s="60" t="s">
        <v>1528</v>
      </c>
      <c r="C11" s="39">
        <v>43774</v>
      </c>
      <c r="D11" s="61">
        <v>59</v>
      </c>
      <c r="E11" s="62">
        <v>5883</v>
      </c>
      <c r="F11" s="61">
        <v>7.4</v>
      </c>
      <c r="G11" s="63" t="s">
        <v>900</v>
      </c>
      <c r="H11" s="64"/>
      <c r="I11" s="65"/>
      <c r="J11" s="47" t="s">
        <v>26</v>
      </c>
      <c r="K11" s="47" t="s">
        <v>27</v>
      </c>
      <c r="L11" s="47" t="s">
        <v>23</v>
      </c>
      <c r="M11" s="47" t="s">
        <v>59</v>
      </c>
      <c r="N11" s="47" t="s">
        <v>58</v>
      </c>
      <c r="O11" s="26"/>
      <c r="P11" s="167">
        <v>2456669</v>
      </c>
      <c r="Q11" s="168" t="s">
        <v>424</v>
      </c>
      <c r="R11" s="169" t="s">
        <v>1531</v>
      </c>
      <c r="S11" s="170" t="s">
        <v>1532</v>
      </c>
      <c r="T11" s="25">
        <v>43775</v>
      </c>
    </row>
    <row r="12" spans="1:20" ht="54" customHeight="1" x14ac:dyDescent="0.2">
      <c r="A12" s="71" t="s">
        <v>1529</v>
      </c>
      <c r="B12" s="60" t="s">
        <v>1530</v>
      </c>
      <c r="C12" s="39">
        <v>43774</v>
      </c>
      <c r="D12" s="61">
        <v>15</v>
      </c>
      <c r="E12" s="62">
        <v>1221</v>
      </c>
      <c r="F12" s="61">
        <v>1.4</v>
      </c>
      <c r="G12" s="63" t="s">
        <v>900</v>
      </c>
      <c r="H12" s="64"/>
      <c r="I12" s="65"/>
      <c r="J12" s="47" t="s">
        <v>372</v>
      </c>
      <c r="K12" s="47" t="s">
        <v>369</v>
      </c>
      <c r="L12" s="47" t="s">
        <v>368</v>
      </c>
      <c r="M12" s="47" t="s">
        <v>371</v>
      </c>
      <c r="N12" s="47" t="s">
        <v>370</v>
      </c>
      <c r="O12" s="26"/>
      <c r="P12" s="167">
        <v>2456694</v>
      </c>
      <c r="Q12" s="168" t="s">
        <v>425</v>
      </c>
      <c r="R12" s="169" t="s">
        <v>1531</v>
      </c>
      <c r="S12" s="170" t="s">
        <v>1532</v>
      </c>
      <c r="T12" s="25">
        <v>43774</v>
      </c>
    </row>
    <row r="13" spans="1:20" ht="79.5" customHeight="1" x14ac:dyDescent="0.2">
      <c r="A13" s="71" t="s">
        <v>1537</v>
      </c>
      <c r="B13" s="28" t="s">
        <v>1538</v>
      </c>
      <c r="C13" s="39">
        <v>43774</v>
      </c>
      <c r="D13" s="29">
        <v>31</v>
      </c>
      <c r="E13" s="30">
        <v>2329</v>
      </c>
      <c r="F13" s="29">
        <v>2.6</v>
      </c>
      <c r="G13" s="36" t="s">
        <v>900</v>
      </c>
      <c r="H13" s="37"/>
      <c r="I13" s="35"/>
      <c r="J13" s="47" t="s">
        <v>19</v>
      </c>
      <c r="K13" s="47" t="s">
        <v>20</v>
      </c>
      <c r="L13" s="47" t="s">
        <v>21</v>
      </c>
      <c r="M13" s="47" t="s">
        <v>98</v>
      </c>
      <c r="N13" s="49" t="s">
        <v>97</v>
      </c>
      <c r="O13" s="47" t="s">
        <v>33</v>
      </c>
      <c r="P13" s="171">
        <v>2459545</v>
      </c>
      <c r="Q13" s="172" t="s">
        <v>441</v>
      </c>
      <c r="R13" s="173" t="s">
        <v>1531</v>
      </c>
      <c r="S13" s="174" t="s">
        <v>1532</v>
      </c>
      <c r="T13" s="25">
        <v>43774</v>
      </c>
    </row>
    <row r="14" spans="1:20" ht="96" customHeight="1" x14ac:dyDescent="0.2">
      <c r="A14" s="71" t="s">
        <v>1535</v>
      </c>
      <c r="B14" s="28" t="s">
        <v>1536</v>
      </c>
      <c r="C14" s="39">
        <v>43775</v>
      </c>
      <c r="D14" s="29">
        <v>52</v>
      </c>
      <c r="E14" s="30">
        <v>2682</v>
      </c>
      <c r="F14" s="29">
        <v>3.4</v>
      </c>
      <c r="G14" s="36" t="s">
        <v>900</v>
      </c>
      <c r="H14" s="37"/>
      <c r="I14" s="35"/>
      <c r="J14" s="47" t="s">
        <v>263</v>
      </c>
      <c r="K14" s="47" t="s">
        <v>138</v>
      </c>
      <c r="L14" s="47" t="s">
        <v>68</v>
      </c>
      <c r="M14" s="47" t="s">
        <v>130</v>
      </c>
      <c r="N14" s="47" t="s">
        <v>1005</v>
      </c>
      <c r="O14" s="47" t="s">
        <v>33</v>
      </c>
      <c r="P14" s="171">
        <v>2459656</v>
      </c>
      <c r="Q14" s="172" t="s">
        <v>416</v>
      </c>
      <c r="R14" s="173" t="s">
        <v>1532</v>
      </c>
      <c r="S14" s="174" t="s">
        <v>1540</v>
      </c>
      <c r="T14" s="25">
        <v>43775</v>
      </c>
    </row>
    <row r="15" spans="1:20" ht="119.25" customHeight="1" x14ac:dyDescent="0.2">
      <c r="A15" s="71" t="s">
        <v>1533</v>
      </c>
      <c r="B15" s="28" t="s">
        <v>1534</v>
      </c>
      <c r="C15" s="39">
        <v>43775</v>
      </c>
      <c r="D15" s="29">
        <v>42</v>
      </c>
      <c r="E15" s="30">
        <v>5247</v>
      </c>
      <c r="F15" s="29">
        <v>7</v>
      </c>
      <c r="G15" s="36" t="s">
        <v>900</v>
      </c>
      <c r="H15" s="37"/>
      <c r="I15" s="35"/>
      <c r="J15" s="47" t="s">
        <v>17</v>
      </c>
      <c r="K15" s="47" t="s">
        <v>22</v>
      </c>
      <c r="L15" s="47" t="s">
        <v>23</v>
      </c>
      <c r="M15" s="47" t="s">
        <v>123</v>
      </c>
      <c r="N15" s="47" t="s">
        <v>361</v>
      </c>
      <c r="O15" s="104" t="s">
        <v>1539</v>
      </c>
      <c r="P15" s="163">
        <v>2463506</v>
      </c>
      <c r="Q15" s="164" t="s">
        <v>1431</v>
      </c>
      <c r="R15" s="165" t="s">
        <v>1532</v>
      </c>
      <c r="S15" s="166" t="s">
        <v>1540</v>
      </c>
      <c r="T15" s="25">
        <v>43775</v>
      </c>
    </row>
    <row r="16" spans="1:20" ht="93.75" customHeight="1" x14ac:dyDescent="0.2">
      <c r="A16" s="71" t="s">
        <v>1542</v>
      </c>
      <c r="B16" s="28" t="s">
        <v>1543</v>
      </c>
      <c r="C16" s="39">
        <v>43775</v>
      </c>
      <c r="D16" s="29">
        <v>16</v>
      </c>
      <c r="E16" s="30">
        <v>2352</v>
      </c>
      <c r="F16" s="29">
        <v>1.2</v>
      </c>
      <c r="G16" s="36" t="s">
        <v>921</v>
      </c>
      <c r="H16" s="37"/>
      <c r="I16" s="35" t="s">
        <v>1545</v>
      </c>
      <c r="J16" s="47" t="s">
        <v>1544</v>
      </c>
      <c r="K16" s="47" t="s">
        <v>713</v>
      </c>
      <c r="L16" s="47" t="s">
        <v>714</v>
      </c>
      <c r="M16" s="130" t="s">
        <v>715</v>
      </c>
      <c r="N16" s="40"/>
      <c r="O16" s="26"/>
      <c r="P16" s="163">
        <v>2464161</v>
      </c>
      <c r="Q16" s="164" t="s">
        <v>441</v>
      </c>
      <c r="R16" s="165" t="s">
        <v>1532</v>
      </c>
      <c r="S16" s="166" t="s">
        <v>1540</v>
      </c>
      <c r="T16" s="25">
        <v>43775</v>
      </c>
    </row>
    <row r="17" spans="1:20" ht="66" customHeight="1" x14ac:dyDescent="0.2">
      <c r="A17" s="71" t="s">
        <v>1546</v>
      </c>
      <c r="B17" s="28" t="s">
        <v>1547</v>
      </c>
      <c r="C17" s="39">
        <v>43775</v>
      </c>
      <c r="D17" s="29">
        <v>37</v>
      </c>
      <c r="E17" s="30">
        <v>2649</v>
      </c>
      <c r="F17" s="29">
        <v>2.2000000000000002</v>
      </c>
      <c r="G17" s="36" t="s">
        <v>900</v>
      </c>
      <c r="H17" s="37"/>
      <c r="I17" s="35"/>
      <c r="J17" s="47" t="s">
        <v>222</v>
      </c>
      <c r="K17" s="47" t="s">
        <v>223</v>
      </c>
      <c r="L17" s="47" t="s">
        <v>224</v>
      </c>
      <c r="M17" s="47" t="s">
        <v>225</v>
      </c>
      <c r="N17" s="47" t="s">
        <v>33</v>
      </c>
      <c r="O17" s="26"/>
      <c r="P17" s="163">
        <v>2464192</v>
      </c>
      <c r="Q17" s="164" t="s">
        <v>562</v>
      </c>
      <c r="R17" s="165" t="s">
        <v>1532</v>
      </c>
      <c r="S17" s="166" t="s">
        <v>1540</v>
      </c>
      <c r="T17" s="25">
        <v>43775</v>
      </c>
    </row>
    <row r="18" spans="1:20" ht="57.75" customHeight="1" x14ac:dyDescent="0.2">
      <c r="A18" s="106" t="s">
        <v>1548</v>
      </c>
      <c r="B18" s="28" t="s">
        <v>1549</v>
      </c>
      <c r="C18" s="39">
        <v>43781</v>
      </c>
      <c r="D18" s="29">
        <v>71</v>
      </c>
      <c r="E18" s="30">
        <v>2239</v>
      </c>
      <c r="F18" s="29">
        <v>4.4000000000000004</v>
      </c>
      <c r="G18" s="36" t="s">
        <v>900</v>
      </c>
      <c r="H18" s="37"/>
      <c r="I18" s="35"/>
      <c r="J18" s="47" t="s">
        <v>393</v>
      </c>
      <c r="K18" s="47" t="s">
        <v>392</v>
      </c>
      <c r="L18" s="47" t="s">
        <v>331</v>
      </c>
      <c r="M18" s="47" t="s">
        <v>108</v>
      </c>
      <c r="N18" s="47" t="s">
        <v>109</v>
      </c>
      <c r="O18" s="26"/>
      <c r="P18" s="175"/>
      <c r="Q18" s="176"/>
      <c r="R18" s="177"/>
      <c r="S18" s="178"/>
      <c r="T18" s="25">
        <v>43781</v>
      </c>
    </row>
    <row r="19" spans="1:20" ht="88.5" customHeight="1" x14ac:dyDescent="0.2">
      <c r="A19" s="106" t="s">
        <v>1563</v>
      </c>
      <c r="B19" s="28" t="s">
        <v>1550</v>
      </c>
      <c r="C19" s="39">
        <v>43781</v>
      </c>
      <c r="D19" s="29">
        <v>68</v>
      </c>
      <c r="E19" s="30">
        <v>3437</v>
      </c>
      <c r="F19" s="29">
        <v>3.8</v>
      </c>
      <c r="G19" s="36" t="s">
        <v>900</v>
      </c>
      <c r="H19" s="37"/>
      <c r="I19" s="35"/>
      <c r="J19" s="47" t="s">
        <v>263</v>
      </c>
      <c r="K19" s="47" t="s">
        <v>138</v>
      </c>
      <c r="L19" s="47" t="s">
        <v>68</v>
      </c>
      <c r="M19" s="47" t="s">
        <v>130</v>
      </c>
      <c r="N19" s="47" t="s">
        <v>1005</v>
      </c>
      <c r="O19" s="26"/>
      <c r="P19" s="175">
        <v>2476358</v>
      </c>
      <c r="Q19" s="176" t="s">
        <v>416</v>
      </c>
      <c r="R19" s="177" t="s">
        <v>1564</v>
      </c>
      <c r="S19" s="178" t="s">
        <v>1565</v>
      </c>
      <c r="T19" s="25">
        <v>43781</v>
      </c>
    </row>
    <row r="20" spans="1:20" ht="60.75" customHeight="1" x14ac:dyDescent="0.2">
      <c r="A20" s="106" t="s">
        <v>1551</v>
      </c>
      <c r="B20" s="28" t="s">
        <v>1552</v>
      </c>
      <c r="C20" s="39">
        <v>43781</v>
      </c>
      <c r="D20" s="29">
        <v>10</v>
      </c>
      <c r="E20" s="30">
        <v>1241</v>
      </c>
      <c r="F20" s="29">
        <v>0.8</v>
      </c>
      <c r="G20" s="36" t="s">
        <v>900</v>
      </c>
      <c r="H20" s="37"/>
      <c r="I20" s="35"/>
      <c r="J20" s="47" t="s">
        <v>312</v>
      </c>
      <c r="K20" s="47" t="s">
        <v>1556</v>
      </c>
      <c r="L20" s="47" t="s">
        <v>1557</v>
      </c>
      <c r="M20" s="142" t="s">
        <v>1558</v>
      </c>
      <c r="N20" s="47" t="s">
        <v>206</v>
      </c>
      <c r="O20" s="47" t="s">
        <v>33</v>
      </c>
      <c r="P20" s="175">
        <v>2476369</v>
      </c>
      <c r="Q20" s="176" t="s">
        <v>425</v>
      </c>
      <c r="R20" s="177" t="s">
        <v>1564</v>
      </c>
      <c r="S20" s="178" t="s">
        <v>1565</v>
      </c>
      <c r="T20" s="25">
        <v>43781</v>
      </c>
    </row>
    <row r="21" spans="1:20" ht="51" x14ac:dyDescent="0.2">
      <c r="A21" s="106" t="s">
        <v>1553</v>
      </c>
      <c r="B21" s="28" t="s">
        <v>1554</v>
      </c>
      <c r="C21" s="39">
        <v>43781</v>
      </c>
      <c r="D21" s="29">
        <v>119</v>
      </c>
      <c r="E21" s="30">
        <v>3553</v>
      </c>
      <c r="F21" s="29">
        <v>4.5999999999999996</v>
      </c>
      <c r="G21" s="36" t="s">
        <v>900</v>
      </c>
      <c r="H21" s="37"/>
      <c r="I21" s="35"/>
      <c r="J21" s="47" t="s">
        <v>1559</v>
      </c>
      <c r="K21" s="47" t="s">
        <v>1560</v>
      </c>
      <c r="L21" s="47" t="s">
        <v>1561</v>
      </c>
      <c r="M21" s="47" t="s">
        <v>1562</v>
      </c>
      <c r="N21" s="47" t="s">
        <v>689</v>
      </c>
      <c r="O21" s="47"/>
      <c r="P21" s="175">
        <v>2477102</v>
      </c>
      <c r="Q21" s="176" t="s">
        <v>1566</v>
      </c>
      <c r="R21" s="177" t="s">
        <v>1567</v>
      </c>
      <c r="S21" s="178" t="s">
        <v>1565</v>
      </c>
      <c r="T21" s="25">
        <v>43781</v>
      </c>
    </row>
    <row r="22" spans="1:20" ht="63.75" customHeight="1" x14ac:dyDescent="0.2">
      <c r="A22" s="106" t="s">
        <v>1570</v>
      </c>
      <c r="B22" s="28" t="s">
        <v>1571</v>
      </c>
      <c r="C22" s="39">
        <v>43782</v>
      </c>
      <c r="D22" s="29">
        <v>20</v>
      </c>
      <c r="E22" s="30">
        <v>2483</v>
      </c>
      <c r="F22" s="29">
        <v>1.4</v>
      </c>
      <c r="G22" s="36" t="s">
        <v>900</v>
      </c>
      <c r="H22" s="37"/>
      <c r="I22" s="35"/>
      <c r="J22" s="47" t="s">
        <v>152</v>
      </c>
      <c r="K22" s="47" t="s">
        <v>153</v>
      </c>
      <c r="L22" s="47" t="s">
        <v>154</v>
      </c>
      <c r="M22" s="47" t="s">
        <v>155</v>
      </c>
      <c r="N22" s="47" t="s">
        <v>156</v>
      </c>
      <c r="O22" s="26"/>
      <c r="P22" s="175">
        <v>2480494</v>
      </c>
      <c r="Q22" s="176" t="s">
        <v>427</v>
      </c>
      <c r="R22" s="177" t="s">
        <v>1565</v>
      </c>
      <c r="S22" s="178" t="s">
        <v>1572</v>
      </c>
      <c r="T22" s="25">
        <v>43781</v>
      </c>
    </row>
    <row r="23" spans="1:20" ht="83.25" customHeight="1" x14ac:dyDescent="0.2">
      <c r="A23" s="106" t="s">
        <v>1568</v>
      </c>
      <c r="B23" s="28" t="s">
        <v>1569</v>
      </c>
      <c r="C23" s="39">
        <v>43782</v>
      </c>
      <c r="D23" s="29">
        <v>21</v>
      </c>
      <c r="E23" s="30">
        <v>1296</v>
      </c>
      <c r="F23" s="29">
        <v>1.8</v>
      </c>
      <c r="G23" s="36" t="s">
        <v>900</v>
      </c>
      <c r="H23" s="37"/>
      <c r="I23" s="35"/>
      <c r="J23" s="47" t="s">
        <v>19</v>
      </c>
      <c r="K23" s="47" t="s">
        <v>20</v>
      </c>
      <c r="L23" s="47" t="s">
        <v>21</v>
      </c>
      <c r="M23" s="47" t="s">
        <v>98</v>
      </c>
      <c r="N23" s="49" t="s">
        <v>97</v>
      </c>
      <c r="O23" s="47" t="s">
        <v>33</v>
      </c>
      <c r="P23" s="175">
        <v>2480450</v>
      </c>
      <c r="Q23" s="176" t="s">
        <v>441</v>
      </c>
      <c r="R23" s="177" t="s">
        <v>1572</v>
      </c>
      <c r="S23" s="178" t="s">
        <v>1579</v>
      </c>
      <c r="T23" s="25">
        <v>43783</v>
      </c>
    </row>
    <row r="24" spans="1:20" ht="80.25" customHeight="1" x14ac:dyDescent="0.2">
      <c r="A24" s="106" t="s">
        <v>1573</v>
      </c>
      <c r="B24" s="28" t="s">
        <v>1574</v>
      </c>
      <c r="C24" s="39">
        <v>43784</v>
      </c>
      <c r="D24" s="29">
        <v>23</v>
      </c>
      <c r="E24" s="30">
        <v>2929</v>
      </c>
      <c r="F24" s="29">
        <v>1.6</v>
      </c>
      <c r="G24" s="36" t="s">
        <v>921</v>
      </c>
      <c r="H24" s="37"/>
      <c r="I24" s="35" t="s">
        <v>1575</v>
      </c>
      <c r="J24" s="47" t="s">
        <v>943</v>
      </c>
      <c r="K24" s="47" t="s">
        <v>944</v>
      </c>
      <c r="L24" s="130" t="s">
        <v>945</v>
      </c>
      <c r="M24" s="47" t="s">
        <v>946</v>
      </c>
      <c r="N24" s="47" t="s">
        <v>1576</v>
      </c>
      <c r="O24" s="26"/>
      <c r="P24" s="175">
        <v>2489035</v>
      </c>
      <c r="Q24" s="176" t="s">
        <v>425</v>
      </c>
      <c r="R24" s="177" t="s">
        <v>1583</v>
      </c>
      <c r="S24" s="178" t="s">
        <v>1584</v>
      </c>
      <c r="T24" s="25">
        <v>43788</v>
      </c>
    </row>
    <row r="25" spans="1:20" ht="50.25" customHeight="1" x14ac:dyDescent="0.2">
      <c r="A25" s="106" t="s">
        <v>1578</v>
      </c>
      <c r="B25" s="28" t="s">
        <v>1582</v>
      </c>
      <c r="C25" s="74">
        <v>43787</v>
      </c>
      <c r="D25" s="29">
        <v>13</v>
      </c>
      <c r="E25" s="30">
        <v>1272</v>
      </c>
      <c r="F25" s="29">
        <v>1.2</v>
      </c>
      <c r="G25" s="36" t="s">
        <v>921</v>
      </c>
      <c r="H25" s="37"/>
      <c r="I25" s="35"/>
      <c r="J25" s="47" t="s">
        <v>716</v>
      </c>
      <c r="K25" s="47" t="s">
        <v>713</v>
      </c>
      <c r="L25" s="47" t="s">
        <v>714</v>
      </c>
      <c r="M25" s="130" t="s">
        <v>715</v>
      </c>
      <c r="N25" s="47"/>
      <c r="O25" s="26"/>
      <c r="P25" s="176">
        <v>2493055</v>
      </c>
      <c r="Q25" s="176" t="s">
        <v>441</v>
      </c>
      <c r="R25" s="176" t="s">
        <v>1579</v>
      </c>
      <c r="S25" s="176" t="s">
        <v>1577</v>
      </c>
      <c r="T25" s="25">
        <v>43787</v>
      </c>
    </row>
    <row r="26" spans="1:20" ht="100.5" customHeight="1" x14ac:dyDescent="0.2">
      <c r="A26" s="106" t="s">
        <v>1580</v>
      </c>
      <c r="B26" s="28" t="s">
        <v>1585</v>
      </c>
      <c r="C26" s="39">
        <v>43788</v>
      </c>
      <c r="D26" s="29">
        <v>185</v>
      </c>
      <c r="E26" s="30">
        <v>12467</v>
      </c>
      <c r="F26" s="29">
        <v>13.2</v>
      </c>
      <c r="G26" s="36" t="s">
        <v>900</v>
      </c>
      <c r="H26" s="37"/>
      <c r="I26" s="47" t="s">
        <v>263</v>
      </c>
      <c r="J26" s="47" t="s">
        <v>138</v>
      </c>
      <c r="K26" s="47" t="s">
        <v>68</v>
      </c>
      <c r="L26" s="47" t="s">
        <v>130</v>
      </c>
      <c r="M26" s="47" t="s">
        <v>1005</v>
      </c>
      <c r="N26" s="40"/>
      <c r="O26" s="26"/>
      <c r="P26" s="176">
        <v>2497647</v>
      </c>
      <c r="Q26" s="176" t="s">
        <v>416</v>
      </c>
      <c r="R26" s="176" t="s">
        <v>1577</v>
      </c>
      <c r="S26" s="176" t="s">
        <v>1581</v>
      </c>
      <c r="T26" s="25">
        <v>43789</v>
      </c>
    </row>
    <row r="27" spans="1:20" ht="32.25" customHeight="1" x14ac:dyDescent="0.2">
      <c r="A27" s="106" t="s">
        <v>1586</v>
      </c>
      <c r="B27" s="28" t="s">
        <v>1587</v>
      </c>
      <c r="C27" s="39">
        <v>43788</v>
      </c>
      <c r="D27" s="29">
        <v>11</v>
      </c>
      <c r="E27" s="30">
        <v>1222</v>
      </c>
      <c r="F27" s="29">
        <v>2.4</v>
      </c>
      <c r="G27" s="36" t="s">
        <v>900</v>
      </c>
      <c r="H27" s="37"/>
      <c r="I27" s="35" t="s">
        <v>389</v>
      </c>
      <c r="J27" s="47" t="s">
        <v>389</v>
      </c>
      <c r="K27" s="47" t="s">
        <v>390</v>
      </c>
      <c r="L27" s="47" t="s">
        <v>391</v>
      </c>
      <c r="M27" s="97"/>
      <c r="N27" s="40"/>
      <c r="O27" s="26"/>
      <c r="P27" s="176">
        <v>2502266</v>
      </c>
      <c r="Q27" s="176" t="s">
        <v>441</v>
      </c>
      <c r="R27" s="176" t="s">
        <v>1577</v>
      </c>
      <c r="S27" s="176" t="s">
        <v>1581</v>
      </c>
      <c r="T27" s="25">
        <v>43788</v>
      </c>
    </row>
    <row r="28" spans="1:20" ht="39" customHeight="1" x14ac:dyDescent="0.2">
      <c r="A28" s="106" t="s">
        <v>1588</v>
      </c>
      <c r="B28" s="28" t="s">
        <v>1589</v>
      </c>
      <c r="C28" s="39">
        <v>43788</v>
      </c>
      <c r="D28" s="29">
        <v>15</v>
      </c>
      <c r="E28" s="30">
        <v>1921</v>
      </c>
      <c r="F28" s="29">
        <v>2.8</v>
      </c>
      <c r="G28" s="36" t="s">
        <v>900</v>
      </c>
      <c r="H28" s="37"/>
      <c r="I28" s="35" t="s">
        <v>190</v>
      </c>
      <c r="J28" s="47" t="s">
        <v>190</v>
      </c>
      <c r="K28" s="47" t="s">
        <v>191</v>
      </c>
      <c r="L28" s="47" t="s">
        <v>192</v>
      </c>
      <c r="M28" s="47" t="s">
        <v>193</v>
      </c>
      <c r="N28" s="40"/>
      <c r="O28" s="26"/>
      <c r="P28" s="176">
        <v>2502286</v>
      </c>
      <c r="Q28" s="176" t="s">
        <v>441</v>
      </c>
      <c r="R28" s="176" t="s">
        <v>1577</v>
      </c>
      <c r="S28" s="176" t="s">
        <v>1581</v>
      </c>
      <c r="T28" s="25">
        <v>43788</v>
      </c>
    </row>
    <row r="29" spans="1:20" ht="60.75" customHeight="1" x14ac:dyDescent="0.2">
      <c r="A29" s="106" t="s">
        <v>1590</v>
      </c>
      <c r="B29" s="28" t="s">
        <v>1591</v>
      </c>
      <c r="C29" s="39">
        <v>43790</v>
      </c>
      <c r="D29" s="29">
        <v>67</v>
      </c>
      <c r="E29" s="30">
        <v>3717</v>
      </c>
      <c r="F29" s="29">
        <v>7.8</v>
      </c>
      <c r="G29" s="36" t="s">
        <v>900</v>
      </c>
      <c r="H29" s="37"/>
      <c r="I29" s="47" t="s">
        <v>17</v>
      </c>
      <c r="J29" s="47" t="s">
        <v>22</v>
      </c>
      <c r="K29" s="47" t="s">
        <v>23</v>
      </c>
      <c r="L29" s="47" t="s">
        <v>123</v>
      </c>
      <c r="M29" s="47" t="s">
        <v>361</v>
      </c>
      <c r="N29" s="40"/>
      <c r="O29" s="26" t="s">
        <v>1592</v>
      </c>
      <c r="P29" s="175">
        <v>2506974</v>
      </c>
      <c r="Q29" s="175" t="s">
        <v>424</v>
      </c>
      <c r="R29" s="175" t="s">
        <v>1593</v>
      </c>
      <c r="S29" s="175" t="s">
        <v>1594</v>
      </c>
      <c r="T29" s="25">
        <v>43790</v>
      </c>
    </row>
    <row r="30" spans="1:20" ht="59.25" customHeight="1" x14ac:dyDescent="0.2">
      <c r="A30" s="106" t="s">
        <v>1595</v>
      </c>
      <c r="B30" s="28" t="s">
        <v>1596</v>
      </c>
      <c r="C30" s="39">
        <v>43791</v>
      </c>
      <c r="D30" s="29">
        <v>58</v>
      </c>
      <c r="E30" s="30">
        <v>2650</v>
      </c>
      <c r="F30" s="29">
        <v>4</v>
      </c>
      <c r="G30" s="36" t="s">
        <v>921</v>
      </c>
      <c r="H30" s="37"/>
      <c r="I30" s="35" t="s">
        <v>681</v>
      </c>
      <c r="J30" s="47" t="s">
        <v>275</v>
      </c>
      <c r="K30" s="47" t="s">
        <v>276</v>
      </c>
      <c r="L30" s="47" t="s">
        <v>93</v>
      </c>
      <c r="M30" s="47" t="s">
        <v>365</v>
      </c>
      <c r="N30" s="47" t="s">
        <v>366</v>
      </c>
      <c r="O30" s="26"/>
      <c r="P30" s="175">
        <v>2513432</v>
      </c>
      <c r="Q30" s="175" t="s">
        <v>403</v>
      </c>
      <c r="R30" s="175" t="s">
        <v>1594</v>
      </c>
      <c r="S30" s="175" t="s">
        <v>1597</v>
      </c>
      <c r="T30" s="25">
        <v>43791</v>
      </c>
    </row>
    <row r="31" spans="1:20" ht="84" customHeight="1" x14ac:dyDescent="0.2">
      <c r="A31" s="106" t="s">
        <v>1598</v>
      </c>
      <c r="B31" s="28" t="s">
        <v>1599</v>
      </c>
      <c r="C31" s="39">
        <v>43795</v>
      </c>
      <c r="D31" s="29">
        <v>19</v>
      </c>
      <c r="E31" s="30">
        <v>1293</v>
      </c>
      <c r="F31" s="29">
        <v>1.4</v>
      </c>
      <c r="G31" s="36" t="s">
        <v>900</v>
      </c>
      <c r="H31" s="37"/>
      <c r="I31" s="35"/>
      <c r="J31" s="47" t="s">
        <v>19</v>
      </c>
      <c r="K31" s="47" t="s">
        <v>20</v>
      </c>
      <c r="L31" s="47" t="s">
        <v>21</v>
      </c>
      <c r="M31" s="47" t="s">
        <v>98</v>
      </c>
      <c r="N31" s="49" t="s">
        <v>97</v>
      </c>
      <c r="O31" s="26"/>
      <c r="P31" s="175">
        <v>2517884</v>
      </c>
      <c r="Q31" s="175" t="s">
        <v>441</v>
      </c>
      <c r="R31" s="175" t="s">
        <v>1597</v>
      </c>
      <c r="S31" s="175" t="s">
        <v>1602</v>
      </c>
      <c r="T31" s="25">
        <v>43795</v>
      </c>
    </row>
    <row r="32" spans="1:20" ht="58.5" customHeight="1" x14ac:dyDescent="0.2">
      <c r="A32" s="106" t="s">
        <v>1600</v>
      </c>
      <c r="B32" s="28" t="s">
        <v>1601</v>
      </c>
      <c r="C32" s="39">
        <v>43795</v>
      </c>
      <c r="D32" s="29">
        <v>20</v>
      </c>
      <c r="E32" s="30">
        <v>2483</v>
      </c>
      <c r="F32" s="29">
        <v>1.4</v>
      </c>
      <c r="G32" s="36" t="s">
        <v>900</v>
      </c>
      <c r="H32" s="37"/>
      <c r="I32" s="35"/>
      <c r="J32" s="47" t="s">
        <v>152</v>
      </c>
      <c r="K32" s="47" t="s">
        <v>153</v>
      </c>
      <c r="L32" s="47" t="s">
        <v>154</v>
      </c>
      <c r="M32" s="47" t="s">
        <v>155</v>
      </c>
      <c r="N32" s="47" t="s">
        <v>156</v>
      </c>
      <c r="O32" s="26"/>
      <c r="P32" s="175">
        <v>2518440</v>
      </c>
      <c r="Q32" s="175" t="s">
        <v>1442</v>
      </c>
      <c r="R32" s="175" t="s">
        <v>1597</v>
      </c>
      <c r="S32" s="175" t="s">
        <v>1602</v>
      </c>
      <c r="T32" s="25">
        <v>43795</v>
      </c>
    </row>
    <row r="33" spans="1:20" ht="105.75" customHeight="1" x14ac:dyDescent="0.2">
      <c r="A33" s="106" t="s">
        <v>1603</v>
      </c>
      <c r="B33" s="28" t="s">
        <v>1604</v>
      </c>
      <c r="C33" s="39">
        <v>43797</v>
      </c>
      <c r="D33" s="29">
        <v>20</v>
      </c>
      <c r="E33" s="30">
        <v>1855</v>
      </c>
      <c r="F33" s="29">
        <v>3.8</v>
      </c>
      <c r="G33" s="36" t="s">
        <v>900</v>
      </c>
      <c r="H33" s="37"/>
      <c r="I33" s="35"/>
      <c r="J33" s="47" t="s">
        <v>17</v>
      </c>
      <c r="K33" s="47" t="s">
        <v>22</v>
      </c>
      <c r="L33" s="47" t="s">
        <v>23</v>
      </c>
      <c r="M33" s="47" t="s">
        <v>123</v>
      </c>
      <c r="N33" s="47" t="s">
        <v>361</v>
      </c>
      <c r="O33" s="26" t="s">
        <v>1607</v>
      </c>
      <c r="P33" s="175">
        <v>2531047</v>
      </c>
      <c r="Q33" s="175" t="s">
        <v>424</v>
      </c>
      <c r="R33" s="175" t="s">
        <v>1608</v>
      </c>
      <c r="S33" s="175" t="s">
        <v>1609</v>
      </c>
      <c r="T33" s="25">
        <v>43797</v>
      </c>
    </row>
    <row r="34" spans="1:20" ht="111" customHeight="1" x14ac:dyDescent="0.2">
      <c r="A34" s="106" t="s">
        <v>1605</v>
      </c>
      <c r="B34" s="28" t="s">
        <v>1606</v>
      </c>
      <c r="C34" s="39">
        <v>43797</v>
      </c>
      <c r="D34" s="29">
        <v>43</v>
      </c>
      <c r="E34" s="30">
        <v>2771</v>
      </c>
      <c r="F34" s="29">
        <v>4.4000000000000004</v>
      </c>
      <c r="G34" s="36" t="s">
        <v>900</v>
      </c>
      <c r="H34" s="37"/>
      <c r="I34" s="35"/>
      <c r="J34" s="47" t="s">
        <v>372</v>
      </c>
      <c r="K34" s="47" t="s">
        <v>369</v>
      </c>
      <c r="L34" s="47" t="s">
        <v>368</v>
      </c>
      <c r="M34" s="47" t="s">
        <v>371</v>
      </c>
      <c r="N34" s="47" t="s">
        <v>370</v>
      </c>
      <c r="O34" s="26"/>
      <c r="P34" s="175">
        <v>2527862</v>
      </c>
      <c r="Q34" s="175" t="s">
        <v>403</v>
      </c>
      <c r="R34" s="175" t="s">
        <v>1608</v>
      </c>
      <c r="S34" s="175" t="s">
        <v>1609</v>
      </c>
      <c r="T34" s="25">
        <v>43797</v>
      </c>
    </row>
    <row r="35" spans="1:20" ht="15" x14ac:dyDescent="0.2">
      <c r="A35" s="41"/>
      <c r="B35" s="28"/>
      <c r="C35" s="39"/>
      <c r="D35" s="29"/>
      <c r="E35" s="30"/>
      <c r="F35" s="29"/>
      <c r="G35" s="36"/>
      <c r="H35" s="37"/>
      <c r="I35" s="35"/>
      <c r="J35" s="38"/>
      <c r="K35" s="40"/>
      <c r="L35" s="40"/>
      <c r="M35" s="40"/>
      <c r="N35" s="40"/>
      <c r="O35" s="26"/>
      <c r="P35" s="31"/>
      <c r="Q35" s="31"/>
      <c r="R35" s="31"/>
      <c r="S35" s="31"/>
      <c r="T35" s="25"/>
    </row>
    <row r="36" spans="1:20" ht="15" x14ac:dyDescent="0.2">
      <c r="A36" s="41"/>
      <c r="B36" s="28"/>
      <c r="C36" s="39"/>
      <c r="D36" s="29"/>
      <c r="E36" s="30"/>
      <c r="F36" s="29"/>
      <c r="G36" s="36"/>
      <c r="H36" s="37"/>
      <c r="I36" s="35"/>
      <c r="J36" s="38"/>
      <c r="K36" s="40"/>
      <c r="L36" s="40"/>
      <c r="M36" s="40"/>
      <c r="N36" s="40"/>
      <c r="O36" s="26"/>
      <c r="P36" s="31"/>
      <c r="Q36" s="31"/>
      <c r="R36" s="31"/>
      <c r="S36" s="31"/>
      <c r="T36" s="25"/>
    </row>
    <row r="37" spans="1:20" ht="15" x14ac:dyDescent="0.2">
      <c r="A37" s="41"/>
      <c r="B37" s="28"/>
      <c r="C37" s="39"/>
      <c r="D37" s="29"/>
      <c r="E37" s="30"/>
      <c r="F37" s="29"/>
      <c r="G37" s="36"/>
      <c r="H37" s="37"/>
      <c r="I37" s="35"/>
      <c r="J37" s="38"/>
      <c r="K37" s="40"/>
      <c r="L37" s="40"/>
      <c r="M37" s="40"/>
      <c r="N37" s="40"/>
      <c r="O37" s="26"/>
      <c r="P37" s="31"/>
      <c r="Q37" s="31"/>
      <c r="R37" s="31"/>
      <c r="S37" s="31"/>
      <c r="T37" s="25"/>
    </row>
    <row r="38" spans="1:20" ht="15" x14ac:dyDescent="0.2">
      <c r="A38" s="41"/>
      <c r="B38" s="28"/>
      <c r="C38" s="39"/>
      <c r="D38" s="29"/>
      <c r="E38" s="30"/>
      <c r="F38" s="29"/>
      <c r="G38" s="36"/>
      <c r="H38" s="37"/>
      <c r="I38" s="35"/>
      <c r="J38" s="38"/>
      <c r="K38" s="40"/>
      <c r="L38" s="40"/>
      <c r="M38" s="40"/>
      <c r="N38" s="40"/>
      <c r="O38" s="26"/>
      <c r="P38" s="31"/>
      <c r="Q38" s="31"/>
      <c r="R38" s="31"/>
      <c r="S38" s="31"/>
      <c r="T38" s="25"/>
    </row>
    <row r="39" spans="1:20" ht="15" x14ac:dyDescent="0.2">
      <c r="A39" s="41"/>
      <c r="B39" s="28"/>
      <c r="C39" s="39"/>
      <c r="D39" s="29"/>
      <c r="E39" s="30"/>
      <c r="F39" s="29"/>
      <c r="G39" s="36"/>
      <c r="H39" s="37"/>
      <c r="I39" s="35"/>
      <c r="J39" s="79"/>
      <c r="K39" s="79"/>
      <c r="L39" s="79"/>
      <c r="M39" s="79"/>
      <c r="N39" s="79"/>
      <c r="O39" s="26"/>
      <c r="P39" s="31"/>
      <c r="Q39" s="32"/>
      <c r="R39" s="33"/>
      <c r="S39" s="34"/>
      <c r="T39" s="25"/>
    </row>
    <row r="40" spans="1:20" ht="15" x14ac:dyDescent="0.2">
      <c r="A40" s="41"/>
      <c r="B40" s="28"/>
      <c r="C40" s="39"/>
      <c r="D40" s="29"/>
      <c r="E40" s="30"/>
      <c r="F40" s="29"/>
      <c r="G40" s="36"/>
      <c r="H40" s="37"/>
      <c r="I40" s="35"/>
      <c r="J40" s="38"/>
      <c r="K40" s="40"/>
      <c r="L40" s="40"/>
      <c r="M40" s="40"/>
      <c r="N40" s="40"/>
      <c r="O40" s="26"/>
      <c r="P40" s="31"/>
      <c r="Q40" s="32"/>
      <c r="R40" s="33"/>
      <c r="S40" s="34"/>
      <c r="T40" s="25"/>
    </row>
    <row r="41" spans="1:20" ht="15" x14ac:dyDescent="0.2">
      <c r="A41" s="41"/>
      <c r="B41" s="28"/>
      <c r="C41" s="39"/>
      <c r="D41" s="29"/>
      <c r="E41" s="30"/>
      <c r="F41" s="29"/>
      <c r="G41" s="36"/>
      <c r="H41" s="37"/>
      <c r="I41" s="35"/>
      <c r="J41" s="79"/>
      <c r="K41" s="79"/>
      <c r="L41" s="79"/>
      <c r="M41" s="79"/>
      <c r="N41" s="79"/>
      <c r="O41" s="26"/>
      <c r="P41" s="31"/>
      <c r="Q41" s="32"/>
      <c r="R41" s="33"/>
      <c r="S41" s="34"/>
      <c r="T41" s="25"/>
    </row>
    <row r="42" spans="1:20" ht="15" x14ac:dyDescent="0.2">
      <c r="A42" s="41"/>
      <c r="B42" s="28"/>
      <c r="C42" s="39"/>
      <c r="D42" s="29"/>
      <c r="E42" s="30"/>
      <c r="F42" s="29"/>
      <c r="G42" s="36"/>
      <c r="H42" s="37"/>
      <c r="I42" s="35"/>
      <c r="J42" s="79"/>
      <c r="K42" s="79"/>
      <c r="L42" s="79"/>
      <c r="M42" s="40"/>
      <c r="N42" s="40"/>
      <c r="O42" s="26"/>
      <c r="P42" s="31"/>
      <c r="Q42" s="32"/>
      <c r="R42" s="33"/>
      <c r="S42" s="34"/>
      <c r="T42" s="25"/>
    </row>
    <row r="43" spans="1:20" ht="15" x14ac:dyDescent="0.2">
      <c r="A43" s="41"/>
      <c r="B43" s="28"/>
      <c r="C43" s="39"/>
      <c r="D43" s="29"/>
      <c r="E43" s="30"/>
      <c r="F43" s="29"/>
      <c r="G43" s="36"/>
      <c r="H43" s="37"/>
      <c r="I43" s="35"/>
      <c r="J43" s="38"/>
      <c r="K43" s="40"/>
      <c r="L43" s="40"/>
      <c r="M43" s="40"/>
      <c r="N43" s="40"/>
      <c r="O43" s="26"/>
      <c r="P43" s="31"/>
      <c r="Q43" s="32"/>
      <c r="R43" s="33"/>
      <c r="S43" s="34"/>
      <c r="T43" s="25"/>
    </row>
    <row r="44" spans="1:20" ht="15" x14ac:dyDescent="0.2">
      <c r="A44" s="41"/>
      <c r="B44" s="28"/>
      <c r="C44" s="39"/>
      <c r="D44" s="29"/>
      <c r="E44" s="30"/>
      <c r="F44" s="29"/>
      <c r="G44" s="36"/>
      <c r="H44" s="37"/>
      <c r="I44" s="35"/>
      <c r="J44" s="38"/>
      <c r="K44" s="40"/>
      <c r="L44" s="40"/>
      <c r="M44" s="40"/>
      <c r="N44" s="40"/>
      <c r="O44" s="26"/>
      <c r="P44" s="31"/>
      <c r="Q44" s="32"/>
      <c r="R44" s="33"/>
      <c r="S44" s="34"/>
      <c r="T44" s="25"/>
    </row>
    <row r="45" spans="1:20" ht="15" x14ac:dyDescent="0.2">
      <c r="A45" s="41"/>
      <c r="B45" s="28"/>
      <c r="C45" s="39"/>
      <c r="D45" s="29"/>
      <c r="E45" s="30"/>
      <c r="F45" s="29"/>
      <c r="G45" s="36"/>
      <c r="H45" s="37"/>
      <c r="I45" s="35"/>
      <c r="J45" s="38"/>
      <c r="K45" s="40"/>
      <c r="L45" s="40"/>
      <c r="M45" s="40"/>
      <c r="N45" s="40"/>
      <c r="O45" s="26"/>
      <c r="P45" s="31"/>
      <c r="Q45" s="32"/>
      <c r="R45" s="33"/>
      <c r="S45" s="34"/>
      <c r="T45" s="25"/>
    </row>
    <row r="46" spans="1:20" ht="15" x14ac:dyDescent="0.2">
      <c r="A46" s="41"/>
      <c r="B46" s="28"/>
      <c r="C46" s="39"/>
      <c r="D46" s="29"/>
      <c r="E46" s="30"/>
      <c r="F46" s="29"/>
      <c r="G46" s="36"/>
      <c r="H46" s="37"/>
      <c r="I46" s="35"/>
      <c r="J46" s="38"/>
      <c r="K46" s="40"/>
      <c r="L46" s="40"/>
      <c r="M46" s="40"/>
      <c r="N46" s="40"/>
      <c r="O46" s="26"/>
      <c r="P46" s="31"/>
      <c r="Q46" s="32"/>
      <c r="R46" s="33"/>
      <c r="S46" s="34"/>
      <c r="T46" s="25"/>
    </row>
    <row r="47" spans="1:20" ht="15" x14ac:dyDescent="0.2">
      <c r="A47" s="41"/>
      <c r="B47" s="28"/>
      <c r="C47" s="39"/>
      <c r="D47" s="29"/>
      <c r="E47" s="30"/>
      <c r="F47" s="29"/>
      <c r="G47" s="36"/>
      <c r="H47" s="37"/>
      <c r="I47" s="35"/>
      <c r="J47" s="38"/>
      <c r="K47" s="40"/>
      <c r="L47" s="40"/>
      <c r="M47" s="40"/>
      <c r="N47" s="40"/>
      <c r="O47" s="26"/>
      <c r="P47" s="31"/>
      <c r="Q47" s="32"/>
      <c r="R47" s="33"/>
      <c r="S47" s="34"/>
      <c r="T47" s="25"/>
    </row>
    <row r="48" spans="1:20" ht="15" x14ac:dyDescent="0.2">
      <c r="A48" s="41"/>
      <c r="B48" s="28"/>
      <c r="C48" s="39"/>
      <c r="D48" s="29"/>
      <c r="E48" s="30"/>
      <c r="F48" s="29"/>
      <c r="G48" s="36"/>
      <c r="H48" s="37"/>
      <c r="I48" s="35"/>
      <c r="J48" s="38"/>
      <c r="K48" s="40"/>
      <c r="L48" s="40"/>
      <c r="M48" s="40"/>
      <c r="N48" s="40"/>
      <c r="O48" s="26"/>
      <c r="P48" s="31"/>
      <c r="Q48" s="32"/>
      <c r="R48" s="33"/>
      <c r="S48" s="34"/>
      <c r="T48" s="25"/>
    </row>
    <row r="49" spans="1:20" ht="15" x14ac:dyDescent="0.2">
      <c r="A49" s="41"/>
      <c r="B49" s="28"/>
      <c r="C49" s="39"/>
      <c r="D49" s="29"/>
      <c r="E49" s="30"/>
      <c r="F49" s="29"/>
      <c r="G49" s="36"/>
      <c r="H49" s="37"/>
      <c r="I49" s="35"/>
      <c r="J49" s="38"/>
      <c r="K49" s="40"/>
      <c r="L49" s="40"/>
      <c r="M49" s="40"/>
      <c r="N49" s="40"/>
      <c r="O49" s="26"/>
      <c r="P49" s="31"/>
      <c r="Q49" s="32"/>
      <c r="R49" s="33"/>
      <c r="S49" s="34"/>
      <c r="T49" s="25"/>
    </row>
    <row r="50" spans="1:20" ht="15" x14ac:dyDescent="0.2">
      <c r="A50" s="41"/>
      <c r="B50" s="28"/>
      <c r="C50" s="39"/>
      <c r="D50" s="29"/>
      <c r="E50" s="30"/>
      <c r="F50" s="29"/>
      <c r="G50" s="36"/>
      <c r="H50" s="37"/>
      <c r="I50" s="35"/>
      <c r="J50" s="38"/>
      <c r="K50" s="40"/>
      <c r="L50" s="40"/>
      <c r="M50" s="40"/>
      <c r="N50" s="40"/>
      <c r="O50" s="26"/>
      <c r="P50" s="31"/>
      <c r="Q50" s="32"/>
      <c r="R50" s="33"/>
      <c r="S50" s="34"/>
      <c r="T50" s="25"/>
    </row>
    <row r="51" spans="1:20" ht="15" x14ac:dyDescent="0.2">
      <c r="A51" s="41"/>
      <c r="B51" s="28"/>
      <c r="C51" s="39"/>
      <c r="D51" s="29"/>
      <c r="E51" s="30"/>
      <c r="F51" s="29"/>
      <c r="G51" s="36"/>
      <c r="H51" s="37"/>
      <c r="I51" s="35"/>
      <c r="J51" s="38"/>
      <c r="K51" s="40"/>
      <c r="L51" s="40"/>
      <c r="M51" s="40"/>
      <c r="N51" s="40"/>
      <c r="O51" s="26"/>
      <c r="P51" s="31"/>
      <c r="Q51" s="32"/>
      <c r="R51" s="33"/>
      <c r="S51" s="34"/>
      <c r="T51" s="25"/>
    </row>
    <row r="52" spans="1:20" ht="15" x14ac:dyDescent="0.2">
      <c r="A52" s="41"/>
      <c r="B52" s="28"/>
      <c r="C52" s="39"/>
      <c r="D52" s="29"/>
      <c r="E52" s="30"/>
      <c r="F52" s="29"/>
      <c r="G52" s="36"/>
      <c r="H52" s="37"/>
      <c r="I52" s="35"/>
      <c r="J52" s="38"/>
      <c r="K52" s="40"/>
      <c r="L52" s="40"/>
      <c r="M52" s="40"/>
      <c r="N52" s="40"/>
      <c r="O52" s="26"/>
      <c r="P52" s="31"/>
      <c r="Q52" s="32"/>
      <c r="R52" s="33"/>
      <c r="S52" s="34"/>
      <c r="T52" s="25"/>
    </row>
    <row r="53" spans="1:20" ht="15" x14ac:dyDescent="0.2">
      <c r="A53" s="41"/>
      <c r="B53" s="28"/>
      <c r="C53" s="39"/>
      <c r="D53" s="29"/>
      <c r="E53" s="30"/>
      <c r="F53" s="29"/>
      <c r="G53" s="36"/>
      <c r="H53" s="37"/>
      <c r="I53" s="35"/>
      <c r="J53" s="38"/>
      <c r="K53" s="40"/>
      <c r="L53" s="40"/>
      <c r="M53" s="40"/>
      <c r="N53" s="40"/>
      <c r="O53" s="26"/>
      <c r="P53" s="31"/>
      <c r="Q53" s="32"/>
      <c r="R53" s="33"/>
      <c r="S53" s="34"/>
      <c r="T53" s="25"/>
    </row>
    <row r="54" spans="1:20" ht="15" x14ac:dyDescent="0.2">
      <c r="A54" s="41"/>
      <c r="B54" s="28"/>
      <c r="C54" s="39"/>
      <c r="D54" s="29"/>
      <c r="E54" s="30"/>
      <c r="F54" s="29"/>
      <c r="G54" s="36"/>
      <c r="H54" s="37"/>
      <c r="I54" s="35"/>
      <c r="J54" s="38"/>
      <c r="K54" s="40"/>
      <c r="L54" s="40"/>
      <c r="M54" s="40"/>
      <c r="N54" s="40"/>
      <c r="O54" s="26"/>
      <c r="P54" s="31"/>
      <c r="Q54" s="32"/>
      <c r="R54" s="33"/>
      <c r="S54" s="34"/>
      <c r="T54" s="25"/>
    </row>
    <row r="55" spans="1:20" ht="15" x14ac:dyDescent="0.2">
      <c r="A55" s="41"/>
      <c r="B55" s="28"/>
      <c r="C55" s="39"/>
      <c r="D55" s="29"/>
      <c r="E55" s="30"/>
      <c r="F55" s="29"/>
      <c r="G55" s="36"/>
      <c r="H55" s="37"/>
      <c r="I55" s="35"/>
      <c r="J55" s="38"/>
      <c r="K55" s="40"/>
      <c r="L55" s="40"/>
      <c r="M55" s="40"/>
      <c r="N55" s="40"/>
      <c r="O55" s="26"/>
      <c r="P55" s="31"/>
      <c r="Q55" s="32"/>
      <c r="R55" s="33"/>
      <c r="S55" s="34"/>
      <c r="T55" s="25"/>
    </row>
    <row r="56" spans="1:20" ht="15" x14ac:dyDescent="0.2">
      <c r="A56" s="41"/>
      <c r="B56" s="28"/>
      <c r="C56" s="39"/>
      <c r="D56" s="29"/>
      <c r="E56" s="30"/>
      <c r="F56" s="29"/>
      <c r="G56" s="36"/>
      <c r="H56" s="37"/>
      <c r="I56" s="35"/>
      <c r="J56" s="38"/>
      <c r="K56" s="40"/>
      <c r="L56" s="40"/>
      <c r="M56" s="40"/>
      <c r="N56" s="40"/>
      <c r="O56" s="26"/>
      <c r="P56" s="31"/>
      <c r="Q56" s="32"/>
      <c r="R56" s="33"/>
      <c r="S56" s="34"/>
      <c r="T56" s="25"/>
    </row>
    <row r="57" spans="1:20" ht="15" x14ac:dyDescent="0.2">
      <c r="A57" s="41"/>
      <c r="B57" s="28"/>
      <c r="C57" s="39"/>
      <c r="D57" s="29"/>
      <c r="E57" s="30"/>
      <c r="F57" s="29"/>
      <c r="G57" s="36"/>
      <c r="H57" s="37"/>
      <c r="I57" s="35"/>
      <c r="J57" s="38"/>
      <c r="K57" s="40"/>
      <c r="L57" s="40"/>
      <c r="M57" s="40"/>
      <c r="N57" s="40"/>
      <c r="O57" s="26"/>
      <c r="P57" s="31"/>
      <c r="Q57" s="32"/>
      <c r="R57" s="33"/>
      <c r="S57" s="34"/>
      <c r="T57" s="25"/>
    </row>
    <row r="58" spans="1:20" ht="15" x14ac:dyDescent="0.2">
      <c r="A58" s="41"/>
      <c r="B58" s="28"/>
      <c r="C58" s="39"/>
      <c r="D58" s="29"/>
      <c r="E58" s="30"/>
      <c r="F58" s="29"/>
      <c r="G58" s="36"/>
      <c r="H58" s="37"/>
      <c r="I58" s="35"/>
      <c r="J58" s="38"/>
      <c r="K58" s="40"/>
      <c r="L58" s="40"/>
      <c r="M58" s="40"/>
      <c r="N58" s="40"/>
      <c r="O58" s="26"/>
      <c r="P58" s="31"/>
      <c r="Q58" s="32"/>
      <c r="R58" s="33"/>
      <c r="S58" s="34"/>
      <c r="T58" s="25"/>
    </row>
    <row r="59" spans="1:20" ht="15" x14ac:dyDescent="0.2">
      <c r="A59" s="41"/>
      <c r="B59" s="28"/>
      <c r="C59" s="39"/>
      <c r="D59" s="29"/>
      <c r="E59" s="30"/>
      <c r="F59" s="29"/>
      <c r="G59" s="36"/>
      <c r="H59" s="37"/>
      <c r="I59" s="35"/>
      <c r="J59" s="38"/>
      <c r="K59" s="40"/>
      <c r="L59" s="40"/>
      <c r="M59" s="40"/>
      <c r="N59" s="40"/>
      <c r="O59" s="26"/>
      <c r="P59" s="31"/>
      <c r="Q59" s="32"/>
      <c r="R59" s="33"/>
      <c r="S59" s="34"/>
      <c r="T59" s="25"/>
    </row>
    <row r="60" spans="1:20" ht="15" x14ac:dyDescent="0.2">
      <c r="A60" s="41"/>
      <c r="B60" s="28"/>
      <c r="C60" s="39"/>
      <c r="D60" s="29"/>
      <c r="E60" s="30"/>
      <c r="F60" s="29"/>
      <c r="G60" s="36"/>
      <c r="H60" s="37"/>
      <c r="I60" s="35"/>
      <c r="J60" s="38"/>
      <c r="K60" s="40"/>
      <c r="L60" s="40"/>
      <c r="M60" s="40"/>
      <c r="N60" s="40"/>
      <c r="O60" s="26"/>
      <c r="P60" s="31"/>
      <c r="Q60" s="32"/>
      <c r="R60" s="33"/>
      <c r="S60" s="34"/>
      <c r="T60" s="25"/>
    </row>
    <row r="61" spans="1:20" ht="15" x14ac:dyDescent="0.2">
      <c r="A61" s="41"/>
      <c r="B61" s="28"/>
      <c r="C61" s="39"/>
      <c r="D61" s="29"/>
      <c r="E61" s="30"/>
      <c r="F61" s="29"/>
      <c r="G61" s="36"/>
      <c r="H61" s="37"/>
      <c r="I61" s="35"/>
      <c r="J61" s="38"/>
      <c r="K61" s="40"/>
      <c r="L61" s="40"/>
      <c r="M61" s="40"/>
      <c r="N61" s="40"/>
      <c r="O61" s="26"/>
      <c r="P61" s="31"/>
      <c r="Q61" s="32"/>
      <c r="R61" s="33"/>
      <c r="S61" s="34"/>
      <c r="T61" s="25"/>
    </row>
    <row r="62" spans="1:20" ht="15" x14ac:dyDescent="0.2">
      <c r="A62" s="41"/>
      <c r="B62" s="28"/>
      <c r="C62" s="39"/>
      <c r="D62" s="29"/>
      <c r="E62" s="30"/>
      <c r="F62" s="29"/>
      <c r="G62" s="36"/>
      <c r="H62" s="37"/>
      <c r="I62" s="35"/>
      <c r="J62" s="38"/>
      <c r="K62" s="40"/>
      <c r="L62" s="40"/>
      <c r="M62" s="40"/>
      <c r="N62" s="40"/>
      <c r="O62" s="26"/>
      <c r="P62" s="31"/>
      <c r="Q62" s="32"/>
      <c r="R62" s="33"/>
      <c r="S62" s="34"/>
      <c r="T62" s="25"/>
    </row>
    <row r="63" spans="1:20" ht="15" x14ac:dyDescent="0.2">
      <c r="A63" s="41"/>
      <c r="B63" s="28"/>
      <c r="C63" s="39"/>
      <c r="D63" s="29"/>
      <c r="E63" s="30"/>
      <c r="F63" s="29"/>
      <c r="G63" s="36"/>
      <c r="H63" s="37"/>
      <c r="I63" s="35"/>
      <c r="J63" s="38"/>
      <c r="K63" s="40"/>
      <c r="L63" s="40"/>
      <c r="M63" s="40"/>
      <c r="N63" s="40"/>
      <c r="O63" s="26"/>
      <c r="P63" s="31"/>
      <c r="Q63" s="32"/>
      <c r="R63" s="33"/>
      <c r="S63" s="34"/>
      <c r="T63" s="25"/>
    </row>
    <row r="64" spans="1:20" ht="15" x14ac:dyDescent="0.2">
      <c r="A64" s="41"/>
      <c r="B64" s="28"/>
      <c r="C64" s="39"/>
      <c r="D64" s="29"/>
      <c r="E64" s="30"/>
      <c r="F64" s="29"/>
      <c r="G64" s="36"/>
      <c r="H64" s="37"/>
      <c r="I64" s="35"/>
      <c r="J64" s="38"/>
      <c r="K64" s="40"/>
      <c r="L64" s="40"/>
      <c r="M64" s="40"/>
      <c r="N64" s="40"/>
      <c r="O64" s="26"/>
      <c r="P64" s="31"/>
      <c r="Q64" s="32"/>
      <c r="R64" s="33"/>
      <c r="S64" s="34"/>
      <c r="T64" s="25"/>
    </row>
    <row r="65" spans="1:20" ht="15" x14ac:dyDescent="0.2">
      <c r="A65" s="41"/>
      <c r="B65" s="28"/>
      <c r="C65" s="39"/>
      <c r="D65" s="29"/>
      <c r="E65" s="30"/>
      <c r="F65" s="29"/>
      <c r="G65" s="36"/>
      <c r="H65" s="37"/>
      <c r="I65" s="35"/>
      <c r="J65" s="38"/>
      <c r="K65" s="40"/>
      <c r="L65" s="40"/>
      <c r="M65" s="40"/>
      <c r="N65" s="40"/>
      <c r="O65" s="26"/>
      <c r="P65" s="31"/>
      <c r="Q65" s="32"/>
      <c r="R65" s="33"/>
      <c r="S65" s="34"/>
      <c r="T65" s="25"/>
    </row>
    <row r="66" spans="1:20" ht="15" x14ac:dyDescent="0.2">
      <c r="A66" s="41"/>
      <c r="B66" s="28"/>
      <c r="C66" s="39"/>
      <c r="D66" s="29"/>
      <c r="E66" s="30"/>
      <c r="F66" s="29"/>
      <c r="G66" s="36"/>
      <c r="H66" s="37"/>
      <c r="I66" s="35"/>
      <c r="J66" s="38"/>
      <c r="K66" s="40"/>
      <c r="L66" s="40"/>
      <c r="M66" s="40"/>
      <c r="N66" s="40"/>
      <c r="O66" s="26"/>
      <c r="P66" s="31"/>
      <c r="Q66" s="32"/>
      <c r="R66" s="33"/>
      <c r="S66" s="34"/>
      <c r="T66" s="25"/>
    </row>
    <row r="67" spans="1:20" ht="15" x14ac:dyDescent="0.2">
      <c r="A67" s="41"/>
      <c r="B67" s="28"/>
      <c r="C67" s="39"/>
      <c r="D67" s="29"/>
      <c r="E67" s="30"/>
      <c r="F67" s="29"/>
      <c r="G67" s="36"/>
      <c r="H67" s="37"/>
      <c r="I67" s="35"/>
      <c r="J67" s="38"/>
      <c r="K67" s="40"/>
      <c r="L67" s="40"/>
      <c r="M67" s="40"/>
      <c r="N67" s="40"/>
      <c r="O67" s="26"/>
      <c r="P67" s="31"/>
      <c r="Q67" s="32"/>
      <c r="R67" s="33"/>
      <c r="S67" s="34"/>
      <c r="T67" s="25"/>
    </row>
    <row r="68" spans="1:20" ht="15" x14ac:dyDescent="0.2">
      <c r="A68" s="41"/>
      <c r="B68" s="28"/>
      <c r="C68" s="39"/>
      <c r="D68" s="29"/>
      <c r="E68" s="30"/>
      <c r="F68" s="29"/>
      <c r="G68" s="36"/>
      <c r="H68" s="37"/>
      <c r="I68" s="35"/>
      <c r="J68" s="38"/>
      <c r="K68" s="40"/>
      <c r="L68" s="40"/>
      <c r="M68" s="40"/>
      <c r="N68" s="40"/>
      <c r="O68" s="26"/>
      <c r="P68" s="31"/>
      <c r="Q68" s="32"/>
      <c r="R68" s="33"/>
      <c r="S68" s="34"/>
      <c r="T68" s="25"/>
    </row>
    <row r="69" spans="1:20" ht="15" x14ac:dyDescent="0.2">
      <c r="A69" s="41"/>
      <c r="B69" s="28"/>
      <c r="C69" s="39"/>
      <c r="D69" s="29"/>
      <c r="E69" s="30"/>
      <c r="F69" s="29"/>
      <c r="G69" s="36"/>
      <c r="H69" s="37"/>
      <c r="I69" s="35"/>
      <c r="J69" s="38"/>
      <c r="K69" s="40"/>
      <c r="L69" s="40"/>
      <c r="M69" s="40"/>
      <c r="N69" s="40"/>
      <c r="O69" s="26"/>
      <c r="P69" s="31"/>
      <c r="Q69" s="32"/>
      <c r="R69" s="33"/>
      <c r="S69" s="34"/>
      <c r="T69" s="25"/>
    </row>
    <row r="70" spans="1:20" ht="15" x14ac:dyDescent="0.2">
      <c r="A70" s="41"/>
      <c r="B70" s="28"/>
      <c r="C70" s="39"/>
      <c r="D70" s="29"/>
      <c r="E70" s="30"/>
      <c r="F70" s="29"/>
      <c r="G70" s="36"/>
      <c r="H70" s="37"/>
      <c r="I70" s="35"/>
      <c r="J70" s="38"/>
      <c r="K70" s="40"/>
      <c r="L70" s="40"/>
      <c r="M70" s="40"/>
      <c r="N70" s="40"/>
      <c r="O70" s="26"/>
      <c r="P70" s="31"/>
      <c r="Q70" s="32"/>
      <c r="R70" s="33"/>
      <c r="S70" s="34"/>
      <c r="T70" s="25"/>
    </row>
    <row r="71" spans="1:20" ht="15" x14ac:dyDescent="0.2">
      <c r="A71" s="41"/>
      <c r="B71" s="28"/>
      <c r="C71" s="39"/>
      <c r="D71" s="29"/>
      <c r="E71" s="30"/>
      <c r="F71" s="29"/>
      <c r="G71" s="36"/>
      <c r="H71" s="37"/>
      <c r="I71" s="35"/>
      <c r="J71" s="38"/>
      <c r="K71" s="40"/>
      <c r="L71" s="40"/>
      <c r="M71" s="40"/>
      <c r="N71" s="40"/>
      <c r="O71" s="26"/>
      <c r="P71" s="31"/>
      <c r="Q71" s="32"/>
      <c r="R71" s="33"/>
      <c r="S71" s="34"/>
      <c r="T71" s="25"/>
    </row>
    <row r="72" spans="1:20" ht="15" x14ac:dyDescent="0.2">
      <c r="A72" s="41"/>
      <c r="B72" s="28"/>
      <c r="C72" s="39"/>
      <c r="D72" s="29"/>
      <c r="E72" s="30"/>
      <c r="F72" s="29"/>
      <c r="G72" s="36"/>
      <c r="H72" s="37"/>
      <c r="I72" s="35"/>
      <c r="J72" s="38"/>
      <c r="K72" s="40"/>
      <c r="L72" s="40"/>
      <c r="M72" s="40"/>
      <c r="N72" s="40"/>
      <c r="O72" s="26"/>
      <c r="P72" s="31"/>
      <c r="Q72" s="32"/>
      <c r="R72" s="33"/>
      <c r="S72" s="34"/>
      <c r="T72" s="25"/>
    </row>
    <row r="73" spans="1:20" ht="15" x14ac:dyDescent="0.2">
      <c r="A73" s="41"/>
      <c r="B73" s="28"/>
      <c r="C73" s="39"/>
      <c r="D73" s="29"/>
      <c r="E73" s="30"/>
      <c r="F73" s="29"/>
      <c r="G73" s="36"/>
      <c r="H73" s="37"/>
      <c r="I73" s="35"/>
      <c r="J73" s="38"/>
      <c r="K73" s="40"/>
      <c r="L73" s="40"/>
      <c r="M73" s="40"/>
      <c r="N73" s="40"/>
      <c r="O73" s="26"/>
      <c r="P73" s="31"/>
      <c r="Q73" s="32"/>
      <c r="R73" s="33"/>
      <c r="S73" s="34"/>
      <c r="T73" s="25"/>
    </row>
    <row r="74" spans="1:20" ht="15" x14ac:dyDescent="0.2">
      <c r="A74" s="41"/>
      <c r="B74" s="28"/>
      <c r="C74" s="39"/>
      <c r="D74" s="29"/>
      <c r="E74" s="30"/>
      <c r="F74" s="29"/>
      <c r="G74" s="36"/>
      <c r="H74" s="37"/>
      <c r="I74" s="35"/>
      <c r="J74" s="38"/>
      <c r="K74" s="40"/>
      <c r="L74" s="40"/>
      <c r="M74" s="40"/>
      <c r="N74" s="40"/>
      <c r="O74" s="26"/>
      <c r="P74" s="31"/>
      <c r="Q74" s="32"/>
      <c r="R74" s="33"/>
      <c r="S74" s="34"/>
      <c r="T74" s="25"/>
    </row>
    <row r="75" spans="1:20" ht="15" x14ac:dyDescent="0.2">
      <c r="A75" s="41"/>
      <c r="B75" s="28"/>
      <c r="C75" s="39"/>
      <c r="D75" s="29"/>
      <c r="E75" s="30"/>
      <c r="F75" s="29"/>
      <c r="G75" s="36"/>
      <c r="H75" s="37"/>
      <c r="I75" s="35"/>
      <c r="J75" s="38"/>
      <c r="K75" s="40"/>
      <c r="L75" s="40"/>
      <c r="M75" s="40"/>
      <c r="N75" s="40"/>
      <c r="O75" s="26"/>
      <c r="P75" s="31"/>
      <c r="Q75" s="32"/>
      <c r="R75" s="33"/>
      <c r="S75" s="34"/>
      <c r="T75" s="25"/>
    </row>
    <row r="76" spans="1:20" ht="15" x14ac:dyDescent="0.2">
      <c r="A76" s="41"/>
      <c r="B76" s="28"/>
      <c r="C76" s="39"/>
      <c r="D76" s="29"/>
      <c r="E76" s="30"/>
      <c r="F76" s="29"/>
      <c r="G76" s="36"/>
      <c r="H76" s="37"/>
      <c r="I76" s="35"/>
      <c r="J76" s="38"/>
      <c r="K76" s="40"/>
      <c r="L76" s="40"/>
      <c r="M76" s="40"/>
      <c r="N76" s="40"/>
      <c r="O76" s="26"/>
      <c r="P76" s="31"/>
      <c r="Q76" s="32"/>
      <c r="R76" s="33"/>
      <c r="S76" s="34"/>
      <c r="T76" s="25"/>
    </row>
    <row r="77" spans="1:20" ht="15" x14ac:dyDescent="0.2">
      <c r="A77" s="41"/>
      <c r="B77" s="28"/>
      <c r="C77" s="39"/>
      <c r="D77" s="29"/>
      <c r="E77" s="30"/>
      <c r="F77" s="29"/>
      <c r="G77" s="36"/>
      <c r="H77" s="37"/>
      <c r="I77" s="35"/>
      <c r="J77" s="38"/>
      <c r="K77" s="40"/>
      <c r="L77" s="40"/>
      <c r="M77" s="40"/>
      <c r="N77" s="40"/>
      <c r="O77" s="26"/>
      <c r="P77" s="31"/>
      <c r="Q77" s="32"/>
      <c r="R77" s="33"/>
      <c r="S77" s="34"/>
      <c r="T77" s="25"/>
    </row>
    <row r="78" spans="1:20" ht="15" x14ac:dyDescent="0.2">
      <c r="A78" s="41"/>
      <c r="B78" s="28"/>
      <c r="C78" s="39"/>
      <c r="D78" s="29"/>
      <c r="E78" s="30"/>
      <c r="F78" s="29"/>
      <c r="G78" s="36"/>
      <c r="H78" s="37"/>
      <c r="I78" s="35"/>
      <c r="J78" s="38"/>
      <c r="K78" s="40"/>
      <c r="L78" s="40"/>
      <c r="M78" s="40"/>
      <c r="N78" s="40"/>
      <c r="O78" s="26"/>
      <c r="P78" s="31"/>
      <c r="Q78" s="32"/>
      <c r="R78" s="33"/>
      <c r="S78" s="34"/>
      <c r="T78" s="25"/>
    </row>
    <row r="79" spans="1:20" ht="15" x14ac:dyDescent="0.2">
      <c r="A79" s="41"/>
      <c r="B79" s="28"/>
      <c r="C79" s="39"/>
      <c r="D79" s="29"/>
      <c r="E79" s="30"/>
      <c r="F79" s="29"/>
      <c r="G79" s="36"/>
      <c r="H79" s="37"/>
      <c r="I79" s="35"/>
      <c r="J79" s="38"/>
      <c r="K79" s="40"/>
      <c r="L79" s="40"/>
      <c r="M79" s="40"/>
      <c r="N79" s="40"/>
      <c r="O79" s="26"/>
      <c r="P79" s="31"/>
      <c r="Q79" s="32"/>
      <c r="R79" s="33"/>
      <c r="S79" s="34"/>
      <c r="T79" s="25"/>
    </row>
    <row r="80" spans="1:20" ht="15" x14ac:dyDescent="0.2">
      <c r="A80" s="41"/>
      <c r="B80" s="28"/>
      <c r="C80" s="39"/>
      <c r="D80" s="29"/>
      <c r="E80" s="30"/>
      <c r="F80" s="29"/>
      <c r="G80" s="36"/>
      <c r="H80" s="37"/>
      <c r="I80" s="35"/>
      <c r="J80" s="38"/>
      <c r="K80" s="40"/>
      <c r="L80" s="40"/>
      <c r="M80" s="40"/>
      <c r="N80" s="40"/>
      <c r="O80" s="26"/>
      <c r="P80" s="31"/>
      <c r="Q80" s="32"/>
      <c r="R80" s="33"/>
      <c r="S80" s="34"/>
      <c r="T80" s="25"/>
    </row>
    <row r="81" spans="1:20" ht="15" x14ac:dyDescent="0.2">
      <c r="A81" s="41"/>
      <c r="B81" s="28"/>
      <c r="C81" s="39"/>
      <c r="D81" s="29"/>
      <c r="E81" s="30"/>
      <c r="F81" s="29"/>
      <c r="G81" s="36"/>
      <c r="H81" s="37"/>
      <c r="I81" s="35"/>
      <c r="J81" s="38"/>
      <c r="K81" s="40"/>
      <c r="L81" s="40"/>
      <c r="M81" s="40"/>
      <c r="N81" s="40"/>
      <c r="O81" s="26"/>
      <c r="P81" s="31"/>
      <c r="Q81" s="32"/>
      <c r="R81" s="33"/>
      <c r="S81" s="34"/>
      <c r="T81" s="25"/>
    </row>
    <row r="82" spans="1:20" ht="15" x14ac:dyDescent="0.2">
      <c r="A82" s="41"/>
      <c r="B82" s="28"/>
      <c r="C82" s="39"/>
      <c r="D82" s="29"/>
      <c r="E82" s="30"/>
      <c r="F82" s="29"/>
      <c r="G82" s="36"/>
      <c r="H82" s="37"/>
      <c r="I82" s="35"/>
      <c r="J82" s="38"/>
      <c r="K82" s="40" t="str">
        <f>IF($J82="","",VLOOKUP(J82,data!$A$2:$F$116,2,FALSE))</f>
        <v/>
      </c>
      <c r="L82" s="40" t="str">
        <f>IF($J82="","",VLOOKUP(K82,data!$B$2:$G$116,2,FALSE))</f>
        <v/>
      </c>
      <c r="M82" s="40" t="str">
        <f>IF($J82="","",VLOOKUP(J82,data!$A$2:$F$155,4,FALSE))</f>
        <v/>
      </c>
      <c r="N82" s="40" t="str">
        <f>IF($J82="","",VLOOKUP(J82,data!$A$2:$F$155,5,FALSE))</f>
        <v/>
      </c>
      <c r="O82" s="26"/>
      <c r="P82" s="31"/>
      <c r="Q82" s="32"/>
      <c r="R82" s="33"/>
      <c r="S82" s="34"/>
      <c r="T82" s="25"/>
    </row>
    <row r="83" spans="1:20" ht="15" x14ac:dyDescent="0.2">
      <c r="A83" s="41"/>
      <c r="B83" s="28"/>
      <c r="C83" s="39"/>
      <c r="D83" s="29"/>
      <c r="E83" s="30"/>
      <c r="F83" s="29"/>
      <c r="G83" s="36"/>
      <c r="H83" s="37"/>
      <c r="I83" s="35"/>
      <c r="J83" s="38"/>
      <c r="K83" s="40" t="str">
        <f>IF($J83="","",VLOOKUP(J83,data!$A$2:$F$116,2,FALSE))</f>
        <v/>
      </c>
      <c r="L83" s="40" t="str">
        <f>IF($J83="","",VLOOKUP(K83,data!$B$2:$G$116,2,FALSE))</f>
        <v/>
      </c>
      <c r="M83" s="40" t="str">
        <f>IF($J83="","",VLOOKUP(J83,data!$A$2:$F$155,4,FALSE))</f>
        <v/>
      </c>
      <c r="N83" s="40" t="str">
        <f>IF($J83="","",VLOOKUP(J83,data!$A$2:$F$155,5,FALSE))</f>
        <v/>
      </c>
      <c r="O83" s="26"/>
      <c r="P83" s="31"/>
      <c r="Q83" s="32"/>
      <c r="R83" s="33"/>
      <c r="S83" s="34"/>
      <c r="T83" s="25"/>
    </row>
    <row r="84" spans="1:20" ht="15" x14ac:dyDescent="0.2">
      <c r="A84" s="41"/>
      <c r="B84" s="28"/>
      <c r="C84" s="39"/>
      <c r="D84" s="29"/>
      <c r="E84" s="30"/>
      <c r="F84" s="29"/>
      <c r="G84" s="36"/>
      <c r="H84" s="37"/>
      <c r="I84" s="35"/>
      <c r="J84" s="38"/>
      <c r="K84" s="40" t="str">
        <f>IF($J84="","",VLOOKUP(J84,data!$A$2:$F$116,2,FALSE))</f>
        <v/>
      </c>
      <c r="L84" s="40" t="str">
        <f>IF($J84="","",VLOOKUP(K84,data!$B$2:$G$116,2,FALSE))</f>
        <v/>
      </c>
      <c r="M84" s="40" t="str">
        <f>IF($J84="","",VLOOKUP(J84,data!$A$2:$F$155,4,FALSE))</f>
        <v/>
      </c>
      <c r="N84" s="40" t="str">
        <f>IF($J84="","",VLOOKUP(J84,data!$A$2:$F$155,5,FALSE))</f>
        <v/>
      </c>
      <c r="O84" s="26"/>
      <c r="P84" s="31"/>
      <c r="Q84" s="32"/>
      <c r="R84" s="33"/>
      <c r="S84" s="34"/>
      <c r="T84" s="25"/>
    </row>
    <row r="85" spans="1:20" ht="15" x14ac:dyDescent="0.2">
      <c r="A85" s="41"/>
      <c r="B85" s="28"/>
      <c r="C85" s="39"/>
      <c r="D85" s="29"/>
      <c r="E85" s="30"/>
      <c r="F85" s="29"/>
      <c r="G85" s="36"/>
      <c r="H85" s="37"/>
      <c r="I85" s="35"/>
      <c r="J85" s="38"/>
      <c r="K85" s="40" t="str">
        <f>IF($J85="","",VLOOKUP(J85,data!$A$2:$F$116,2,FALSE))</f>
        <v/>
      </c>
      <c r="L85" s="40" t="str">
        <f>IF($J85="","",VLOOKUP(K85,data!$B$2:$G$116,2,FALSE))</f>
        <v/>
      </c>
      <c r="M85" s="40" t="str">
        <f>IF($J85="","",VLOOKUP(J85,data!$A$2:$F$155,4,FALSE))</f>
        <v/>
      </c>
      <c r="N85" s="40" t="str">
        <f>IF($J85="","",VLOOKUP(J85,data!$A$2:$F$155,5,FALSE))</f>
        <v/>
      </c>
      <c r="O85" s="26"/>
      <c r="P85" s="31"/>
      <c r="Q85" s="32"/>
      <c r="R85" s="33"/>
      <c r="S85" s="34"/>
      <c r="T85" s="25"/>
    </row>
    <row r="86" spans="1:20" ht="15" x14ac:dyDescent="0.2">
      <c r="O86" s="26"/>
      <c r="P86" s="31"/>
      <c r="Q86" s="32"/>
      <c r="R86" s="33"/>
      <c r="S86" s="34"/>
      <c r="T86" s="25"/>
    </row>
  </sheetData>
  <mergeCells count="2">
    <mergeCell ref="C6:H6"/>
    <mergeCell ref="K6:M6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U87"/>
  <sheetViews>
    <sheetView topLeftCell="B19" zoomScale="90" zoomScaleNormal="90" workbookViewId="0">
      <selection activeCell="P26" sqref="P26:R26"/>
    </sheetView>
  </sheetViews>
  <sheetFormatPr baseColWidth="10" defaultRowHeight="12.75" x14ac:dyDescent="0.2"/>
  <cols>
    <col min="1" max="1" width="12.85546875" customWidth="1"/>
    <col min="2" max="2" width="24" customWidth="1"/>
    <col min="3" max="3" width="11.85546875" customWidth="1"/>
    <col min="4" max="5" width="8.140625" customWidth="1"/>
    <col min="6" max="7" width="9" customWidth="1"/>
    <col min="8" max="8" width="8.140625" customWidth="1"/>
    <col min="9" max="10" width="18" customWidth="1"/>
    <col min="11" max="11" width="23.5703125" customWidth="1"/>
    <col min="12" max="12" width="15.5703125" customWidth="1"/>
    <col min="13" max="13" width="26.5703125" customWidth="1"/>
    <col min="14" max="14" width="23.42578125" customWidth="1"/>
    <col min="15" max="15" width="19.140625" customWidth="1"/>
    <col min="16" max="16" width="12.5703125" customWidth="1"/>
  </cols>
  <sheetData>
    <row r="1" spans="1:21" ht="23.25" x14ac:dyDescent="0.35">
      <c r="A1" s="42" t="s">
        <v>384</v>
      </c>
      <c r="B1" s="43"/>
      <c r="C1" s="44"/>
      <c r="G1" s="45" t="s">
        <v>373</v>
      </c>
      <c r="K1" s="45" t="s">
        <v>374</v>
      </c>
      <c r="N1" s="45" t="s">
        <v>375</v>
      </c>
    </row>
    <row r="2" spans="1:21" x14ac:dyDescent="0.2">
      <c r="A2" t="s">
        <v>376</v>
      </c>
      <c r="B2" s="43"/>
      <c r="C2" s="44"/>
      <c r="G2" t="s">
        <v>1188</v>
      </c>
      <c r="K2" t="s">
        <v>1189</v>
      </c>
      <c r="N2" s="46" t="s">
        <v>385</v>
      </c>
    </row>
    <row r="3" spans="1:21" x14ac:dyDescent="0.2">
      <c r="A3" t="s">
        <v>378</v>
      </c>
      <c r="B3" s="43"/>
      <c r="C3" s="44"/>
      <c r="G3" t="s">
        <v>379</v>
      </c>
      <c r="K3" t="s">
        <v>380</v>
      </c>
      <c r="N3" t="s">
        <v>381</v>
      </c>
    </row>
    <row r="4" spans="1:21" x14ac:dyDescent="0.2">
      <c r="A4" t="s">
        <v>382</v>
      </c>
      <c r="B4" s="43"/>
      <c r="C4" s="44"/>
      <c r="N4" t="s">
        <v>383</v>
      </c>
    </row>
    <row r="5" spans="1:21" ht="13.5" thickBot="1" x14ac:dyDescent="0.25">
      <c r="N5" t="s">
        <v>386</v>
      </c>
    </row>
    <row r="6" spans="1:21" ht="36" customHeight="1" thickBot="1" x14ac:dyDescent="0.25">
      <c r="A6" s="13"/>
      <c r="B6" s="13"/>
      <c r="C6" s="245" t="s">
        <v>10</v>
      </c>
      <c r="D6" s="246"/>
      <c r="E6" s="246"/>
      <c r="F6" s="246"/>
      <c r="G6" s="246"/>
      <c r="H6" s="247"/>
      <c r="I6" s="15"/>
      <c r="J6" s="16"/>
      <c r="K6" s="248" t="s">
        <v>8</v>
      </c>
      <c r="L6" s="249"/>
      <c r="M6" s="250"/>
      <c r="N6" s="2"/>
      <c r="O6" s="2"/>
      <c r="P6" s="2"/>
      <c r="Q6" s="2"/>
      <c r="R6" s="2"/>
      <c r="S6" s="22"/>
      <c r="T6" s="24"/>
    </row>
    <row r="7" spans="1:21" ht="30" x14ac:dyDescent="0.2">
      <c r="A7" s="21" t="s">
        <v>271</v>
      </c>
      <c r="B7" s="13"/>
      <c r="C7" s="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2"/>
      <c r="T7" s="24"/>
    </row>
    <row r="8" spans="1:21" ht="60" customHeight="1" x14ac:dyDescent="0.2">
      <c r="A8" s="14" t="s">
        <v>256</v>
      </c>
      <c r="B8" s="14" t="s">
        <v>257</v>
      </c>
      <c r="C8" s="7" t="s">
        <v>4</v>
      </c>
      <c r="D8" s="6" t="s">
        <v>12</v>
      </c>
      <c r="E8" s="6" t="s">
        <v>11</v>
      </c>
      <c r="F8" s="6" t="s">
        <v>9</v>
      </c>
      <c r="G8" s="6" t="s">
        <v>118</v>
      </c>
      <c r="H8" s="7" t="s">
        <v>119</v>
      </c>
      <c r="I8" s="6" t="s">
        <v>120</v>
      </c>
      <c r="J8" s="6" t="s">
        <v>3</v>
      </c>
      <c r="K8" s="6" t="s">
        <v>1</v>
      </c>
      <c r="L8" s="6" t="s">
        <v>2</v>
      </c>
      <c r="M8" s="6" t="s">
        <v>32</v>
      </c>
      <c r="N8" s="6" t="s">
        <v>31</v>
      </c>
      <c r="O8" s="6" t="s">
        <v>310</v>
      </c>
      <c r="P8" s="6" t="s">
        <v>7</v>
      </c>
      <c r="Q8" s="6" t="s">
        <v>0</v>
      </c>
      <c r="R8" s="6" t="s">
        <v>5</v>
      </c>
      <c r="S8" s="23" t="s">
        <v>6</v>
      </c>
      <c r="T8" s="23" t="s">
        <v>121</v>
      </c>
      <c r="U8" s="179" t="s">
        <v>1622</v>
      </c>
    </row>
    <row r="9" spans="1:21" ht="101.25" customHeight="1" x14ac:dyDescent="0.2">
      <c r="A9" s="106" t="s">
        <v>1610</v>
      </c>
      <c r="B9" s="28" t="s">
        <v>1611</v>
      </c>
      <c r="C9" s="39">
        <v>43801</v>
      </c>
      <c r="D9" s="29">
        <v>15</v>
      </c>
      <c r="E9" s="30">
        <v>1877</v>
      </c>
      <c r="F9" s="29">
        <v>1.4</v>
      </c>
      <c r="G9" s="36" t="s">
        <v>900</v>
      </c>
      <c r="H9" s="37"/>
      <c r="I9" s="35"/>
      <c r="J9" s="48" t="s">
        <v>13</v>
      </c>
      <c r="K9" s="48" t="s">
        <v>14</v>
      </c>
      <c r="L9" s="48" t="s">
        <v>62</v>
      </c>
      <c r="M9" s="47" t="s">
        <v>101</v>
      </c>
      <c r="N9" s="49" t="s">
        <v>102</v>
      </c>
      <c r="O9" s="26" t="s">
        <v>1612</v>
      </c>
      <c r="P9" s="175">
        <v>2540859</v>
      </c>
      <c r="Q9" s="176" t="s">
        <v>441</v>
      </c>
      <c r="R9" s="177" t="s">
        <v>1615</v>
      </c>
      <c r="S9" s="178" t="s">
        <v>1616</v>
      </c>
      <c r="T9" s="25">
        <v>43801</v>
      </c>
      <c r="U9" s="94" t="s">
        <v>1621</v>
      </c>
    </row>
    <row r="10" spans="1:21" ht="64.5" customHeight="1" x14ac:dyDescent="0.2">
      <c r="A10" s="27" t="s">
        <v>1613</v>
      </c>
      <c r="B10" s="28" t="s">
        <v>1614</v>
      </c>
      <c r="C10" s="39">
        <v>43802</v>
      </c>
      <c r="D10" s="29">
        <v>41</v>
      </c>
      <c r="E10" s="30">
        <v>4425</v>
      </c>
      <c r="F10" s="29">
        <v>3</v>
      </c>
      <c r="G10" s="36" t="s">
        <v>921</v>
      </c>
      <c r="H10" s="37"/>
      <c r="I10" s="35" t="s">
        <v>662</v>
      </c>
      <c r="J10" s="47" t="s">
        <v>1157</v>
      </c>
      <c r="K10" s="47" t="s">
        <v>1158</v>
      </c>
      <c r="L10" s="47" t="s">
        <v>1159</v>
      </c>
      <c r="M10" s="130" t="s">
        <v>1160</v>
      </c>
      <c r="N10" s="147" t="s">
        <v>669</v>
      </c>
      <c r="O10" s="26"/>
      <c r="P10" s="175">
        <v>2540776</v>
      </c>
      <c r="Q10" s="176" t="s">
        <v>1624</v>
      </c>
      <c r="R10" s="177" t="s">
        <v>1617</v>
      </c>
      <c r="S10" s="178" t="s">
        <v>1623</v>
      </c>
      <c r="T10" s="25">
        <v>43803</v>
      </c>
      <c r="U10" s="3" t="s">
        <v>1629</v>
      </c>
    </row>
    <row r="11" spans="1:21" ht="45" customHeight="1" x14ac:dyDescent="0.2">
      <c r="A11" s="27" t="s">
        <v>1618</v>
      </c>
      <c r="B11" s="28" t="s">
        <v>1619</v>
      </c>
      <c r="C11" s="39">
        <v>43803</v>
      </c>
      <c r="D11" s="29">
        <v>18</v>
      </c>
      <c r="E11" s="30">
        <v>1359</v>
      </c>
      <c r="F11" s="29">
        <v>1.2</v>
      </c>
      <c r="G11" s="36" t="s">
        <v>900</v>
      </c>
      <c r="H11" s="37"/>
      <c r="I11" s="35"/>
      <c r="J11" s="47" t="s">
        <v>201</v>
      </c>
      <c r="K11" s="47" t="s">
        <v>1620</v>
      </c>
      <c r="L11" s="47" t="s">
        <v>337</v>
      </c>
      <c r="M11" s="47" t="s">
        <v>347</v>
      </c>
      <c r="N11" s="40"/>
      <c r="O11" s="26"/>
      <c r="P11" s="175">
        <v>2544249</v>
      </c>
      <c r="Q11" s="175" t="s">
        <v>441</v>
      </c>
      <c r="R11" s="175" t="s">
        <v>1617</v>
      </c>
      <c r="S11" s="175" t="s">
        <v>1616</v>
      </c>
      <c r="T11" s="25">
        <v>43803</v>
      </c>
      <c r="U11" s="180" t="s">
        <v>1630</v>
      </c>
    </row>
    <row r="12" spans="1:21" ht="40.5" customHeight="1" x14ac:dyDescent="0.2">
      <c r="A12" s="106" t="s">
        <v>1625</v>
      </c>
      <c r="B12" s="28" t="s">
        <v>1626</v>
      </c>
      <c r="C12" s="39">
        <v>43805</v>
      </c>
      <c r="D12" s="29">
        <v>11</v>
      </c>
      <c r="E12" s="30">
        <v>1061</v>
      </c>
      <c r="F12" s="29">
        <v>0.8</v>
      </c>
      <c r="G12" s="36" t="s">
        <v>900</v>
      </c>
      <c r="H12" s="37"/>
      <c r="I12" s="35"/>
      <c r="J12" s="47" t="s">
        <v>176</v>
      </c>
      <c r="K12" s="47" t="s">
        <v>177</v>
      </c>
      <c r="L12" s="47" t="s">
        <v>178</v>
      </c>
      <c r="M12" s="40"/>
      <c r="N12" s="40"/>
      <c r="O12" s="26"/>
      <c r="P12" s="175">
        <v>2553843</v>
      </c>
      <c r="Q12" s="175" t="s">
        <v>441</v>
      </c>
      <c r="R12" s="175" t="s">
        <v>1627</v>
      </c>
      <c r="S12" s="175" t="s">
        <v>1628</v>
      </c>
      <c r="T12" s="25">
        <v>43805</v>
      </c>
      <c r="U12" s="180" t="s">
        <v>1647</v>
      </c>
    </row>
    <row r="13" spans="1:21" ht="45" customHeight="1" x14ac:dyDescent="0.2">
      <c r="A13" s="106" t="s">
        <v>1631</v>
      </c>
      <c r="B13" s="28" t="s">
        <v>1632</v>
      </c>
      <c r="C13" s="39">
        <v>43808</v>
      </c>
      <c r="D13" s="29">
        <v>39</v>
      </c>
      <c r="E13" s="30">
        <v>1888</v>
      </c>
      <c r="F13" s="29">
        <v>2.2000000000000002</v>
      </c>
      <c r="G13" s="36" t="s">
        <v>921</v>
      </c>
      <c r="H13" s="37"/>
      <c r="I13" s="35" t="s">
        <v>1633</v>
      </c>
      <c r="J13" s="47" t="s">
        <v>267</v>
      </c>
      <c r="K13" s="47" t="s">
        <v>268</v>
      </c>
      <c r="L13" s="47" t="s">
        <v>269</v>
      </c>
      <c r="M13" s="47" t="s">
        <v>270</v>
      </c>
      <c r="N13" s="47" t="s">
        <v>206</v>
      </c>
      <c r="O13" s="26"/>
      <c r="P13" s="175">
        <v>2556005</v>
      </c>
      <c r="Q13" s="175" t="s">
        <v>416</v>
      </c>
      <c r="R13" s="175" t="s">
        <v>1628</v>
      </c>
      <c r="S13" s="175" t="s">
        <v>1636</v>
      </c>
      <c r="T13" s="25">
        <v>43808</v>
      </c>
      <c r="U13" s="3" t="s">
        <v>1660</v>
      </c>
    </row>
    <row r="14" spans="1:21" ht="42.75" customHeight="1" x14ac:dyDescent="0.2">
      <c r="A14" s="106" t="s">
        <v>1634</v>
      </c>
      <c r="B14" s="28" t="s">
        <v>1635</v>
      </c>
      <c r="C14" s="39">
        <v>43808</v>
      </c>
      <c r="D14" s="29">
        <v>44</v>
      </c>
      <c r="E14" s="30">
        <v>2500</v>
      </c>
      <c r="F14" s="29">
        <v>4.4000000000000004</v>
      </c>
      <c r="G14" s="36" t="s">
        <v>900</v>
      </c>
      <c r="H14" s="37"/>
      <c r="I14" s="35"/>
      <c r="J14" s="47" t="s">
        <v>393</v>
      </c>
      <c r="K14" s="47" t="s">
        <v>392</v>
      </c>
      <c r="L14" s="47" t="s">
        <v>331</v>
      </c>
      <c r="M14" s="47" t="s">
        <v>108</v>
      </c>
      <c r="N14" s="47" t="s">
        <v>109</v>
      </c>
      <c r="O14" s="26"/>
      <c r="P14" s="175">
        <v>2561059</v>
      </c>
      <c r="Q14" s="175" t="s">
        <v>1648</v>
      </c>
      <c r="R14" s="175" t="s">
        <v>1628</v>
      </c>
      <c r="S14" s="175" t="s">
        <v>1646</v>
      </c>
      <c r="T14" s="25">
        <v>43809</v>
      </c>
      <c r="U14" s="180" t="s">
        <v>1670</v>
      </c>
    </row>
    <row r="15" spans="1:21" ht="63.75" customHeight="1" x14ac:dyDescent="0.2">
      <c r="A15" s="106" t="s">
        <v>1637</v>
      </c>
      <c r="B15" s="28" t="s">
        <v>1638</v>
      </c>
      <c r="C15" s="39">
        <v>43809</v>
      </c>
      <c r="D15" s="29">
        <v>13</v>
      </c>
      <c r="E15" s="30">
        <v>1659</v>
      </c>
      <c r="F15" s="29">
        <v>1.2</v>
      </c>
      <c r="G15" s="36" t="s">
        <v>921</v>
      </c>
      <c r="H15" s="37"/>
      <c r="I15" s="35" t="s">
        <v>1639</v>
      </c>
      <c r="J15" s="47" t="s">
        <v>943</v>
      </c>
      <c r="K15" s="47" t="s">
        <v>944</v>
      </c>
      <c r="L15" s="130" t="s">
        <v>945</v>
      </c>
      <c r="M15" s="47" t="s">
        <v>946</v>
      </c>
      <c r="N15" s="47" t="s">
        <v>950</v>
      </c>
      <c r="O15" s="26" t="s">
        <v>1137</v>
      </c>
      <c r="P15" s="175">
        <v>2559792</v>
      </c>
      <c r="Q15" s="175" t="s">
        <v>425</v>
      </c>
      <c r="R15" s="175" t="s">
        <v>1636</v>
      </c>
      <c r="S15" s="175" t="s">
        <v>1646</v>
      </c>
      <c r="T15" s="25">
        <v>43809</v>
      </c>
      <c r="U15" s="3" t="s">
        <v>1676</v>
      </c>
    </row>
    <row r="16" spans="1:21" ht="92.25" customHeight="1" x14ac:dyDescent="0.2">
      <c r="A16" s="106" t="s">
        <v>1640</v>
      </c>
      <c r="B16" s="28" t="s">
        <v>1641</v>
      </c>
      <c r="C16" s="39">
        <v>43809</v>
      </c>
      <c r="D16" s="29">
        <v>20</v>
      </c>
      <c r="E16" s="30">
        <v>3152</v>
      </c>
      <c r="F16" s="29">
        <v>1.8</v>
      </c>
      <c r="G16" s="36" t="s">
        <v>921</v>
      </c>
      <c r="H16" s="37"/>
      <c r="I16" s="35" t="s">
        <v>1065</v>
      </c>
      <c r="J16" s="47" t="s">
        <v>716</v>
      </c>
      <c r="K16" s="47" t="s">
        <v>713</v>
      </c>
      <c r="L16" s="47" t="s">
        <v>714</v>
      </c>
      <c r="M16" s="130" t="s">
        <v>715</v>
      </c>
      <c r="N16" s="52"/>
      <c r="O16" s="26"/>
      <c r="P16" s="175">
        <v>2559828</v>
      </c>
      <c r="Q16" s="175" t="s">
        <v>424</v>
      </c>
      <c r="R16" s="175" t="s">
        <v>1636</v>
      </c>
      <c r="S16" s="175" t="s">
        <v>1646</v>
      </c>
      <c r="T16" s="25">
        <v>43809</v>
      </c>
      <c r="U16" s="3" t="s">
        <v>1675</v>
      </c>
    </row>
    <row r="17" spans="1:21" ht="102" customHeight="1" x14ac:dyDescent="0.2">
      <c r="A17" s="106" t="s">
        <v>1642</v>
      </c>
      <c r="B17" s="28" t="s">
        <v>1643</v>
      </c>
      <c r="C17" s="39">
        <v>43809</v>
      </c>
      <c r="D17" s="29">
        <v>64</v>
      </c>
      <c r="E17" s="30">
        <v>1517</v>
      </c>
      <c r="F17" s="29">
        <v>2.8</v>
      </c>
      <c r="G17" s="36" t="s">
        <v>900</v>
      </c>
      <c r="H17" s="37"/>
      <c r="I17" s="35"/>
      <c r="J17" s="47" t="s">
        <v>263</v>
      </c>
      <c r="K17" s="47" t="s">
        <v>138</v>
      </c>
      <c r="L17" s="47" t="s">
        <v>68</v>
      </c>
      <c r="M17" s="47" t="s">
        <v>130</v>
      </c>
      <c r="N17" s="47" t="s">
        <v>1005</v>
      </c>
      <c r="O17" s="26"/>
      <c r="P17" s="175">
        <v>2559841</v>
      </c>
      <c r="Q17" s="175" t="s">
        <v>441</v>
      </c>
      <c r="R17" s="175" t="s">
        <v>1636</v>
      </c>
      <c r="S17" s="175" t="s">
        <v>1646</v>
      </c>
      <c r="T17" s="25">
        <v>43809</v>
      </c>
      <c r="U17" s="180" t="s">
        <v>1668</v>
      </c>
    </row>
    <row r="18" spans="1:21" ht="83.25" customHeight="1" x14ac:dyDescent="0.2">
      <c r="A18" s="106" t="s">
        <v>1644</v>
      </c>
      <c r="B18" s="28" t="s">
        <v>1645</v>
      </c>
      <c r="C18" s="39">
        <v>43809</v>
      </c>
      <c r="D18" s="29">
        <v>30</v>
      </c>
      <c r="E18" s="30">
        <v>5369</v>
      </c>
      <c r="F18" s="29">
        <v>6</v>
      </c>
      <c r="G18" s="36" t="s">
        <v>900</v>
      </c>
      <c r="H18" s="37"/>
      <c r="I18" s="35"/>
      <c r="J18" s="47" t="s">
        <v>211</v>
      </c>
      <c r="K18" s="47" t="s">
        <v>212</v>
      </c>
      <c r="L18" s="47" t="s">
        <v>213</v>
      </c>
      <c r="M18" s="47" t="s">
        <v>311</v>
      </c>
      <c r="N18" s="47" t="s">
        <v>328</v>
      </c>
      <c r="O18" s="26"/>
      <c r="P18" s="175">
        <v>2559865</v>
      </c>
      <c r="Q18" s="175" t="s">
        <v>407</v>
      </c>
      <c r="R18" s="175" t="s">
        <v>1636</v>
      </c>
      <c r="S18" s="175" t="s">
        <v>1646</v>
      </c>
      <c r="T18" s="25">
        <v>43809</v>
      </c>
      <c r="U18" s="180" t="s">
        <v>1669</v>
      </c>
    </row>
    <row r="19" spans="1:21" ht="107.25" customHeight="1" x14ac:dyDescent="0.2">
      <c r="A19" s="106" t="s">
        <v>1649</v>
      </c>
      <c r="B19" s="28" t="s">
        <v>1650</v>
      </c>
      <c r="C19" s="39">
        <v>43809</v>
      </c>
      <c r="D19" s="29">
        <v>43</v>
      </c>
      <c r="E19" s="30">
        <v>1304</v>
      </c>
      <c r="F19" s="29">
        <v>3</v>
      </c>
      <c r="G19" s="36" t="s">
        <v>900</v>
      </c>
      <c r="H19" s="37"/>
      <c r="I19" s="35"/>
      <c r="J19" s="47" t="s">
        <v>79</v>
      </c>
      <c r="K19" s="47" t="s">
        <v>80</v>
      </c>
      <c r="L19" s="47" t="s">
        <v>81</v>
      </c>
      <c r="M19" s="47" t="s">
        <v>241</v>
      </c>
      <c r="N19" s="47" t="s">
        <v>367</v>
      </c>
      <c r="O19" s="26" t="s">
        <v>1651</v>
      </c>
      <c r="P19" s="175">
        <v>2564118</v>
      </c>
      <c r="Q19" s="175" t="s">
        <v>416</v>
      </c>
      <c r="R19" s="175" t="s">
        <v>1652</v>
      </c>
      <c r="S19" s="175" t="s">
        <v>1653</v>
      </c>
      <c r="T19" s="25">
        <v>43811</v>
      </c>
      <c r="U19" s="181" t="s">
        <v>1696</v>
      </c>
    </row>
    <row r="20" spans="1:21" ht="104.25" customHeight="1" x14ac:dyDescent="0.2">
      <c r="A20" s="106" t="s">
        <v>1654</v>
      </c>
      <c r="B20" s="28" t="s">
        <v>1655</v>
      </c>
      <c r="C20" s="39">
        <v>43811</v>
      </c>
      <c r="D20" s="29">
        <v>108</v>
      </c>
      <c r="E20" s="30">
        <v>6521</v>
      </c>
      <c r="F20" s="29">
        <v>10.199999999999999</v>
      </c>
      <c r="G20" s="36" t="s">
        <v>900</v>
      </c>
      <c r="H20" s="37"/>
      <c r="I20" s="35"/>
      <c r="J20" s="47" t="s">
        <v>17</v>
      </c>
      <c r="K20" s="47" t="s">
        <v>22</v>
      </c>
      <c r="L20" s="47" t="s">
        <v>23</v>
      </c>
      <c r="M20" s="47" t="s">
        <v>123</v>
      </c>
      <c r="N20" s="47" t="s">
        <v>361</v>
      </c>
      <c r="O20" s="26" t="s">
        <v>1661</v>
      </c>
      <c r="P20" s="175">
        <v>2568949</v>
      </c>
      <c r="Q20" s="175" t="s">
        <v>424</v>
      </c>
      <c r="R20" s="175" t="s">
        <v>1652</v>
      </c>
      <c r="S20" s="175" t="s">
        <v>1653</v>
      </c>
      <c r="T20" s="25">
        <v>43811</v>
      </c>
      <c r="U20" s="180" t="s">
        <v>1694</v>
      </c>
    </row>
    <row r="21" spans="1:21" ht="61.5" customHeight="1" x14ac:dyDescent="0.2">
      <c r="A21" s="106" t="s">
        <v>1657</v>
      </c>
      <c r="B21" s="28" t="s">
        <v>1658</v>
      </c>
      <c r="C21" s="39">
        <v>43811</v>
      </c>
      <c r="D21" s="29">
        <v>8</v>
      </c>
      <c r="E21" s="30">
        <v>1202</v>
      </c>
      <c r="F21" s="29">
        <v>0.8</v>
      </c>
      <c r="G21" s="36" t="s">
        <v>921</v>
      </c>
      <c r="H21" s="37"/>
      <c r="I21" s="35" t="s">
        <v>1662</v>
      </c>
      <c r="J21" s="38" t="s">
        <v>1435</v>
      </c>
      <c r="K21" s="38" t="s">
        <v>1663</v>
      </c>
      <c r="L21" s="38" t="s">
        <v>1664</v>
      </c>
      <c r="M21" s="38" t="s">
        <v>1665</v>
      </c>
      <c r="N21" s="38" t="s">
        <v>1666</v>
      </c>
      <c r="O21" s="26" t="s">
        <v>1667</v>
      </c>
      <c r="P21" s="175">
        <v>2567767</v>
      </c>
      <c r="Q21" s="175" t="s">
        <v>441</v>
      </c>
      <c r="R21" s="175" t="s">
        <v>1652</v>
      </c>
      <c r="S21" s="175" t="s">
        <v>1653</v>
      </c>
      <c r="T21" s="25">
        <v>43811</v>
      </c>
      <c r="U21" s="181" t="s">
        <v>1695</v>
      </c>
    </row>
    <row r="22" spans="1:21" ht="56.25" customHeight="1" x14ac:dyDescent="0.2">
      <c r="A22" s="106" t="s">
        <v>1656</v>
      </c>
      <c r="B22" s="28" t="s">
        <v>1659</v>
      </c>
      <c r="C22" s="39">
        <v>43811</v>
      </c>
      <c r="D22" s="29">
        <v>27</v>
      </c>
      <c r="E22" s="30">
        <v>2024</v>
      </c>
      <c r="F22" s="29">
        <v>3.2</v>
      </c>
      <c r="G22" s="36" t="s">
        <v>900</v>
      </c>
      <c r="H22" s="37"/>
      <c r="I22" s="35"/>
      <c r="J22" s="47" t="s">
        <v>26</v>
      </c>
      <c r="K22" s="47" t="s">
        <v>27</v>
      </c>
      <c r="L22" s="47" t="s">
        <v>23</v>
      </c>
      <c r="M22" s="47" t="s">
        <v>59</v>
      </c>
      <c r="N22" s="47" t="s">
        <v>58</v>
      </c>
      <c r="O22" s="26"/>
      <c r="P22" s="175">
        <v>2567707</v>
      </c>
      <c r="Q22" s="175" t="s">
        <v>424</v>
      </c>
      <c r="R22" s="175" t="s">
        <v>1652</v>
      </c>
      <c r="S22" s="175" t="s">
        <v>1653</v>
      </c>
      <c r="T22" s="25">
        <v>43811</v>
      </c>
      <c r="U22" s="181" t="s">
        <v>1694</v>
      </c>
    </row>
    <row r="23" spans="1:21" ht="15" hidden="1" x14ac:dyDescent="0.2">
      <c r="A23" s="41"/>
      <c r="B23" s="28"/>
      <c r="C23" s="39"/>
      <c r="D23" s="29"/>
      <c r="E23" s="30"/>
      <c r="F23" s="29"/>
      <c r="G23" s="36"/>
      <c r="H23" s="37"/>
      <c r="I23" s="35"/>
      <c r="J23" s="38"/>
      <c r="K23" s="40"/>
      <c r="L23" s="40"/>
      <c r="M23" s="40"/>
      <c r="N23" s="40"/>
      <c r="O23" s="26"/>
      <c r="P23" s="31"/>
      <c r="Q23" s="32"/>
      <c r="R23" s="33"/>
      <c r="S23" s="34"/>
      <c r="T23" s="25"/>
    </row>
    <row r="24" spans="1:21" ht="91.5" customHeight="1" x14ac:dyDescent="0.2">
      <c r="A24" s="106" t="s">
        <v>1671</v>
      </c>
      <c r="B24" s="28" t="s">
        <v>1672</v>
      </c>
      <c r="C24" s="39">
        <v>43811</v>
      </c>
      <c r="D24" s="29">
        <v>18</v>
      </c>
      <c r="E24" s="30">
        <v>1694</v>
      </c>
      <c r="F24" s="29">
        <v>2.6</v>
      </c>
      <c r="G24" s="36" t="s">
        <v>900</v>
      </c>
      <c r="H24" s="37"/>
      <c r="I24" s="35"/>
      <c r="J24" s="47" t="s">
        <v>372</v>
      </c>
      <c r="K24" s="47" t="s">
        <v>369</v>
      </c>
      <c r="L24" s="47" t="s">
        <v>368</v>
      </c>
      <c r="M24" s="47" t="s">
        <v>371</v>
      </c>
      <c r="N24" s="47" t="s">
        <v>370</v>
      </c>
      <c r="O24" s="26"/>
      <c r="P24" s="175">
        <v>2571792</v>
      </c>
      <c r="Q24" s="175" t="s">
        <v>403</v>
      </c>
      <c r="R24" s="175" t="s">
        <v>1652</v>
      </c>
      <c r="S24" s="175" t="s">
        <v>1653</v>
      </c>
      <c r="T24" s="25">
        <v>43811</v>
      </c>
      <c r="U24" s="181" t="s">
        <v>1697</v>
      </c>
    </row>
    <row r="25" spans="1:21" ht="60" customHeight="1" x14ac:dyDescent="0.2">
      <c r="A25" s="106" t="s">
        <v>1673</v>
      </c>
      <c r="B25" s="28" t="s">
        <v>1674</v>
      </c>
      <c r="C25" s="39">
        <v>43812</v>
      </c>
      <c r="D25" s="29">
        <v>9</v>
      </c>
      <c r="E25" s="30">
        <v>1150</v>
      </c>
      <c r="F25" s="29">
        <v>0.6</v>
      </c>
      <c r="G25" s="36" t="s">
        <v>900</v>
      </c>
      <c r="H25" s="37"/>
      <c r="I25" s="35"/>
      <c r="J25" s="47" t="s">
        <v>277</v>
      </c>
      <c r="K25" s="47" t="s">
        <v>278</v>
      </c>
      <c r="L25" s="47" t="s">
        <v>279</v>
      </c>
      <c r="M25" s="47" t="s">
        <v>123</v>
      </c>
      <c r="N25" s="47" t="s">
        <v>123</v>
      </c>
      <c r="O25" s="26" t="s">
        <v>33</v>
      </c>
      <c r="P25" s="175">
        <v>2574969</v>
      </c>
      <c r="Q25" s="175" t="s">
        <v>425</v>
      </c>
      <c r="R25" s="175" t="s">
        <v>1653</v>
      </c>
      <c r="S25" s="175" t="s">
        <v>1681</v>
      </c>
      <c r="T25" s="25">
        <v>43812</v>
      </c>
      <c r="U25" s="181" t="s">
        <v>1698</v>
      </c>
    </row>
    <row r="26" spans="1:21" ht="67.5" customHeight="1" x14ac:dyDescent="0.2">
      <c r="A26" s="106" t="s">
        <v>1677</v>
      </c>
      <c r="B26" s="28" t="s">
        <v>1678</v>
      </c>
      <c r="C26" s="39">
        <v>43815</v>
      </c>
      <c r="D26" s="29">
        <v>24</v>
      </c>
      <c r="E26" s="30">
        <v>1359</v>
      </c>
      <c r="F26" s="29">
        <v>1.8</v>
      </c>
      <c r="G26" s="36" t="s">
        <v>921</v>
      </c>
      <c r="H26" s="37"/>
      <c r="I26" s="35" t="s">
        <v>681</v>
      </c>
      <c r="J26" s="47" t="s">
        <v>275</v>
      </c>
      <c r="K26" s="47" t="s">
        <v>276</v>
      </c>
      <c r="L26" s="47" t="s">
        <v>93</v>
      </c>
      <c r="M26" s="47" t="s">
        <v>365</v>
      </c>
      <c r="N26" s="47" t="s">
        <v>366</v>
      </c>
      <c r="O26" s="26" t="s">
        <v>33</v>
      </c>
      <c r="P26" s="175">
        <v>2576503</v>
      </c>
      <c r="Q26" s="175" t="s">
        <v>425</v>
      </c>
      <c r="R26" s="175" t="s">
        <v>1681</v>
      </c>
      <c r="S26" s="175" t="s">
        <v>1683</v>
      </c>
      <c r="T26" s="25">
        <v>43815</v>
      </c>
      <c r="U26" s="181" t="s">
        <v>1700</v>
      </c>
    </row>
    <row r="27" spans="1:21" ht="108.75" customHeight="1" x14ac:dyDescent="0.2">
      <c r="A27" s="106" t="s">
        <v>1679</v>
      </c>
      <c r="B27" s="28" t="s">
        <v>1680</v>
      </c>
      <c r="C27" s="39">
        <v>43815</v>
      </c>
      <c r="D27" s="29">
        <v>28</v>
      </c>
      <c r="E27" s="30">
        <v>2868</v>
      </c>
      <c r="F27" s="29">
        <v>2.2000000000000002</v>
      </c>
      <c r="G27" s="36" t="s">
        <v>900</v>
      </c>
      <c r="H27" s="37"/>
      <c r="I27" s="35"/>
      <c r="J27" s="48" t="s">
        <v>13</v>
      </c>
      <c r="K27" s="48" t="s">
        <v>14</v>
      </c>
      <c r="L27" s="48" t="s">
        <v>62</v>
      </c>
      <c r="M27" s="47" t="s">
        <v>101</v>
      </c>
      <c r="N27" s="49" t="s">
        <v>102</v>
      </c>
      <c r="O27" s="26" t="s">
        <v>1682</v>
      </c>
      <c r="P27" s="175">
        <v>2576450</v>
      </c>
      <c r="Q27" s="175" t="s">
        <v>424</v>
      </c>
      <c r="R27" s="175" t="s">
        <v>1681</v>
      </c>
      <c r="S27" s="175" t="s">
        <v>1684</v>
      </c>
      <c r="T27" s="25">
        <v>43815</v>
      </c>
      <c r="U27" s="181" t="s">
        <v>1701</v>
      </c>
    </row>
    <row r="28" spans="1:21" ht="45" customHeight="1" x14ac:dyDescent="0.2">
      <c r="A28" s="106" t="s">
        <v>1685</v>
      </c>
      <c r="B28" s="28" t="s">
        <v>1686</v>
      </c>
      <c r="C28" s="39">
        <v>43816</v>
      </c>
      <c r="D28" s="29">
        <v>18</v>
      </c>
      <c r="E28" s="30">
        <v>1561</v>
      </c>
      <c r="F28" s="29">
        <v>1.4</v>
      </c>
      <c r="G28" s="36" t="s">
        <v>921</v>
      </c>
      <c r="H28" s="37"/>
      <c r="I28" s="35" t="s">
        <v>849</v>
      </c>
      <c r="J28" s="47" t="s">
        <v>76</v>
      </c>
      <c r="K28" s="47" t="s">
        <v>320</v>
      </c>
      <c r="L28" s="47" t="s">
        <v>204</v>
      </c>
      <c r="M28" s="47" t="s">
        <v>123</v>
      </c>
      <c r="N28" s="47" t="s">
        <v>123</v>
      </c>
      <c r="O28" s="47" t="s">
        <v>33</v>
      </c>
      <c r="P28" s="175">
        <v>2579922</v>
      </c>
      <c r="Q28" s="175" t="s">
        <v>425</v>
      </c>
      <c r="R28" s="175" t="s">
        <v>1683</v>
      </c>
      <c r="S28" s="175" t="s">
        <v>1684</v>
      </c>
      <c r="T28" s="25">
        <v>43816</v>
      </c>
      <c r="U28" s="181" t="s">
        <v>1703</v>
      </c>
    </row>
    <row r="29" spans="1:21" ht="96" customHeight="1" x14ac:dyDescent="0.2">
      <c r="A29" s="106" t="s">
        <v>1687</v>
      </c>
      <c r="B29" s="28" t="s">
        <v>1688</v>
      </c>
      <c r="C29" s="39">
        <v>43816</v>
      </c>
      <c r="D29" s="29">
        <v>58</v>
      </c>
      <c r="E29" s="30">
        <v>2183</v>
      </c>
      <c r="F29" s="29">
        <v>3.4</v>
      </c>
      <c r="G29" s="36" t="s">
        <v>900</v>
      </c>
      <c r="H29" s="37"/>
      <c r="I29" s="47"/>
      <c r="J29" s="47" t="s">
        <v>263</v>
      </c>
      <c r="K29" s="47" t="s">
        <v>138</v>
      </c>
      <c r="L29" s="47" t="s">
        <v>68</v>
      </c>
      <c r="M29" s="47" t="s">
        <v>130</v>
      </c>
      <c r="N29" s="47" t="s">
        <v>1005</v>
      </c>
      <c r="O29" s="47"/>
      <c r="P29" s="175">
        <v>2580740</v>
      </c>
      <c r="Q29" s="175" t="s">
        <v>1691</v>
      </c>
      <c r="R29" s="175" t="s">
        <v>1683</v>
      </c>
      <c r="S29" s="175" t="s">
        <v>1684</v>
      </c>
      <c r="T29" s="25">
        <v>43816</v>
      </c>
      <c r="U29" s="181" t="s">
        <v>1704</v>
      </c>
    </row>
    <row r="30" spans="1:21" ht="70.5" customHeight="1" x14ac:dyDescent="0.2">
      <c r="A30" s="106" t="s">
        <v>1689</v>
      </c>
      <c r="B30" s="28" t="s">
        <v>1690</v>
      </c>
      <c r="C30" s="39">
        <v>43816</v>
      </c>
      <c r="D30" s="29">
        <v>11</v>
      </c>
      <c r="E30" s="30">
        <v>1064</v>
      </c>
      <c r="F30" s="29">
        <v>0.8</v>
      </c>
      <c r="G30" s="36" t="s">
        <v>900</v>
      </c>
      <c r="H30" s="37"/>
      <c r="I30" s="35"/>
      <c r="J30" s="47" t="s">
        <v>211</v>
      </c>
      <c r="K30" s="47" t="s">
        <v>212</v>
      </c>
      <c r="L30" s="47" t="s">
        <v>213</v>
      </c>
      <c r="M30" s="47" t="s">
        <v>311</v>
      </c>
      <c r="N30" s="47" t="s">
        <v>328</v>
      </c>
      <c r="O30" s="47" t="s">
        <v>360</v>
      </c>
      <c r="P30" s="175">
        <v>2579851</v>
      </c>
      <c r="Q30" s="175" t="s">
        <v>407</v>
      </c>
      <c r="R30" s="175" t="s">
        <v>1683</v>
      </c>
      <c r="S30" s="175" t="s">
        <v>1684</v>
      </c>
      <c r="T30" s="25">
        <v>43816</v>
      </c>
      <c r="U30" s="181" t="s">
        <v>1702</v>
      </c>
    </row>
    <row r="31" spans="1:21" ht="52.5" customHeight="1" x14ac:dyDescent="0.2">
      <c r="A31" s="106" t="s">
        <v>1692</v>
      </c>
      <c r="B31" s="28" t="s">
        <v>1693</v>
      </c>
      <c r="C31" s="39">
        <v>43817</v>
      </c>
      <c r="D31" s="29">
        <v>39</v>
      </c>
      <c r="E31" s="30">
        <v>1783</v>
      </c>
      <c r="F31" s="29">
        <v>2.6</v>
      </c>
      <c r="G31" s="36" t="s">
        <v>900</v>
      </c>
      <c r="H31" s="37"/>
      <c r="I31" s="35"/>
      <c r="J31" s="47" t="s">
        <v>55</v>
      </c>
      <c r="K31" s="47" t="s">
        <v>56</v>
      </c>
      <c r="L31" s="47" t="s">
        <v>57</v>
      </c>
      <c r="M31" s="47" t="s">
        <v>128</v>
      </c>
      <c r="N31" s="47" t="s">
        <v>129</v>
      </c>
      <c r="O31" s="26"/>
      <c r="P31" s="175">
        <v>2583722</v>
      </c>
      <c r="Q31" s="175" t="s">
        <v>425</v>
      </c>
      <c r="R31" s="175" t="s">
        <v>1684</v>
      </c>
      <c r="S31" s="175" t="s">
        <v>1699</v>
      </c>
      <c r="T31" s="25">
        <v>43817</v>
      </c>
      <c r="U31" s="181" t="s">
        <v>1694</v>
      </c>
    </row>
    <row r="32" spans="1:21" ht="62.25" customHeight="1" x14ac:dyDescent="0.2">
      <c r="A32" s="106" t="s">
        <v>1708</v>
      </c>
      <c r="B32" s="28" t="s">
        <v>1709</v>
      </c>
      <c r="C32" s="39">
        <v>43819</v>
      </c>
      <c r="D32" s="29">
        <v>48</v>
      </c>
      <c r="E32" s="30">
        <v>2825</v>
      </c>
      <c r="F32" s="29">
        <v>3.6</v>
      </c>
      <c r="G32" s="36" t="s">
        <v>900</v>
      </c>
      <c r="H32" s="37"/>
      <c r="I32" s="35" t="s">
        <v>1710</v>
      </c>
      <c r="J32" s="47" t="s">
        <v>513</v>
      </c>
      <c r="K32" s="47" t="s">
        <v>510</v>
      </c>
      <c r="L32" s="47" t="s">
        <v>512</v>
      </c>
      <c r="M32" s="147" t="s">
        <v>1714</v>
      </c>
      <c r="N32" s="52" t="s">
        <v>1713</v>
      </c>
      <c r="O32" s="26" t="s">
        <v>1717</v>
      </c>
      <c r="P32" s="175">
        <v>2597256</v>
      </c>
      <c r="Q32" s="175" t="s">
        <v>403</v>
      </c>
      <c r="R32" s="175" t="s">
        <v>1718</v>
      </c>
      <c r="S32" s="175" t="s">
        <v>1724</v>
      </c>
      <c r="T32" s="25">
        <v>43819</v>
      </c>
      <c r="U32" s="181" t="s">
        <v>1727</v>
      </c>
    </row>
    <row r="33" spans="1:21" ht="42.75" customHeight="1" x14ac:dyDescent="0.2">
      <c r="A33" s="106" t="s">
        <v>1711</v>
      </c>
      <c r="B33" s="28" t="s">
        <v>1712</v>
      </c>
      <c r="C33" s="39">
        <v>43819</v>
      </c>
      <c r="D33" s="29">
        <v>43</v>
      </c>
      <c r="E33" s="30">
        <v>1587</v>
      </c>
      <c r="F33" s="29">
        <v>3.4</v>
      </c>
      <c r="G33" s="36" t="s">
        <v>900</v>
      </c>
      <c r="H33" s="37"/>
      <c r="I33" s="35"/>
      <c r="J33" s="47" t="s">
        <v>393</v>
      </c>
      <c r="K33" s="47" t="s">
        <v>392</v>
      </c>
      <c r="L33" s="47" t="s">
        <v>331</v>
      </c>
      <c r="M33" s="47" t="s">
        <v>108</v>
      </c>
      <c r="N33" s="47" t="s">
        <v>109</v>
      </c>
      <c r="O33" s="26" t="s">
        <v>1716</v>
      </c>
      <c r="P33" s="175">
        <v>2596673</v>
      </c>
      <c r="Q33" s="175" t="s">
        <v>1723</v>
      </c>
      <c r="R33" s="175" t="s">
        <v>1718</v>
      </c>
      <c r="S33" s="175" t="s">
        <v>1719</v>
      </c>
      <c r="T33" s="25">
        <v>43819</v>
      </c>
      <c r="U33" s="181" t="s">
        <v>1729</v>
      </c>
    </row>
    <row r="34" spans="1:21" ht="114" x14ac:dyDescent="0.2">
      <c r="A34" s="106" t="s">
        <v>1705</v>
      </c>
      <c r="B34" s="28" t="s">
        <v>1706</v>
      </c>
      <c r="C34" s="39">
        <v>43819</v>
      </c>
      <c r="D34" s="29">
        <v>67</v>
      </c>
      <c r="E34" s="30">
        <v>1012</v>
      </c>
      <c r="F34" s="29">
        <v>1</v>
      </c>
      <c r="G34" s="36" t="s">
        <v>921</v>
      </c>
      <c r="H34" s="37"/>
      <c r="I34" s="35" t="s">
        <v>1707</v>
      </c>
      <c r="J34" s="47" t="s">
        <v>226</v>
      </c>
      <c r="K34" s="47" t="s">
        <v>227</v>
      </c>
      <c r="L34" s="47" t="s">
        <v>204</v>
      </c>
      <c r="M34" s="47" t="s">
        <v>228</v>
      </c>
      <c r="N34" s="47" t="s">
        <v>205</v>
      </c>
      <c r="O34" s="52" t="s">
        <v>1715</v>
      </c>
      <c r="P34" s="175">
        <v>2594019</v>
      </c>
      <c r="Q34" s="175" t="s">
        <v>425</v>
      </c>
      <c r="R34" s="175" t="s">
        <v>1718</v>
      </c>
      <c r="S34" s="175" t="s">
        <v>1719</v>
      </c>
      <c r="T34" s="25">
        <v>43819</v>
      </c>
      <c r="U34" s="181" t="s">
        <v>1728</v>
      </c>
    </row>
    <row r="35" spans="1:21" ht="75" x14ac:dyDescent="0.2">
      <c r="A35" s="106" t="s">
        <v>1721</v>
      </c>
      <c r="B35" s="28" t="s">
        <v>1722</v>
      </c>
      <c r="C35" s="39">
        <v>43819</v>
      </c>
      <c r="D35" s="29">
        <v>46</v>
      </c>
      <c r="E35" s="30">
        <v>3726</v>
      </c>
      <c r="F35" s="29">
        <v>3.4</v>
      </c>
      <c r="G35" s="36" t="s">
        <v>900</v>
      </c>
      <c r="H35" s="37"/>
      <c r="I35" s="35"/>
      <c r="J35" s="38" t="s">
        <v>316</v>
      </c>
      <c r="K35" s="38" t="s">
        <v>319</v>
      </c>
      <c r="L35" s="38" t="s">
        <v>317</v>
      </c>
      <c r="M35" s="38" t="s">
        <v>318</v>
      </c>
      <c r="N35" s="38" t="s">
        <v>33</v>
      </c>
      <c r="O35" s="38" t="s">
        <v>33</v>
      </c>
      <c r="P35" s="175">
        <v>2597260</v>
      </c>
      <c r="Q35" s="175" t="s">
        <v>403</v>
      </c>
      <c r="R35" s="175" t="s">
        <v>1718</v>
      </c>
      <c r="S35" s="175" t="s">
        <v>1719</v>
      </c>
      <c r="T35" s="25">
        <v>43819</v>
      </c>
      <c r="U35" s="181" t="s">
        <v>1727</v>
      </c>
    </row>
    <row r="36" spans="1:21" ht="83.25" customHeight="1" x14ac:dyDescent="0.2">
      <c r="A36" s="106" t="s">
        <v>1725</v>
      </c>
      <c r="B36" s="28" t="s">
        <v>1726</v>
      </c>
      <c r="C36" s="183">
        <v>43822</v>
      </c>
      <c r="D36" s="29">
        <v>17</v>
      </c>
      <c r="E36" s="30">
        <v>1104</v>
      </c>
      <c r="F36" s="29">
        <v>1.2</v>
      </c>
      <c r="G36" s="36" t="s">
        <v>900</v>
      </c>
      <c r="H36" s="37"/>
      <c r="I36" s="182"/>
      <c r="J36" s="130" t="s">
        <v>161</v>
      </c>
      <c r="K36" s="47" t="s">
        <v>162</v>
      </c>
      <c r="L36" s="47" t="s">
        <v>163</v>
      </c>
      <c r="M36" s="47" t="s">
        <v>165</v>
      </c>
      <c r="N36" s="47" t="s">
        <v>164</v>
      </c>
      <c r="O36" s="26" t="s">
        <v>1730</v>
      </c>
      <c r="P36" s="175">
        <v>2600101</v>
      </c>
      <c r="Q36" s="175" t="s">
        <v>415</v>
      </c>
      <c r="R36" s="175" t="s">
        <v>1731</v>
      </c>
      <c r="S36" s="175" t="s">
        <v>1732</v>
      </c>
      <c r="T36" s="25">
        <v>43823</v>
      </c>
      <c r="U36" s="181" t="s">
        <v>1737</v>
      </c>
    </row>
    <row r="37" spans="1:21" ht="192" customHeight="1" x14ac:dyDescent="0.2">
      <c r="A37" s="41"/>
      <c r="B37" s="28"/>
      <c r="C37" s="39"/>
      <c r="D37" s="29"/>
      <c r="E37" s="30"/>
      <c r="F37" s="29"/>
      <c r="G37" s="36"/>
      <c r="H37" s="37"/>
      <c r="I37" s="35"/>
      <c r="J37" s="47"/>
      <c r="K37" s="47"/>
      <c r="L37" s="47"/>
      <c r="M37" s="154"/>
      <c r="N37" s="47"/>
      <c r="O37" s="47"/>
      <c r="P37" s="31"/>
      <c r="Q37" s="31"/>
      <c r="R37" s="31"/>
      <c r="S37" s="31"/>
      <c r="T37" s="25"/>
    </row>
    <row r="38" spans="1:21" ht="15" x14ac:dyDescent="0.2">
      <c r="A38" s="41"/>
      <c r="B38" s="28"/>
      <c r="C38" s="39"/>
      <c r="D38" s="29"/>
      <c r="E38" s="30"/>
      <c r="F38" s="29"/>
      <c r="G38" s="36"/>
      <c r="H38" s="37"/>
      <c r="I38" s="35"/>
      <c r="J38" s="38"/>
      <c r="K38" s="40"/>
      <c r="L38" s="40"/>
      <c r="M38" s="40"/>
      <c r="N38" s="40"/>
      <c r="O38" s="26"/>
      <c r="P38" s="31"/>
      <c r="Q38" s="31"/>
      <c r="R38" s="31"/>
      <c r="S38" s="31"/>
      <c r="T38" s="25"/>
    </row>
    <row r="39" spans="1:21" ht="15" x14ac:dyDescent="0.2">
      <c r="A39" s="41"/>
      <c r="B39" s="28"/>
      <c r="C39" s="39"/>
      <c r="D39" s="29"/>
      <c r="E39" s="30"/>
      <c r="F39" s="29"/>
      <c r="G39" s="36"/>
      <c r="H39" s="37"/>
      <c r="I39" s="35"/>
      <c r="J39" s="38"/>
      <c r="K39" s="40"/>
      <c r="L39" s="40"/>
      <c r="M39" s="40"/>
      <c r="N39" s="40"/>
      <c r="O39" s="26"/>
      <c r="P39" s="31"/>
      <c r="Q39" s="31"/>
      <c r="R39" s="31"/>
      <c r="S39" s="31"/>
      <c r="T39" s="25"/>
    </row>
    <row r="40" spans="1:21" ht="15" x14ac:dyDescent="0.2">
      <c r="A40" s="41"/>
      <c r="B40" s="28"/>
      <c r="C40" s="39"/>
      <c r="D40" s="29"/>
      <c r="E40" s="30"/>
      <c r="F40" s="29"/>
      <c r="G40" s="36"/>
      <c r="H40" s="37"/>
      <c r="I40" s="35"/>
      <c r="J40" s="79"/>
      <c r="K40" s="79"/>
      <c r="L40" s="79"/>
      <c r="M40" s="79"/>
      <c r="N40" s="79"/>
      <c r="O40" s="26"/>
      <c r="P40" s="31"/>
      <c r="Q40" s="32"/>
      <c r="R40" s="33"/>
      <c r="S40" s="34"/>
      <c r="T40" s="25"/>
    </row>
    <row r="41" spans="1:21" ht="15" x14ac:dyDescent="0.2">
      <c r="A41" s="41"/>
      <c r="B41" s="28"/>
      <c r="C41" s="39"/>
      <c r="D41" s="29"/>
      <c r="E41" s="30"/>
      <c r="F41" s="29"/>
      <c r="G41" s="36"/>
      <c r="H41" s="37"/>
      <c r="I41" s="35"/>
      <c r="J41" s="38"/>
      <c r="K41" s="40"/>
      <c r="L41" s="40"/>
      <c r="M41" s="40"/>
      <c r="N41" s="40"/>
      <c r="O41" s="26"/>
      <c r="P41" s="31"/>
      <c r="Q41" s="32"/>
      <c r="R41" s="33"/>
      <c r="S41" s="34"/>
      <c r="T41" s="25"/>
    </row>
    <row r="42" spans="1:21" ht="15" x14ac:dyDescent="0.2">
      <c r="A42" s="41"/>
      <c r="B42" s="28"/>
      <c r="C42" s="39"/>
      <c r="D42" s="29"/>
      <c r="E42" s="30"/>
      <c r="F42" s="29"/>
      <c r="G42" s="36"/>
      <c r="H42" s="37"/>
      <c r="I42" s="35"/>
      <c r="J42" s="79"/>
      <c r="K42" s="79"/>
      <c r="L42" s="79"/>
      <c r="M42" s="79"/>
      <c r="N42" s="79"/>
      <c r="O42" s="26"/>
      <c r="P42" s="31"/>
      <c r="Q42" s="32"/>
      <c r="R42" s="33"/>
      <c r="S42" s="34"/>
      <c r="T42" s="25"/>
    </row>
    <row r="43" spans="1:21" ht="15" x14ac:dyDescent="0.2">
      <c r="A43" s="41"/>
      <c r="B43" s="28"/>
      <c r="C43" s="39"/>
      <c r="D43" s="29"/>
      <c r="E43" s="30"/>
      <c r="F43" s="29"/>
      <c r="G43" s="36"/>
      <c r="H43" s="37"/>
      <c r="I43" s="35"/>
      <c r="J43" s="79"/>
      <c r="K43" s="79"/>
      <c r="L43" s="79"/>
      <c r="M43" s="40"/>
      <c r="N43" s="40"/>
      <c r="O43" s="26"/>
      <c r="P43" s="31"/>
      <c r="Q43" s="32"/>
      <c r="R43" s="33"/>
      <c r="S43" s="34"/>
      <c r="T43" s="25"/>
    </row>
    <row r="44" spans="1:21" ht="15" x14ac:dyDescent="0.2">
      <c r="A44" s="41"/>
      <c r="B44" s="28"/>
      <c r="C44" s="39"/>
      <c r="D44" s="29"/>
      <c r="E44" s="30"/>
      <c r="F44" s="29"/>
      <c r="G44" s="36"/>
      <c r="H44" s="37"/>
      <c r="I44" s="35"/>
      <c r="J44" s="38"/>
      <c r="K44" s="40"/>
      <c r="L44" s="40"/>
      <c r="M44" s="40"/>
      <c r="N44" s="40"/>
      <c r="O44" s="26"/>
      <c r="P44" s="31"/>
      <c r="Q44" s="32"/>
      <c r="R44" s="33"/>
      <c r="S44" s="34"/>
      <c r="T44" s="25"/>
    </row>
    <row r="45" spans="1:21" ht="15" x14ac:dyDescent="0.2">
      <c r="A45" s="41"/>
      <c r="B45" s="28"/>
      <c r="C45" s="39"/>
      <c r="D45" s="29"/>
      <c r="E45" s="30"/>
      <c r="F45" s="29"/>
      <c r="G45" s="36"/>
      <c r="H45" s="37"/>
      <c r="I45" s="35"/>
      <c r="J45" s="38"/>
      <c r="K45" s="40"/>
      <c r="L45" s="40"/>
      <c r="M45" s="40"/>
      <c r="N45" s="40"/>
      <c r="O45" s="26"/>
      <c r="P45" s="31"/>
      <c r="Q45" s="32"/>
      <c r="R45" s="33"/>
      <c r="S45" s="34"/>
      <c r="T45" s="25"/>
    </row>
    <row r="46" spans="1:21" ht="15" x14ac:dyDescent="0.2">
      <c r="A46" s="41"/>
      <c r="B46" s="28"/>
      <c r="C46" s="39"/>
      <c r="D46" s="29"/>
      <c r="E46" s="30"/>
      <c r="F46" s="29"/>
      <c r="G46" s="36"/>
      <c r="H46" s="37"/>
      <c r="I46" s="35"/>
      <c r="J46" s="38"/>
      <c r="K46" s="40"/>
      <c r="L46" s="40"/>
      <c r="M46" s="40"/>
      <c r="N46" s="40"/>
      <c r="O46" s="26"/>
      <c r="P46" s="31"/>
      <c r="Q46" s="32"/>
      <c r="R46" s="33"/>
      <c r="S46" s="34"/>
      <c r="T46" s="25"/>
    </row>
    <row r="47" spans="1:21" ht="15" x14ac:dyDescent="0.2">
      <c r="A47" s="41"/>
      <c r="B47" s="28"/>
      <c r="C47" s="39"/>
      <c r="D47" s="29"/>
      <c r="E47" s="30"/>
      <c r="F47" s="29"/>
      <c r="G47" s="36"/>
      <c r="H47" s="37"/>
      <c r="I47" s="35"/>
      <c r="J47" s="38"/>
      <c r="K47" s="40"/>
      <c r="L47" s="40"/>
      <c r="M47" s="40"/>
      <c r="N47" s="40"/>
      <c r="O47" s="26"/>
      <c r="P47" s="31"/>
      <c r="Q47" s="32"/>
      <c r="R47" s="33"/>
      <c r="S47" s="34"/>
      <c r="T47" s="25"/>
    </row>
    <row r="48" spans="1:21" ht="15" x14ac:dyDescent="0.2">
      <c r="A48" s="41"/>
      <c r="B48" s="28"/>
      <c r="C48" s="39"/>
      <c r="D48" s="29"/>
      <c r="E48" s="30"/>
      <c r="F48" s="29"/>
      <c r="G48" s="36"/>
      <c r="H48" s="37"/>
      <c r="I48" s="35"/>
      <c r="J48" s="38"/>
      <c r="K48" s="40"/>
      <c r="L48" s="40"/>
      <c r="M48" s="40"/>
      <c r="N48" s="40"/>
      <c r="O48" s="26"/>
      <c r="P48" s="31"/>
      <c r="Q48" s="32"/>
      <c r="R48" s="33"/>
      <c r="S48" s="34"/>
      <c r="T48" s="25"/>
    </row>
    <row r="49" spans="1:20" ht="15" x14ac:dyDescent="0.2">
      <c r="A49" s="41"/>
      <c r="B49" s="28"/>
      <c r="C49" s="39"/>
      <c r="D49" s="29"/>
      <c r="E49" s="30"/>
      <c r="F49" s="29"/>
      <c r="G49" s="36"/>
      <c r="H49" s="37"/>
      <c r="I49" s="35"/>
      <c r="J49" s="38"/>
      <c r="K49" s="40"/>
      <c r="L49" s="40"/>
      <c r="M49" s="40"/>
      <c r="N49" s="40"/>
      <c r="O49" s="26"/>
      <c r="P49" s="31"/>
      <c r="Q49" s="32"/>
      <c r="R49" s="33"/>
      <c r="S49" s="34"/>
      <c r="T49" s="25"/>
    </row>
    <row r="50" spans="1:20" ht="15" x14ac:dyDescent="0.2">
      <c r="A50" s="41"/>
      <c r="B50" s="28"/>
      <c r="C50" s="39"/>
      <c r="D50" s="29"/>
      <c r="E50" s="30"/>
      <c r="F50" s="29"/>
      <c r="G50" s="36"/>
      <c r="H50" s="37"/>
      <c r="I50" s="35"/>
      <c r="J50" s="38"/>
      <c r="K50" s="40"/>
      <c r="L50" s="40"/>
      <c r="M50" s="40"/>
      <c r="N50" s="40"/>
      <c r="O50" s="26"/>
      <c r="P50" s="31"/>
      <c r="Q50" s="32"/>
      <c r="R50" s="33"/>
      <c r="S50" s="34"/>
      <c r="T50" s="25"/>
    </row>
    <row r="51" spans="1:20" ht="15" x14ac:dyDescent="0.2">
      <c r="A51" s="41"/>
      <c r="B51" s="28"/>
      <c r="C51" s="39"/>
      <c r="D51" s="29"/>
      <c r="E51" s="30"/>
      <c r="F51" s="29"/>
      <c r="G51" s="36"/>
      <c r="H51" s="37"/>
      <c r="I51" s="35"/>
      <c r="J51" s="38"/>
      <c r="K51" s="40"/>
      <c r="L51" s="40"/>
      <c r="M51" s="40"/>
      <c r="N51" s="40"/>
      <c r="O51" s="26"/>
      <c r="P51" s="31"/>
      <c r="Q51" s="32"/>
      <c r="R51" s="33"/>
      <c r="S51" s="34"/>
      <c r="T51" s="25"/>
    </row>
    <row r="52" spans="1:20" ht="15" x14ac:dyDescent="0.2">
      <c r="A52" s="41"/>
      <c r="B52" s="28"/>
      <c r="C52" s="39"/>
      <c r="D52" s="29"/>
      <c r="E52" s="30"/>
      <c r="F52" s="29"/>
      <c r="G52" s="36"/>
      <c r="H52" s="37"/>
      <c r="I52" s="35"/>
      <c r="J52" s="38"/>
      <c r="K52" s="40"/>
      <c r="L52" s="40"/>
      <c r="M52" s="40"/>
      <c r="N52" s="40"/>
      <c r="O52" s="26"/>
      <c r="P52" s="31"/>
      <c r="Q52" s="32"/>
      <c r="R52" s="33"/>
      <c r="S52" s="34"/>
      <c r="T52" s="25"/>
    </row>
    <row r="53" spans="1:20" ht="15" x14ac:dyDescent="0.2">
      <c r="A53" s="41"/>
      <c r="B53" s="28"/>
      <c r="C53" s="39"/>
      <c r="D53" s="29"/>
      <c r="E53" s="30"/>
      <c r="F53" s="29"/>
      <c r="G53" s="36"/>
      <c r="H53" s="37"/>
      <c r="I53" s="35"/>
      <c r="J53" s="38"/>
      <c r="K53" s="40"/>
      <c r="L53" s="40"/>
      <c r="M53" s="40"/>
      <c r="N53" s="40"/>
      <c r="O53" s="26"/>
      <c r="P53" s="31"/>
      <c r="Q53" s="32"/>
      <c r="R53" s="33"/>
      <c r="S53" s="34"/>
      <c r="T53" s="25"/>
    </row>
    <row r="54" spans="1:20" ht="15" x14ac:dyDescent="0.2">
      <c r="A54" s="41"/>
      <c r="B54" s="28"/>
      <c r="C54" s="39"/>
      <c r="D54" s="29"/>
      <c r="E54" s="30"/>
      <c r="F54" s="29"/>
      <c r="G54" s="36"/>
      <c r="H54" s="37"/>
      <c r="I54" s="35"/>
      <c r="J54" s="38"/>
      <c r="K54" s="40"/>
      <c r="L54" s="40"/>
      <c r="M54" s="40"/>
      <c r="N54" s="40"/>
      <c r="O54" s="26"/>
      <c r="P54" s="31"/>
      <c r="Q54" s="32"/>
      <c r="R54" s="33"/>
      <c r="S54" s="34"/>
      <c r="T54" s="25"/>
    </row>
    <row r="55" spans="1:20" ht="15" x14ac:dyDescent="0.2">
      <c r="A55" s="41"/>
      <c r="B55" s="28"/>
      <c r="C55" s="39"/>
      <c r="D55" s="29"/>
      <c r="E55" s="30"/>
      <c r="F55" s="29"/>
      <c r="G55" s="36"/>
      <c r="H55" s="37"/>
      <c r="I55" s="35"/>
      <c r="J55" s="38"/>
      <c r="K55" s="40"/>
      <c r="L55" s="40"/>
      <c r="M55" s="40"/>
      <c r="N55" s="40"/>
      <c r="O55" s="26"/>
      <c r="P55" s="31"/>
      <c r="Q55" s="32"/>
      <c r="R55" s="33"/>
      <c r="S55" s="34"/>
      <c r="T55" s="25"/>
    </row>
    <row r="56" spans="1:20" ht="15" x14ac:dyDescent="0.2">
      <c r="A56" s="41"/>
      <c r="B56" s="28"/>
      <c r="C56" s="39"/>
      <c r="D56" s="29"/>
      <c r="E56" s="30"/>
      <c r="F56" s="29"/>
      <c r="G56" s="36"/>
      <c r="H56" s="37"/>
      <c r="I56" s="35"/>
      <c r="J56" s="38"/>
      <c r="K56" s="40"/>
      <c r="L56" s="40"/>
      <c r="M56" s="40"/>
      <c r="N56" s="40"/>
      <c r="O56" s="26"/>
      <c r="P56" s="31"/>
      <c r="Q56" s="32"/>
      <c r="R56" s="33"/>
      <c r="S56" s="34"/>
      <c r="T56" s="25"/>
    </row>
    <row r="57" spans="1:20" ht="15" x14ac:dyDescent="0.2">
      <c r="A57" s="41"/>
      <c r="B57" s="28"/>
      <c r="C57" s="39"/>
      <c r="D57" s="29"/>
      <c r="E57" s="30"/>
      <c r="F57" s="29"/>
      <c r="G57" s="36"/>
      <c r="H57" s="37"/>
      <c r="I57" s="35"/>
      <c r="J57" s="38"/>
      <c r="K57" s="40"/>
      <c r="L57" s="40"/>
      <c r="M57" s="40"/>
      <c r="N57" s="40"/>
      <c r="O57" s="26"/>
      <c r="P57" s="31"/>
      <c r="Q57" s="32"/>
      <c r="R57" s="33"/>
      <c r="S57" s="34"/>
      <c r="T57" s="25"/>
    </row>
    <row r="58" spans="1:20" ht="15" x14ac:dyDescent="0.2">
      <c r="A58" s="41"/>
      <c r="B58" s="28"/>
      <c r="C58" s="39"/>
      <c r="D58" s="29"/>
      <c r="E58" s="30"/>
      <c r="F58" s="29"/>
      <c r="G58" s="36"/>
      <c r="H58" s="37"/>
      <c r="I58" s="35"/>
      <c r="J58" s="38"/>
      <c r="K58" s="40"/>
      <c r="L58" s="40"/>
      <c r="M58" s="40"/>
      <c r="N58" s="40"/>
      <c r="O58" s="26"/>
      <c r="P58" s="31"/>
      <c r="Q58" s="32"/>
      <c r="R58" s="33"/>
      <c r="S58" s="34"/>
      <c r="T58" s="25"/>
    </row>
    <row r="59" spans="1:20" ht="15" x14ac:dyDescent="0.2">
      <c r="A59" s="41"/>
      <c r="B59" s="28"/>
      <c r="C59" s="39"/>
      <c r="D59" s="29"/>
      <c r="E59" s="30"/>
      <c r="F59" s="29"/>
      <c r="G59" s="36"/>
      <c r="H59" s="37"/>
      <c r="I59" s="35"/>
      <c r="J59" s="38"/>
      <c r="K59" s="40"/>
      <c r="L59" s="40"/>
      <c r="M59" s="40"/>
      <c r="N59" s="40"/>
      <c r="O59" s="26"/>
      <c r="P59" s="31"/>
      <c r="Q59" s="32"/>
      <c r="R59" s="33"/>
      <c r="S59" s="34"/>
      <c r="T59" s="25"/>
    </row>
    <row r="60" spans="1:20" ht="15" x14ac:dyDescent="0.2">
      <c r="A60" s="41"/>
      <c r="B60" s="28"/>
      <c r="C60" s="39"/>
      <c r="D60" s="29"/>
      <c r="E60" s="30"/>
      <c r="F60" s="29"/>
      <c r="G60" s="36"/>
      <c r="H60" s="37"/>
      <c r="I60" s="35"/>
      <c r="J60" s="38"/>
      <c r="K60" s="40"/>
      <c r="L60" s="40"/>
      <c r="M60" s="40"/>
      <c r="N60" s="40"/>
      <c r="O60" s="26"/>
      <c r="P60" s="31"/>
      <c r="Q60" s="32"/>
      <c r="R60" s="33"/>
      <c r="S60" s="34"/>
      <c r="T60" s="25"/>
    </row>
    <row r="61" spans="1:20" ht="15" x14ac:dyDescent="0.2">
      <c r="A61" s="41"/>
      <c r="B61" s="28"/>
      <c r="C61" s="39"/>
      <c r="D61" s="29"/>
      <c r="E61" s="30"/>
      <c r="F61" s="29"/>
      <c r="G61" s="36"/>
      <c r="H61" s="37"/>
      <c r="I61" s="35"/>
      <c r="J61" s="38"/>
      <c r="K61" s="40"/>
      <c r="L61" s="40"/>
      <c r="M61" s="40"/>
      <c r="N61" s="40"/>
      <c r="O61" s="26"/>
      <c r="P61" s="31"/>
      <c r="Q61" s="32"/>
      <c r="R61" s="33"/>
      <c r="S61" s="34"/>
      <c r="T61" s="25"/>
    </row>
    <row r="62" spans="1:20" ht="15" x14ac:dyDescent="0.2">
      <c r="A62" s="41"/>
      <c r="B62" s="28"/>
      <c r="C62" s="39"/>
      <c r="D62" s="29"/>
      <c r="E62" s="30"/>
      <c r="F62" s="29"/>
      <c r="G62" s="36"/>
      <c r="H62" s="37"/>
      <c r="I62" s="35"/>
      <c r="J62" s="38"/>
      <c r="K62" s="40"/>
      <c r="L62" s="40"/>
      <c r="M62" s="40"/>
      <c r="N62" s="40"/>
      <c r="O62" s="26"/>
      <c r="P62" s="31"/>
      <c r="Q62" s="32"/>
      <c r="R62" s="33"/>
      <c r="S62" s="34"/>
      <c r="T62" s="25"/>
    </row>
    <row r="63" spans="1:20" ht="15" x14ac:dyDescent="0.2">
      <c r="A63" s="41"/>
      <c r="B63" s="28"/>
      <c r="C63" s="39"/>
      <c r="D63" s="29"/>
      <c r="E63" s="30"/>
      <c r="F63" s="29"/>
      <c r="G63" s="36"/>
      <c r="H63" s="37"/>
      <c r="I63" s="35"/>
      <c r="J63" s="38"/>
      <c r="K63" s="40"/>
      <c r="L63" s="40"/>
      <c r="M63" s="40"/>
      <c r="N63" s="40"/>
      <c r="O63" s="26"/>
      <c r="P63" s="31"/>
      <c r="Q63" s="32"/>
      <c r="R63" s="33"/>
      <c r="S63" s="34"/>
      <c r="T63" s="25"/>
    </row>
    <row r="64" spans="1:20" ht="15" x14ac:dyDescent="0.2">
      <c r="A64" s="41"/>
      <c r="B64" s="28"/>
      <c r="C64" s="39"/>
      <c r="D64" s="29"/>
      <c r="E64" s="30"/>
      <c r="F64" s="29"/>
      <c r="G64" s="36"/>
      <c r="H64" s="37"/>
      <c r="I64" s="35"/>
      <c r="J64" s="38"/>
      <c r="K64" s="40"/>
      <c r="L64" s="40"/>
      <c r="M64" s="40"/>
      <c r="N64" s="40"/>
      <c r="O64" s="26"/>
      <c r="P64" s="31"/>
      <c r="Q64" s="32"/>
      <c r="R64" s="33"/>
      <c r="S64" s="34"/>
      <c r="T64" s="25"/>
    </row>
    <row r="65" spans="1:20" ht="15" x14ac:dyDescent="0.2">
      <c r="A65" s="41"/>
      <c r="B65" s="28"/>
      <c r="C65" s="39"/>
      <c r="D65" s="29"/>
      <c r="E65" s="30"/>
      <c r="F65" s="29"/>
      <c r="G65" s="36"/>
      <c r="H65" s="37"/>
      <c r="I65" s="35"/>
      <c r="J65" s="38"/>
      <c r="K65" s="40"/>
      <c r="L65" s="40"/>
      <c r="M65" s="40"/>
      <c r="N65" s="40"/>
      <c r="O65" s="26"/>
      <c r="P65" s="31"/>
      <c r="Q65" s="32"/>
      <c r="R65" s="33"/>
      <c r="S65" s="34"/>
      <c r="T65" s="25"/>
    </row>
    <row r="66" spans="1:20" ht="15" x14ac:dyDescent="0.2">
      <c r="A66" s="41"/>
      <c r="B66" s="28"/>
      <c r="C66" s="39"/>
      <c r="D66" s="29"/>
      <c r="E66" s="30"/>
      <c r="F66" s="29"/>
      <c r="G66" s="36"/>
      <c r="H66" s="37"/>
      <c r="I66" s="35"/>
      <c r="J66" s="38"/>
      <c r="K66" s="40"/>
      <c r="L66" s="40"/>
      <c r="M66" s="40"/>
      <c r="N66" s="40"/>
      <c r="O66" s="26"/>
      <c r="P66" s="31"/>
      <c r="Q66" s="32"/>
      <c r="R66" s="33"/>
      <c r="S66" s="34"/>
      <c r="T66" s="25"/>
    </row>
    <row r="67" spans="1:20" ht="15" x14ac:dyDescent="0.2">
      <c r="A67" s="41"/>
      <c r="B67" s="28"/>
      <c r="C67" s="39"/>
      <c r="D67" s="29"/>
      <c r="E67" s="30"/>
      <c r="F67" s="29"/>
      <c r="G67" s="36"/>
      <c r="H67" s="37"/>
      <c r="I67" s="35"/>
      <c r="J67" s="38"/>
      <c r="K67" s="40"/>
      <c r="L67" s="40"/>
      <c r="M67" s="40"/>
      <c r="N67" s="40"/>
      <c r="O67" s="26"/>
      <c r="P67" s="31"/>
      <c r="Q67" s="32"/>
      <c r="R67" s="33"/>
      <c r="S67" s="34"/>
      <c r="T67" s="25"/>
    </row>
    <row r="68" spans="1:20" ht="15" x14ac:dyDescent="0.2">
      <c r="A68" s="41"/>
      <c r="B68" s="28"/>
      <c r="C68" s="39"/>
      <c r="D68" s="29"/>
      <c r="E68" s="30"/>
      <c r="F68" s="29"/>
      <c r="G68" s="36"/>
      <c r="H68" s="37"/>
      <c r="I68" s="35"/>
      <c r="J68" s="38"/>
      <c r="K68" s="40"/>
      <c r="L68" s="40"/>
      <c r="M68" s="40"/>
      <c r="N68" s="40"/>
      <c r="O68" s="26"/>
      <c r="P68" s="31"/>
      <c r="Q68" s="32"/>
      <c r="R68" s="33"/>
      <c r="S68" s="34"/>
      <c r="T68" s="25"/>
    </row>
    <row r="69" spans="1:20" ht="15" x14ac:dyDescent="0.2">
      <c r="A69" s="41"/>
      <c r="B69" s="28"/>
      <c r="C69" s="39"/>
      <c r="D69" s="29"/>
      <c r="E69" s="30"/>
      <c r="F69" s="29"/>
      <c r="G69" s="36"/>
      <c r="H69" s="37"/>
      <c r="I69" s="35"/>
      <c r="J69" s="38"/>
      <c r="K69" s="40"/>
      <c r="L69" s="40"/>
      <c r="M69" s="40"/>
      <c r="N69" s="40"/>
      <c r="O69" s="26"/>
      <c r="P69" s="31"/>
      <c r="Q69" s="32"/>
      <c r="R69" s="33"/>
      <c r="S69" s="34"/>
      <c r="T69" s="25"/>
    </row>
    <row r="70" spans="1:20" ht="15" x14ac:dyDescent="0.2">
      <c r="A70" s="41"/>
      <c r="B70" s="28"/>
      <c r="C70" s="39"/>
      <c r="D70" s="29"/>
      <c r="E70" s="30"/>
      <c r="F70" s="29"/>
      <c r="G70" s="36"/>
      <c r="H70" s="37"/>
      <c r="I70" s="35"/>
      <c r="J70" s="38"/>
      <c r="K70" s="40"/>
      <c r="L70" s="40"/>
      <c r="M70" s="40"/>
      <c r="N70" s="40"/>
      <c r="O70" s="26"/>
      <c r="P70" s="31"/>
      <c r="Q70" s="32"/>
      <c r="R70" s="33"/>
      <c r="S70" s="34"/>
      <c r="T70" s="25"/>
    </row>
    <row r="71" spans="1:20" ht="15" x14ac:dyDescent="0.2">
      <c r="A71" s="41"/>
      <c r="B71" s="28"/>
      <c r="C71" s="39"/>
      <c r="D71" s="29"/>
      <c r="E71" s="30"/>
      <c r="F71" s="29"/>
      <c r="G71" s="36"/>
      <c r="H71" s="37"/>
      <c r="I71" s="35"/>
      <c r="J71" s="38"/>
      <c r="K71" s="40"/>
      <c r="L71" s="40"/>
      <c r="M71" s="40"/>
      <c r="N71" s="40"/>
      <c r="O71" s="26"/>
      <c r="P71" s="31"/>
      <c r="Q71" s="32"/>
      <c r="R71" s="33"/>
      <c r="S71" s="34"/>
      <c r="T71" s="25"/>
    </row>
    <row r="72" spans="1:20" ht="15" x14ac:dyDescent="0.2">
      <c r="A72" s="41"/>
      <c r="B72" s="28"/>
      <c r="C72" s="39"/>
      <c r="D72" s="29"/>
      <c r="E72" s="30"/>
      <c r="F72" s="29"/>
      <c r="G72" s="36"/>
      <c r="H72" s="37"/>
      <c r="I72" s="35"/>
      <c r="J72" s="38"/>
      <c r="K72" s="40"/>
      <c r="L72" s="40"/>
      <c r="M72" s="40"/>
      <c r="N72" s="40"/>
      <c r="O72" s="26"/>
      <c r="P72" s="31"/>
      <c r="Q72" s="32"/>
      <c r="R72" s="33"/>
      <c r="S72" s="34"/>
      <c r="T72" s="25"/>
    </row>
    <row r="73" spans="1:20" ht="15" x14ac:dyDescent="0.2">
      <c r="A73" s="41"/>
      <c r="B73" s="28"/>
      <c r="C73" s="39"/>
      <c r="D73" s="29"/>
      <c r="E73" s="30"/>
      <c r="F73" s="29"/>
      <c r="G73" s="36"/>
      <c r="H73" s="37"/>
      <c r="I73" s="35"/>
      <c r="J73" s="38"/>
      <c r="K73" s="40"/>
      <c r="L73" s="40"/>
      <c r="M73" s="40"/>
      <c r="N73" s="40"/>
      <c r="O73" s="26"/>
      <c r="P73" s="31"/>
      <c r="Q73" s="32"/>
      <c r="R73" s="33"/>
      <c r="S73" s="34"/>
      <c r="T73" s="25"/>
    </row>
    <row r="74" spans="1:20" ht="15" x14ac:dyDescent="0.2">
      <c r="A74" s="41"/>
      <c r="B74" s="28"/>
      <c r="C74" s="39"/>
      <c r="D74" s="29"/>
      <c r="E74" s="30"/>
      <c r="F74" s="29"/>
      <c r="G74" s="36"/>
      <c r="H74" s="37"/>
      <c r="I74" s="35"/>
      <c r="J74" s="38"/>
      <c r="K74" s="40"/>
      <c r="L74" s="40"/>
      <c r="M74" s="40"/>
      <c r="N74" s="40"/>
      <c r="O74" s="26"/>
      <c r="P74" s="31"/>
      <c r="Q74" s="32"/>
      <c r="R74" s="33"/>
      <c r="S74" s="34"/>
      <c r="T74" s="25"/>
    </row>
    <row r="75" spans="1:20" ht="15" x14ac:dyDescent="0.2">
      <c r="A75" s="41"/>
      <c r="B75" s="28"/>
      <c r="C75" s="39"/>
      <c r="D75" s="29"/>
      <c r="E75" s="30"/>
      <c r="F75" s="29"/>
      <c r="G75" s="36"/>
      <c r="H75" s="37"/>
      <c r="I75" s="35"/>
      <c r="J75" s="38"/>
      <c r="K75" s="40"/>
      <c r="L75" s="40"/>
      <c r="M75" s="40"/>
      <c r="N75" s="40"/>
      <c r="O75" s="26"/>
      <c r="P75" s="31"/>
      <c r="Q75" s="32"/>
      <c r="R75" s="33"/>
      <c r="S75" s="34"/>
      <c r="T75" s="25"/>
    </row>
    <row r="76" spans="1:20" ht="15" x14ac:dyDescent="0.2">
      <c r="A76" s="41"/>
      <c r="B76" s="28"/>
      <c r="C76" s="39"/>
      <c r="D76" s="29"/>
      <c r="E76" s="30"/>
      <c r="F76" s="29"/>
      <c r="G76" s="36"/>
      <c r="H76" s="37"/>
      <c r="I76" s="35"/>
      <c r="J76" s="38"/>
      <c r="K76" s="40"/>
      <c r="L76" s="40"/>
      <c r="M76" s="40"/>
      <c r="N76" s="40"/>
      <c r="O76" s="26"/>
      <c r="P76" s="31"/>
      <c r="Q76" s="32"/>
      <c r="R76" s="33"/>
      <c r="S76" s="34"/>
      <c r="T76" s="25"/>
    </row>
    <row r="77" spans="1:20" ht="15" x14ac:dyDescent="0.2">
      <c r="A77" s="41"/>
      <c r="B77" s="28"/>
      <c r="C77" s="39"/>
      <c r="D77" s="29"/>
      <c r="E77" s="30"/>
      <c r="F77" s="29"/>
      <c r="G77" s="36"/>
      <c r="H77" s="37"/>
      <c r="I77" s="35"/>
      <c r="J77" s="38"/>
      <c r="K77" s="40"/>
      <c r="L77" s="40"/>
      <c r="M77" s="40"/>
      <c r="N77" s="40"/>
      <c r="O77" s="26"/>
      <c r="P77" s="31"/>
      <c r="Q77" s="32"/>
      <c r="R77" s="33"/>
      <c r="S77" s="34"/>
      <c r="T77" s="25"/>
    </row>
    <row r="78" spans="1:20" ht="15" x14ac:dyDescent="0.2">
      <c r="A78" s="41"/>
      <c r="B78" s="28"/>
      <c r="C78" s="39"/>
      <c r="D78" s="29"/>
      <c r="E78" s="30"/>
      <c r="F78" s="29"/>
      <c r="G78" s="36"/>
      <c r="H78" s="37"/>
      <c r="I78" s="35"/>
      <c r="J78" s="38"/>
      <c r="K78" s="40"/>
      <c r="L78" s="40"/>
      <c r="M78" s="40"/>
      <c r="N78" s="40"/>
      <c r="O78" s="26"/>
      <c r="P78" s="31"/>
      <c r="Q78" s="32"/>
      <c r="R78" s="33"/>
      <c r="S78" s="34"/>
      <c r="T78" s="25"/>
    </row>
    <row r="79" spans="1:20" ht="15" x14ac:dyDescent="0.2">
      <c r="A79" s="41"/>
      <c r="B79" s="28"/>
      <c r="C79" s="39"/>
      <c r="D79" s="29"/>
      <c r="E79" s="30"/>
      <c r="F79" s="29"/>
      <c r="G79" s="36"/>
      <c r="H79" s="37"/>
      <c r="I79" s="35"/>
      <c r="J79" s="38"/>
      <c r="K79" s="40"/>
      <c r="L79" s="40"/>
      <c r="M79" s="40"/>
      <c r="N79" s="40"/>
      <c r="O79" s="26"/>
      <c r="P79" s="31"/>
      <c r="Q79" s="32"/>
      <c r="R79" s="33"/>
      <c r="S79" s="34"/>
      <c r="T79" s="25"/>
    </row>
    <row r="80" spans="1:20" ht="15" x14ac:dyDescent="0.2">
      <c r="A80" s="41"/>
      <c r="B80" s="28"/>
      <c r="C80" s="39"/>
      <c r="D80" s="29"/>
      <c r="E80" s="30"/>
      <c r="F80" s="29"/>
      <c r="G80" s="36"/>
      <c r="H80" s="37"/>
      <c r="I80" s="35"/>
      <c r="J80" s="38"/>
      <c r="K80" s="40"/>
      <c r="L80" s="40"/>
      <c r="M80" s="40"/>
      <c r="N80" s="40"/>
      <c r="O80" s="26"/>
      <c r="P80" s="31"/>
      <c r="Q80" s="32"/>
      <c r="R80" s="33"/>
      <c r="S80" s="34"/>
      <c r="T80" s="25"/>
    </row>
    <row r="81" spans="1:20" ht="15" x14ac:dyDescent="0.2">
      <c r="A81" s="41"/>
      <c r="B81" s="28"/>
      <c r="C81" s="39"/>
      <c r="D81" s="29"/>
      <c r="E81" s="30"/>
      <c r="F81" s="29"/>
      <c r="G81" s="36"/>
      <c r="H81" s="37"/>
      <c r="I81" s="35"/>
      <c r="J81" s="38"/>
      <c r="K81" s="40"/>
      <c r="L81" s="40"/>
      <c r="M81" s="40"/>
      <c r="N81" s="40"/>
      <c r="O81" s="26"/>
      <c r="P81" s="31"/>
      <c r="Q81" s="32"/>
      <c r="R81" s="33"/>
      <c r="S81" s="34"/>
      <c r="T81" s="25"/>
    </row>
    <row r="82" spans="1:20" ht="15" x14ac:dyDescent="0.2">
      <c r="A82" s="41"/>
      <c r="B82" s="28"/>
      <c r="C82" s="39"/>
      <c r="D82" s="29"/>
      <c r="E82" s="30"/>
      <c r="F82" s="29"/>
      <c r="G82" s="36"/>
      <c r="H82" s="37"/>
      <c r="I82" s="35"/>
      <c r="J82" s="38"/>
      <c r="K82" s="40"/>
      <c r="L82" s="40"/>
      <c r="M82" s="40"/>
      <c r="N82" s="40"/>
      <c r="O82" s="26"/>
      <c r="P82" s="31"/>
      <c r="Q82" s="32"/>
      <c r="R82" s="33"/>
      <c r="S82" s="34"/>
      <c r="T82" s="25"/>
    </row>
    <row r="83" spans="1:20" ht="15" x14ac:dyDescent="0.2">
      <c r="A83" s="41"/>
      <c r="B83" s="28"/>
      <c r="C83" s="39"/>
      <c r="D83" s="29"/>
      <c r="E83" s="30"/>
      <c r="F83" s="29"/>
      <c r="G83" s="36"/>
      <c r="H83" s="37"/>
      <c r="I83" s="35"/>
      <c r="J83" s="38"/>
      <c r="K83" s="40" t="str">
        <f>IF($J83="","",VLOOKUP(J83,data!$A$2:$F$116,2,FALSE))</f>
        <v/>
      </c>
      <c r="L83" s="40" t="str">
        <f>IF($J83="","",VLOOKUP(K83,data!$B$2:$G$116,2,FALSE))</f>
        <v/>
      </c>
      <c r="M83" s="40" t="str">
        <f>IF($J83="","",VLOOKUP(J83,data!$A$2:$F$155,4,FALSE))</f>
        <v/>
      </c>
      <c r="N83" s="40" t="str">
        <f>IF($J83="","",VLOOKUP(J83,data!$A$2:$F$155,5,FALSE))</f>
        <v/>
      </c>
      <c r="O83" s="26"/>
      <c r="P83" s="31"/>
      <c r="Q83" s="32"/>
      <c r="R83" s="33"/>
      <c r="S83" s="34"/>
      <c r="T83" s="25"/>
    </row>
    <row r="84" spans="1:20" ht="15" x14ac:dyDescent="0.2">
      <c r="A84" s="41"/>
      <c r="B84" s="28"/>
      <c r="C84" s="39"/>
      <c r="D84" s="29"/>
      <c r="E84" s="30"/>
      <c r="F84" s="29"/>
      <c r="G84" s="36"/>
      <c r="H84" s="37"/>
      <c r="I84" s="35"/>
      <c r="J84" s="38"/>
      <c r="K84" s="40" t="str">
        <f>IF($J84="","",VLOOKUP(J84,data!$A$2:$F$116,2,FALSE))</f>
        <v/>
      </c>
      <c r="L84" s="40" t="str">
        <f>IF($J84="","",VLOOKUP(K84,data!$B$2:$G$116,2,FALSE))</f>
        <v/>
      </c>
      <c r="M84" s="40" t="str">
        <f>IF($J84="","",VLOOKUP(J84,data!$A$2:$F$155,4,FALSE))</f>
        <v/>
      </c>
      <c r="N84" s="40" t="str">
        <f>IF($J84="","",VLOOKUP(J84,data!$A$2:$F$155,5,FALSE))</f>
        <v/>
      </c>
      <c r="O84" s="26"/>
      <c r="P84" s="31"/>
      <c r="Q84" s="32"/>
      <c r="R84" s="33"/>
      <c r="S84" s="34"/>
      <c r="T84" s="25"/>
    </row>
    <row r="85" spans="1:20" ht="15" x14ac:dyDescent="0.2">
      <c r="A85" s="41"/>
      <c r="B85" s="28"/>
      <c r="C85" s="39"/>
      <c r="D85" s="29"/>
      <c r="E85" s="30"/>
      <c r="F85" s="29"/>
      <c r="G85" s="36"/>
      <c r="H85" s="37"/>
      <c r="I85" s="35"/>
      <c r="J85" s="38"/>
      <c r="K85" s="40" t="str">
        <f>IF($J85="","",VLOOKUP(J85,data!$A$2:$F$116,2,FALSE))</f>
        <v/>
      </c>
      <c r="L85" s="40" t="str">
        <f>IF($J85="","",VLOOKUP(K85,data!$B$2:$G$116,2,FALSE))</f>
        <v/>
      </c>
      <c r="M85" s="40" t="str">
        <f>IF($J85="","",VLOOKUP(J85,data!$A$2:$F$155,4,FALSE))</f>
        <v/>
      </c>
      <c r="N85" s="40" t="str">
        <f>IF($J85="","",VLOOKUP(J85,data!$A$2:$F$155,5,FALSE))</f>
        <v/>
      </c>
      <c r="O85" s="26"/>
      <c r="P85" s="31"/>
      <c r="Q85" s="32"/>
      <c r="R85" s="33"/>
      <c r="S85" s="34"/>
      <c r="T85" s="25"/>
    </row>
    <row r="86" spans="1:20" ht="15" x14ac:dyDescent="0.2">
      <c r="A86" s="41"/>
      <c r="B86" s="28"/>
      <c r="C86" s="39"/>
      <c r="D86" s="29"/>
      <c r="E86" s="30"/>
      <c r="F86" s="29"/>
      <c r="G86" s="36"/>
      <c r="H86" s="37"/>
      <c r="I86" s="35"/>
      <c r="J86" s="38"/>
      <c r="K86" s="40" t="str">
        <f>IF($J86="","",VLOOKUP(J86,data!$A$2:$F$116,2,FALSE))</f>
        <v/>
      </c>
      <c r="L86" s="40" t="str">
        <f>IF($J86="","",VLOOKUP(K86,data!$B$2:$G$116,2,FALSE))</f>
        <v/>
      </c>
      <c r="M86" s="40" t="str">
        <f>IF($J86="","",VLOOKUP(J86,data!$A$2:$F$155,4,FALSE))</f>
        <v/>
      </c>
      <c r="N86" s="40" t="str">
        <f>IF($J86="","",VLOOKUP(J86,data!$A$2:$F$155,5,FALSE))</f>
        <v/>
      </c>
      <c r="O86" s="26"/>
      <c r="P86" s="31"/>
      <c r="Q86" s="32"/>
      <c r="R86" s="33"/>
      <c r="S86" s="34"/>
      <c r="T86" s="25"/>
    </row>
    <row r="87" spans="1:20" ht="15" x14ac:dyDescent="0.2">
      <c r="O87" s="26"/>
      <c r="P87" s="31"/>
      <c r="Q87" s="32"/>
      <c r="R87" s="33"/>
      <c r="S87" s="34"/>
      <c r="T87" s="25"/>
    </row>
  </sheetData>
  <mergeCells count="2">
    <mergeCell ref="C6:H6"/>
    <mergeCell ref="K6:M6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V38"/>
  <sheetViews>
    <sheetView tabSelected="1" topLeftCell="A11" zoomScale="90" zoomScaleNormal="90" workbookViewId="0">
      <selection activeCell="G12" sqref="G12"/>
    </sheetView>
  </sheetViews>
  <sheetFormatPr baseColWidth="10" defaultRowHeight="12.75" x14ac:dyDescent="0.2"/>
  <cols>
    <col min="1" max="1" width="12.85546875" customWidth="1"/>
    <col min="2" max="2" width="24" customWidth="1"/>
    <col min="3" max="3" width="11.85546875" customWidth="1"/>
    <col min="4" max="5" width="8.140625" customWidth="1"/>
    <col min="6" max="7" width="9" customWidth="1"/>
    <col min="8" max="8" width="8.140625" customWidth="1"/>
    <col min="9" max="10" width="18" customWidth="1"/>
    <col min="11" max="11" width="23.5703125" customWidth="1"/>
    <col min="12" max="12" width="15.5703125" customWidth="1"/>
    <col min="13" max="13" width="26.5703125" customWidth="1"/>
    <col min="14" max="14" width="66.5703125" customWidth="1"/>
    <col min="15" max="15" width="19.140625" customWidth="1"/>
    <col min="16" max="16" width="12.5703125" customWidth="1"/>
    <col min="17" max="17" width="12.85546875" customWidth="1"/>
  </cols>
  <sheetData>
    <row r="1" spans="1:22" ht="60" customHeight="1" x14ac:dyDescent="0.2">
      <c r="A1" s="14" t="s">
        <v>256</v>
      </c>
      <c r="B1" s="14" t="s">
        <v>257</v>
      </c>
      <c r="C1" s="7" t="s">
        <v>4</v>
      </c>
      <c r="D1" s="6" t="s">
        <v>12</v>
      </c>
      <c r="E1" s="6" t="s">
        <v>11</v>
      </c>
      <c r="F1" s="6" t="s">
        <v>9</v>
      </c>
      <c r="G1" s="6" t="s">
        <v>118</v>
      </c>
      <c r="H1" s="7" t="s">
        <v>119</v>
      </c>
      <c r="I1" s="6" t="s">
        <v>120</v>
      </c>
      <c r="J1" s="6" t="s">
        <v>3</v>
      </c>
      <c r="K1" s="6" t="s">
        <v>1</v>
      </c>
      <c r="L1" s="6" t="s">
        <v>2</v>
      </c>
      <c r="M1" s="6" t="s">
        <v>32</v>
      </c>
      <c r="N1" s="6" t="s">
        <v>31</v>
      </c>
      <c r="O1" s="6" t="s">
        <v>310</v>
      </c>
      <c r="P1" s="6" t="s">
        <v>7</v>
      </c>
      <c r="Q1" s="6" t="s">
        <v>0</v>
      </c>
      <c r="R1" s="6" t="s">
        <v>5</v>
      </c>
      <c r="S1" s="23" t="s">
        <v>6</v>
      </c>
      <c r="T1" s="23" t="s">
        <v>121</v>
      </c>
      <c r="U1" s="179" t="s">
        <v>1622</v>
      </c>
    </row>
    <row r="2" spans="1:22" ht="63" customHeight="1" x14ac:dyDescent="0.2">
      <c r="A2" s="106" t="s">
        <v>1733</v>
      </c>
      <c r="B2" s="28" t="s">
        <v>1734</v>
      </c>
      <c r="C2" s="39">
        <v>43837</v>
      </c>
      <c r="D2" s="29">
        <v>161</v>
      </c>
      <c r="E2" s="30">
        <v>3413</v>
      </c>
      <c r="F2" s="29">
        <v>2.4</v>
      </c>
      <c r="G2" s="36" t="s">
        <v>921</v>
      </c>
      <c r="H2" s="37"/>
      <c r="I2" s="35" t="s">
        <v>1735</v>
      </c>
      <c r="J2" s="47" t="s">
        <v>648</v>
      </c>
      <c r="K2" s="47" t="s">
        <v>1736</v>
      </c>
      <c r="L2" s="47" t="s">
        <v>647</v>
      </c>
      <c r="M2" s="154" t="s">
        <v>651</v>
      </c>
      <c r="N2" s="47" t="s">
        <v>650</v>
      </c>
      <c r="O2" s="104" t="s">
        <v>1749</v>
      </c>
      <c r="P2" s="175">
        <v>2622502</v>
      </c>
      <c r="Q2" s="176" t="s">
        <v>441</v>
      </c>
      <c r="R2" s="177" t="s">
        <v>426</v>
      </c>
      <c r="S2" s="178" t="s">
        <v>428</v>
      </c>
      <c r="T2" s="25">
        <v>43839</v>
      </c>
      <c r="U2" s="184" t="s">
        <v>1670</v>
      </c>
    </row>
    <row r="3" spans="1:22" ht="165" customHeight="1" x14ac:dyDescent="0.2">
      <c r="A3" s="106" t="s">
        <v>1738</v>
      </c>
      <c r="B3" s="28" t="s">
        <v>1739</v>
      </c>
      <c r="C3" s="39">
        <v>43832</v>
      </c>
      <c r="D3" s="29">
        <v>53</v>
      </c>
      <c r="E3" s="30">
        <v>2822</v>
      </c>
      <c r="F3" s="29">
        <v>6.2</v>
      </c>
      <c r="G3" s="36" t="s">
        <v>900</v>
      </c>
      <c r="H3" s="37"/>
      <c r="I3" s="35"/>
      <c r="J3" s="47" t="s">
        <v>372</v>
      </c>
      <c r="K3" s="47" t="s">
        <v>369</v>
      </c>
      <c r="L3" s="47" t="s">
        <v>368</v>
      </c>
      <c r="M3" s="47" t="s">
        <v>371</v>
      </c>
      <c r="N3" s="47" t="s">
        <v>370</v>
      </c>
      <c r="O3" s="47" t="s">
        <v>33</v>
      </c>
      <c r="P3" s="175">
        <v>2607153</v>
      </c>
      <c r="Q3" s="176" t="s">
        <v>403</v>
      </c>
      <c r="R3" s="177" t="s">
        <v>1740</v>
      </c>
      <c r="S3" s="178" t="s">
        <v>1741</v>
      </c>
      <c r="T3" s="25">
        <v>43832</v>
      </c>
      <c r="U3" s="3" t="s">
        <v>1745</v>
      </c>
    </row>
    <row r="4" spans="1:22" ht="48" customHeight="1" x14ac:dyDescent="0.2">
      <c r="A4" s="71" t="s">
        <v>1742</v>
      </c>
      <c r="B4" s="28" t="s">
        <v>1743</v>
      </c>
      <c r="C4" s="39">
        <v>43836</v>
      </c>
      <c r="D4" s="29">
        <v>10</v>
      </c>
      <c r="E4" s="30">
        <v>1241</v>
      </c>
      <c r="F4" s="29">
        <v>0.8</v>
      </c>
      <c r="G4" s="36" t="s">
        <v>900</v>
      </c>
      <c r="H4" s="37"/>
      <c r="I4" s="35"/>
      <c r="J4" s="47" t="s">
        <v>312</v>
      </c>
      <c r="K4" s="47" t="s">
        <v>1556</v>
      </c>
      <c r="L4" s="47" t="s">
        <v>1557</v>
      </c>
      <c r="M4" s="142" t="s">
        <v>1558</v>
      </c>
      <c r="N4" s="47" t="s">
        <v>206</v>
      </c>
      <c r="O4" s="26"/>
      <c r="P4" s="175">
        <v>2610647</v>
      </c>
      <c r="Q4" s="175" t="s">
        <v>425</v>
      </c>
      <c r="R4" s="175" t="s">
        <v>1744</v>
      </c>
      <c r="S4" s="175" t="s">
        <v>408</v>
      </c>
      <c r="T4" s="25">
        <v>43836</v>
      </c>
      <c r="U4" s="180" t="s">
        <v>1748</v>
      </c>
    </row>
    <row r="5" spans="1:22" ht="141" customHeight="1" x14ac:dyDescent="0.2">
      <c r="A5" s="106" t="s">
        <v>1746</v>
      </c>
      <c r="B5" s="28" t="s">
        <v>1747</v>
      </c>
      <c r="C5" s="39">
        <v>43839</v>
      </c>
      <c r="D5" s="29">
        <v>36</v>
      </c>
      <c r="E5" s="30">
        <v>2058</v>
      </c>
      <c r="F5" s="29">
        <v>3.6</v>
      </c>
      <c r="G5" s="36" t="s">
        <v>900</v>
      </c>
      <c r="H5" s="37"/>
      <c r="I5" s="35"/>
      <c r="J5" s="47" t="s">
        <v>372</v>
      </c>
      <c r="K5" s="47" t="s">
        <v>369</v>
      </c>
      <c r="L5" s="47" t="s">
        <v>368</v>
      </c>
      <c r="M5" s="47" t="s">
        <v>371</v>
      </c>
      <c r="N5" s="47" t="s">
        <v>370</v>
      </c>
      <c r="O5" s="26"/>
      <c r="P5" s="175">
        <v>2618040</v>
      </c>
      <c r="Q5" s="175" t="s">
        <v>403</v>
      </c>
      <c r="R5" s="175" t="s">
        <v>426</v>
      </c>
      <c r="S5" s="176" t="s">
        <v>428</v>
      </c>
      <c r="T5" s="25">
        <v>43839</v>
      </c>
      <c r="U5" s="180" t="s">
        <v>1765</v>
      </c>
    </row>
    <row r="6" spans="1:22" ht="59.25" customHeight="1" x14ac:dyDescent="0.2">
      <c r="A6" s="106" t="s">
        <v>1750</v>
      </c>
      <c r="B6" s="28" t="s">
        <v>1751</v>
      </c>
      <c r="C6" s="39">
        <v>43840</v>
      </c>
      <c r="D6" s="29">
        <v>25</v>
      </c>
      <c r="E6" s="30">
        <v>2130</v>
      </c>
      <c r="F6" s="29">
        <v>1.8</v>
      </c>
      <c r="G6" s="36" t="s">
        <v>900</v>
      </c>
      <c r="H6" s="37"/>
      <c r="I6" s="35"/>
      <c r="J6" s="47" t="s">
        <v>1555</v>
      </c>
      <c r="K6" s="47" t="s">
        <v>259</v>
      </c>
      <c r="L6" s="47" t="s">
        <v>23</v>
      </c>
      <c r="M6" s="47" t="s">
        <v>123</v>
      </c>
      <c r="N6" s="47" t="s">
        <v>689</v>
      </c>
      <c r="O6" s="47" t="s">
        <v>33</v>
      </c>
      <c r="P6" s="175">
        <v>2622244</v>
      </c>
      <c r="Q6" s="176" t="s">
        <v>441</v>
      </c>
      <c r="R6" s="177" t="s">
        <v>428</v>
      </c>
      <c r="S6" s="178" t="s">
        <v>1756</v>
      </c>
      <c r="T6" s="25">
        <v>43840</v>
      </c>
      <c r="U6" s="3" t="s">
        <v>1779</v>
      </c>
    </row>
    <row r="7" spans="1:22" ht="58.5" customHeight="1" x14ac:dyDescent="0.2">
      <c r="A7" s="106" t="s">
        <v>1752</v>
      </c>
      <c r="B7" s="28" t="s">
        <v>1753</v>
      </c>
      <c r="C7" s="39">
        <v>43840</v>
      </c>
      <c r="D7" s="29">
        <v>8</v>
      </c>
      <c r="E7" s="30">
        <v>1056</v>
      </c>
      <c r="F7" s="29">
        <v>0.8</v>
      </c>
      <c r="G7" s="36" t="s">
        <v>921</v>
      </c>
      <c r="H7" s="37"/>
      <c r="I7" s="35" t="s">
        <v>1280</v>
      </c>
      <c r="J7" s="47" t="s">
        <v>943</v>
      </c>
      <c r="K7" s="47" t="s">
        <v>944</v>
      </c>
      <c r="L7" s="130" t="s">
        <v>945</v>
      </c>
      <c r="M7" s="47" t="s">
        <v>946</v>
      </c>
      <c r="N7" s="47" t="s">
        <v>950</v>
      </c>
      <c r="O7" s="47"/>
      <c r="P7" s="175">
        <v>2622288</v>
      </c>
      <c r="Q7" s="176" t="s">
        <v>425</v>
      </c>
      <c r="R7" s="177" t="s">
        <v>428</v>
      </c>
      <c r="S7" s="178" t="s">
        <v>1756</v>
      </c>
      <c r="T7" s="25">
        <v>43840</v>
      </c>
      <c r="U7" s="3" t="s">
        <v>1778</v>
      </c>
    </row>
    <row r="8" spans="1:22" ht="57" x14ac:dyDescent="0.2">
      <c r="A8" s="106" t="s">
        <v>1754</v>
      </c>
      <c r="B8" s="28" t="s">
        <v>1755</v>
      </c>
      <c r="C8" s="39">
        <v>43840</v>
      </c>
      <c r="D8" s="29">
        <v>14</v>
      </c>
      <c r="E8" s="30">
        <v>1298</v>
      </c>
      <c r="F8" s="29">
        <v>1</v>
      </c>
      <c r="G8" s="36" t="s">
        <v>900</v>
      </c>
      <c r="H8" s="37"/>
      <c r="I8" s="35"/>
      <c r="J8" s="35" t="s">
        <v>329</v>
      </c>
      <c r="K8" s="35" t="s">
        <v>50</v>
      </c>
      <c r="L8" s="35" t="s">
        <v>51</v>
      </c>
      <c r="M8" s="35" t="s">
        <v>784</v>
      </c>
      <c r="N8" s="35" t="s">
        <v>122</v>
      </c>
      <c r="O8" s="35" t="s">
        <v>33</v>
      </c>
      <c r="P8" s="175">
        <v>2622270</v>
      </c>
      <c r="Q8" s="176" t="s">
        <v>441</v>
      </c>
      <c r="R8" s="177" t="s">
        <v>428</v>
      </c>
      <c r="S8" s="178" t="s">
        <v>1756</v>
      </c>
      <c r="T8" s="25">
        <v>43840</v>
      </c>
      <c r="U8" s="3" t="s">
        <v>1779</v>
      </c>
    </row>
    <row r="9" spans="1:22" ht="38.25" x14ac:dyDescent="0.2">
      <c r="A9" s="106" t="s">
        <v>1757</v>
      </c>
      <c r="B9" s="28" t="s">
        <v>1758</v>
      </c>
      <c r="C9" s="39">
        <v>43843</v>
      </c>
      <c r="D9" s="29">
        <v>13</v>
      </c>
      <c r="E9" s="30">
        <v>1331</v>
      </c>
      <c r="F9" s="29">
        <v>1</v>
      </c>
      <c r="G9" s="36" t="s">
        <v>900</v>
      </c>
      <c r="H9" s="37"/>
      <c r="I9" s="35"/>
      <c r="J9" s="48" t="s">
        <v>13</v>
      </c>
      <c r="K9" s="48" t="s">
        <v>14</v>
      </c>
      <c r="L9" s="48" t="s">
        <v>62</v>
      </c>
      <c r="M9" s="47" t="s">
        <v>101</v>
      </c>
      <c r="N9" s="49" t="s">
        <v>102</v>
      </c>
      <c r="O9" s="47">
        <v>4501234853</v>
      </c>
      <c r="P9" s="175">
        <v>2625826</v>
      </c>
      <c r="Q9" s="176" t="s">
        <v>441</v>
      </c>
      <c r="R9" s="177" t="s">
        <v>1756</v>
      </c>
      <c r="S9" s="178" t="s">
        <v>442</v>
      </c>
      <c r="T9" s="25">
        <v>43843</v>
      </c>
      <c r="U9" s="185" t="s">
        <v>1782</v>
      </c>
    </row>
    <row r="10" spans="1:22" ht="38.25" x14ac:dyDescent="0.2">
      <c r="A10" s="106" t="s">
        <v>1759</v>
      </c>
      <c r="B10" s="28" t="s">
        <v>1760</v>
      </c>
      <c r="C10" s="39">
        <v>43843</v>
      </c>
      <c r="D10" s="29">
        <v>40</v>
      </c>
      <c r="E10" s="30">
        <v>1740</v>
      </c>
      <c r="F10" s="29">
        <v>3</v>
      </c>
      <c r="G10" s="36" t="s">
        <v>900</v>
      </c>
      <c r="H10" s="37"/>
      <c r="I10" s="35"/>
      <c r="J10" s="47" t="s">
        <v>263</v>
      </c>
      <c r="K10" s="47" t="s">
        <v>138</v>
      </c>
      <c r="L10" s="47" t="s">
        <v>68</v>
      </c>
      <c r="M10" s="47" t="s">
        <v>130</v>
      </c>
      <c r="N10" s="47" t="s">
        <v>1005</v>
      </c>
      <c r="O10" s="26"/>
      <c r="P10" s="175">
        <v>2633215</v>
      </c>
      <c r="Q10" s="176" t="s">
        <v>416</v>
      </c>
      <c r="R10" s="177" t="s">
        <v>435</v>
      </c>
      <c r="S10" s="178" t="s">
        <v>442</v>
      </c>
      <c r="T10" s="25">
        <v>43844</v>
      </c>
      <c r="U10" s="251" t="s">
        <v>1783</v>
      </c>
      <c r="V10" s="252"/>
    </row>
    <row r="11" spans="1:22" ht="50.25" customHeight="1" x14ac:dyDescent="0.2">
      <c r="A11" s="106" t="s">
        <v>1761</v>
      </c>
      <c r="B11" s="28" t="s">
        <v>1762</v>
      </c>
      <c r="C11" s="39">
        <v>43844</v>
      </c>
      <c r="D11" s="29">
        <v>94</v>
      </c>
      <c r="E11" s="30">
        <v>9688</v>
      </c>
      <c r="F11" s="29">
        <v>8.6</v>
      </c>
      <c r="G11" s="36" t="s">
        <v>900</v>
      </c>
      <c r="H11" s="37"/>
      <c r="I11" s="35"/>
      <c r="J11" s="47" t="s">
        <v>19</v>
      </c>
      <c r="K11" s="47" t="s">
        <v>20</v>
      </c>
      <c r="L11" s="47" t="s">
        <v>21</v>
      </c>
      <c r="M11" s="47" t="s">
        <v>98</v>
      </c>
      <c r="N11" s="49" t="s">
        <v>97</v>
      </c>
      <c r="O11" s="47" t="s">
        <v>33</v>
      </c>
      <c r="P11" s="175">
        <v>2633238</v>
      </c>
      <c r="Q11" s="176" t="s">
        <v>424</v>
      </c>
      <c r="R11" s="177" t="s">
        <v>435</v>
      </c>
      <c r="S11" s="178" t="s">
        <v>442</v>
      </c>
      <c r="T11" s="25">
        <v>43844</v>
      </c>
      <c r="U11" s="185" t="s">
        <v>1789</v>
      </c>
    </row>
    <row r="12" spans="1:22" ht="47.25" customHeight="1" x14ac:dyDescent="0.2">
      <c r="A12" s="106" t="s">
        <v>1763</v>
      </c>
      <c r="B12" s="28" t="s">
        <v>1764</v>
      </c>
      <c r="C12" s="39">
        <v>43844</v>
      </c>
      <c r="D12" s="29">
        <v>30</v>
      </c>
      <c r="E12" s="30">
        <v>4353</v>
      </c>
      <c r="F12" s="29">
        <v>2.2000000000000002</v>
      </c>
      <c r="G12" s="36" t="s">
        <v>900</v>
      </c>
      <c r="H12" s="37"/>
      <c r="I12" s="35"/>
      <c r="J12" s="47" t="s">
        <v>152</v>
      </c>
      <c r="K12" s="47" t="s">
        <v>153</v>
      </c>
      <c r="L12" s="47" t="s">
        <v>154</v>
      </c>
      <c r="M12" s="47" t="s">
        <v>155</v>
      </c>
      <c r="N12" s="47" t="s">
        <v>156</v>
      </c>
      <c r="O12" s="47" t="s">
        <v>33</v>
      </c>
      <c r="P12" s="175">
        <v>2633228</v>
      </c>
      <c r="Q12" s="176" t="s">
        <v>425</v>
      </c>
      <c r="R12" s="177" t="s">
        <v>435</v>
      </c>
      <c r="S12" s="178" t="s">
        <v>442</v>
      </c>
      <c r="T12" s="25"/>
      <c r="U12" s="188"/>
    </row>
    <row r="13" spans="1:22" ht="45" customHeight="1" x14ac:dyDescent="0.2">
      <c r="A13" s="106" t="s">
        <v>1767</v>
      </c>
      <c r="B13" s="28" t="s">
        <v>1768</v>
      </c>
      <c r="C13" s="39">
        <v>43843</v>
      </c>
      <c r="D13" s="29">
        <v>76</v>
      </c>
      <c r="E13" s="30">
        <v>2107</v>
      </c>
      <c r="F13" s="29">
        <v>4</v>
      </c>
      <c r="G13" s="36" t="s">
        <v>900</v>
      </c>
      <c r="H13" s="37"/>
      <c r="I13" s="35"/>
      <c r="J13" s="47" t="s">
        <v>79</v>
      </c>
      <c r="K13" s="47" t="s">
        <v>80</v>
      </c>
      <c r="L13" s="47" t="s">
        <v>81</v>
      </c>
      <c r="M13" s="47" t="s">
        <v>241</v>
      </c>
      <c r="N13" s="47" t="s">
        <v>1780</v>
      </c>
      <c r="O13" s="47"/>
      <c r="P13" s="175">
        <v>2636766</v>
      </c>
      <c r="Q13" s="176" t="s">
        <v>623</v>
      </c>
      <c r="R13" s="176" t="s">
        <v>442</v>
      </c>
      <c r="S13" s="178" t="s">
        <v>440</v>
      </c>
      <c r="T13" s="25">
        <v>43845</v>
      </c>
      <c r="U13" s="187" t="s">
        <v>1794</v>
      </c>
    </row>
    <row r="14" spans="1:22" ht="51" customHeight="1" x14ac:dyDescent="0.2">
      <c r="A14" s="106" t="s">
        <v>1769</v>
      </c>
      <c r="B14" s="28" t="s">
        <v>1770</v>
      </c>
      <c r="C14" s="39">
        <v>43844</v>
      </c>
      <c r="D14" s="29">
        <v>59</v>
      </c>
      <c r="E14" s="30">
        <v>3010</v>
      </c>
      <c r="F14" s="29">
        <v>5.6</v>
      </c>
      <c r="G14" s="36" t="s">
        <v>900</v>
      </c>
      <c r="H14" s="37"/>
      <c r="I14" s="35"/>
      <c r="J14" s="47" t="s">
        <v>17</v>
      </c>
      <c r="K14" s="47" t="s">
        <v>22</v>
      </c>
      <c r="L14" s="47" t="s">
        <v>23</v>
      </c>
      <c r="M14" s="47" t="s">
        <v>123</v>
      </c>
      <c r="N14" s="47" t="s">
        <v>1781</v>
      </c>
      <c r="O14" s="47" t="s">
        <v>33</v>
      </c>
      <c r="P14" s="175">
        <v>2635275</v>
      </c>
      <c r="Q14" s="176" t="s">
        <v>424</v>
      </c>
      <c r="R14" s="177" t="s">
        <v>442</v>
      </c>
      <c r="S14" s="178" t="s">
        <v>440</v>
      </c>
      <c r="T14" s="25">
        <v>43845</v>
      </c>
      <c r="U14" s="94" t="s">
        <v>1792</v>
      </c>
    </row>
    <row r="15" spans="1:22" ht="35.25" customHeight="1" x14ac:dyDescent="0.2">
      <c r="A15" s="106" t="s">
        <v>1766</v>
      </c>
      <c r="B15" s="28" t="s">
        <v>1771</v>
      </c>
      <c r="C15" s="39">
        <v>43844</v>
      </c>
      <c r="D15" s="29">
        <v>17</v>
      </c>
      <c r="E15" s="30">
        <v>1336</v>
      </c>
      <c r="F15" s="29">
        <v>2.6</v>
      </c>
      <c r="G15" s="36" t="s">
        <v>900</v>
      </c>
      <c r="H15" s="37"/>
      <c r="I15" s="35"/>
      <c r="J15" s="47" t="s">
        <v>389</v>
      </c>
      <c r="K15" s="47" t="s">
        <v>390</v>
      </c>
      <c r="L15" s="47" t="s">
        <v>391</v>
      </c>
      <c r="M15" s="47" t="s">
        <v>239</v>
      </c>
      <c r="N15" s="47"/>
      <c r="O15" s="47"/>
      <c r="P15" s="175">
        <v>2633258</v>
      </c>
      <c r="Q15" s="176" t="s">
        <v>441</v>
      </c>
      <c r="R15" s="177" t="s">
        <v>435</v>
      </c>
      <c r="S15" s="178" t="s">
        <v>442</v>
      </c>
      <c r="T15" s="25">
        <v>43844</v>
      </c>
      <c r="U15" s="3" t="s">
        <v>1788</v>
      </c>
    </row>
    <row r="16" spans="1:22" ht="34.5" customHeight="1" x14ac:dyDescent="0.2">
      <c r="A16" s="106" t="s">
        <v>1772</v>
      </c>
      <c r="B16" s="28" t="s">
        <v>1773</v>
      </c>
      <c r="C16" s="39">
        <v>43844</v>
      </c>
      <c r="D16" s="29">
        <v>15</v>
      </c>
      <c r="E16" s="30">
        <v>1238</v>
      </c>
      <c r="F16" s="29">
        <v>2.2000000000000002</v>
      </c>
      <c r="G16" s="36" t="s">
        <v>900</v>
      </c>
      <c r="H16" s="37"/>
      <c r="I16" s="35"/>
      <c r="J16" s="47" t="s">
        <v>190</v>
      </c>
      <c r="K16" s="47" t="s">
        <v>191</v>
      </c>
      <c r="L16" s="47" t="s">
        <v>192</v>
      </c>
      <c r="M16" s="47" t="s">
        <v>193</v>
      </c>
      <c r="N16" s="47" t="s">
        <v>123</v>
      </c>
      <c r="O16" s="47" t="s">
        <v>33</v>
      </c>
      <c r="P16" s="175">
        <v>2633271</v>
      </c>
      <c r="Q16" s="176" t="s">
        <v>441</v>
      </c>
      <c r="R16" s="177" t="s">
        <v>435</v>
      </c>
      <c r="S16" s="178" t="s">
        <v>442</v>
      </c>
      <c r="T16" s="25">
        <v>43844</v>
      </c>
      <c r="U16" s="3" t="s">
        <v>1788</v>
      </c>
    </row>
    <row r="17" spans="1:21" ht="33" customHeight="1" x14ac:dyDescent="0.2">
      <c r="A17" s="106" t="s">
        <v>1774</v>
      </c>
      <c r="B17" s="28" t="s">
        <v>1775</v>
      </c>
      <c r="C17" s="39">
        <v>43845</v>
      </c>
      <c r="D17" s="29">
        <v>21</v>
      </c>
      <c r="E17" s="30">
        <v>1703</v>
      </c>
      <c r="F17" s="29">
        <v>2.8</v>
      </c>
      <c r="G17" s="36" t="s">
        <v>900</v>
      </c>
      <c r="H17" s="37"/>
      <c r="I17" s="35"/>
      <c r="J17" s="47" t="s">
        <v>207</v>
      </c>
      <c r="K17" s="47" t="s">
        <v>208</v>
      </c>
      <c r="L17" s="47" t="s">
        <v>78</v>
      </c>
      <c r="M17" s="47" t="s">
        <v>209</v>
      </c>
      <c r="N17" s="47" t="s">
        <v>1541</v>
      </c>
      <c r="O17" s="47"/>
      <c r="P17" s="175">
        <v>2633289</v>
      </c>
      <c r="Q17" s="176" t="s">
        <v>425</v>
      </c>
      <c r="R17" s="177" t="s">
        <v>442</v>
      </c>
      <c r="S17" s="178" t="s">
        <v>440</v>
      </c>
      <c r="T17" s="25">
        <v>43845</v>
      </c>
      <c r="U17" s="186" t="s">
        <v>1793</v>
      </c>
    </row>
    <row r="18" spans="1:21" ht="48.75" customHeight="1" x14ac:dyDescent="0.2">
      <c r="A18" s="106" t="s">
        <v>1776</v>
      </c>
      <c r="B18" s="28" t="s">
        <v>1777</v>
      </c>
      <c r="C18" s="39">
        <v>43845</v>
      </c>
      <c r="D18" s="29">
        <v>14</v>
      </c>
      <c r="E18" s="30">
        <v>1097</v>
      </c>
      <c r="F18" s="29">
        <v>1</v>
      </c>
      <c r="G18" s="36" t="s">
        <v>900</v>
      </c>
      <c r="H18" s="37"/>
      <c r="I18" s="35"/>
      <c r="J18" s="47" t="s">
        <v>211</v>
      </c>
      <c r="K18" s="47" t="s">
        <v>212</v>
      </c>
      <c r="L18" s="47" t="s">
        <v>213</v>
      </c>
      <c r="M18" s="47" t="s">
        <v>311</v>
      </c>
      <c r="N18" s="47" t="s">
        <v>328</v>
      </c>
      <c r="O18" s="47" t="s">
        <v>360</v>
      </c>
      <c r="P18" s="175">
        <v>2633306</v>
      </c>
      <c r="Q18" s="176" t="s">
        <v>407</v>
      </c>
      <c r="R18" s="177" t="s">
        <v>442</v>
      </c>
      <c r="S18" s="178" t="s">
        <v>440</v>
      </c>
      <c r="T18" s="25">
        <v>43845</v>
      </c>
      <c r="U18" s="94" t="s">
        <v>1791</v>
      </c>
    </row>
    <row r="19" spans="1:21" ht="35.25" customHeight="1" x14ac:dyDescent="0.2">
      <c r="A19" s="106" t="s">
        <v>1784</v>
      </c>
      <c r="B19" s="28" t="s">
        <v>1785</v>
      </c>
      <c r="C19" s="39">
        <v>43847</v>
      </c>
      <c r="D19" s="29">
        <v>40</v>
      </c>
      <c r="E19" s="30">
        <v>4745</v>
      </c>
      <c r="F19" s="29">
        <v>6.2</v>
      </c>
      <c r="G19" s="36" t="s">
        <v>900</v>
      </c>
      <c r="H19" s="37"/>
      <c r="I19" s="35"/>
      <c r="J19" s="47" t="s">
        <v>26</v>
      </c>
      <c r="K19" s="47" t="s">
        <v>27</v>
      </c>
      <c r="L19" s="47" t="s">
        <v>23</v>
      </c>
      <c r="M19" s="47" t="s">
        <v>59</v>
      </c>
      <c r="N19" s="47" t="s">
        <v>58</v>
      </c>
      <c r="O19" s="47" t="s">
        <v>33</v>
      </c>
      <c r="P19" s="175">
        <v>2639608</v>
      </c>
      <c r="Q19" s="175" t="s">
        <v>424</v>
      </c>
      <c r="R19" s="175" t="s">
        <v>445</v>
      </c>
      <c r="S19" s="175" t="s">
        <v>1790</v>
      </c>
      <c r="T19" s="25">
        <v>43847</v>
      </c>
      <c r="U19" s="94" t="s">
        <v>1669</v>
      </c>
    </row>
    <row r="20" spans="1:21" ht="90" customHeight="1" x14ac:dyDescent="0.2">
      <c r="A20" s="106" t="s">
        <v>1786</v>
      </c>
      <c r="B20" s="28" t="s">
        <v>1787</v>
      </c>
      <c r="C20" s="39">
        <v>43847</v>
      </c>
      <c r="D20" s="29">
        <v>33</v>
      </c>
      <c r="E20" s="30">
        <v>1083</v>
      </c>
      <c r="F20" s="29">
        <v>3</v>
      </c>
      <c r="G20" s="36" t="s">
        <v>900</v>
      </c>
      <c r="H20" s="37"/>
      <c r="I20" s="35"/>
      <c r="J20" s="47" t="s">
        <v>372</v>
      </c>
      <c r="K20" s="47" t="s">
        <v>369</v>
      </c>
      <c r="L20" s="47" t="s">
        <v>368</v>
      </c>
      <c r="M20" s="47" t="s">
        <v>371</v>
      </c>
      <c r="N20" s="47" t="s">
        <v>370</v>
      </c>
      <c r="O20" s="47" t="s">
        <v>33</v>
      </c>
      <c r="P20" s="175">
        <v>2639655</v>
      </c>
      <c r="Q20" s="175" t="s">
        <v>403</v>
      </c>
      <c r="R20" s="175" t="s">
        <v>445</v>
      </c>
      <c r="S20" s="175" t="s">
        <v>1790</v>
      </c>
      <c r="T20" s="25">
        <v>43850</v>
      </c>
      <c r="U20" s="94" t="s">
        <v>1765</v>
      </c>
    </row>
    <row r="21" spans="1:21" ht="45" customHeight="1" x14ac:dyDescent="0.2">
      <c r="A21" s="106" t="s">
        <v>1795</v>
      </c>
      <c r="B21" s="28" t="s">
        <v>1796</v>
      </c>
      <c r="C21" s="39">
        <v>43851</v>
      </c>
      <c r="D21" s="29">
        <v>50</v>
      </c>
      <c r="E21" s="30">
        <v>2077</v>
      </c>
      <c r="F21" s="29">
        <v>2.6</v>
      </c>
      <c r="G21" s="36" t="s">
        <v>900</v>
      </c>
      <c r="H21" s="37"/>
      <c r="I21" s="35"/>
      <c r="J21" s="47" t="s">
        <v>263</v>
      </c>
      <c r="K21" s="47" t="s">
        <v>138</v>
      </c>
      <c r="L21" s="47" t="s">
        <v>68</v>
      </c>
      <c r="M21" s="47" t="s">
        <v>130</v>
      </c>
      <c r="N21" s="47" t="s">
        <v>1005</v>
      </c>
      <c r="O21" s="47" t="s">
        <v>33</v>
      </c>
      <c r="P21" s="175">
        <v>2646865</v>
      </c>
      <c r="Q21" s="175" t="s">
        <v>416</v>
      </c>
      <c r="R21" s="175" t="s">
        <v>452</v>
      </c>
      <c r="S21" s="175" t="s">
        <v>455</v>
      </c>
      <c r="T21" s="25">
        <v>43851</v>
      </c>
      <c r="U21" s="94" t="s">
        <v>1814</v>
      </c>
    </row>
    <row r="22" spans="1:21" ht="66" customHeight="1" x14ac:dyDescent="0.2">
      <c r="A22" s="106" t="s">
        <v>1797</v>
      </c>
      <c r="B22" s="28" t="s">
        <v>1798</v>
      </c>
      <c r="C22" s="39">
        <v>43851</v>
      </c>
      <c r="D22" s="29">
        <v>28</v>
      </c>
      <c r="E22" s="30">
        <v>2049</v>
      </c>
      <c r="F22" s="29">
        <v>2.2000000000000002</v>
      </c>
      <c r="G22" s="36" t="s">
        <v>900</v>
      </c>
      <c r="H22" s="37"/>
      <c r="I22" s="35"/>
      <c r="J22" s="47" t="s">
        <v>19</v>
      </c>
      <c r="K22" s="47" t="s">
        <v>20</v>
      </c>
      <c r="L22" s="47" t="s">
        <v>21</v>
      </c>
      <c r="M22" s="47" t="s">
        <v>98</v>
      </c>
      <c r="N22" s="49" t="s">
        <v>97</v>
      </c>
      <c r="O22" s="47" t="s">
        <v>33</v>
      </c>
      <c r="P22" s="175">
        <v>2646882</v>
      </c>
      <c r="Q22" s="175" t="s">
        <v>424</v>
      </c>
      <c r="R22" s="175" t="s">
        <v>452</v>
      </c>
      <c r="S22" s="175" t="s">
        <v>455</v>
      </c>
      <c r="T22" s="25">
        <v>43851</v>
      </c>
      <c r="U22" s="94" t="s">
        <v>1816</v>
      </c>
    </row>
    <row r="23" spans="1:21" ht="75.75" customHeight="1" x14ac:dyDescent="0.2">
      <c r="A23" s="106" t="s">
        <v>1800</v>
      </c>
      <c r="B23" s="28" t="s">
        <v>1799</v>
      </c>
      <c r="C23" s="39">
        <v>43851</v>
      </c>
      <c r="D23" s="29">
        <v>53</v>
      </c>
      <c r="E23" s="30">
        <v>8678</v>
      </c>
      <c r="F23" s="29">
        <v>9.8000000000000007</v>
      </c>
      <c r="G23" s="36" t="s">
        <v>900</v>
      </c>
      <c r="H23" s="37"/>
      <c r="I23" s="35"/>
      <c r="J23" s="47" t="s">
        <v>211</v>
      </c>
      <c r="K23" s="47" t="s">
        <v>212</v>
      </c>
      <c r="L23" s="47" t="s">
        <v>213</v>
      </c>
      <c r="M23" s="47" t="s">
        <v>311</v>
      </c>
      <c r="N23" s="47" t="s">
        <v>328</v>
      </c>
      <c r="O23" s="47" t="s">
        <v>360</v>
      </c>
      <c r="P23" s="175">
        <v>2646906</v>
      </c>
      <c r="Q23" s="175" t="s">
        <v>407</v>
      </c>
      <c r="R23" s="175" t="s">
        <v>452</v>
      </c>
      <c r="S23" s="175" t="s">
        <v>455</v>
      </c>
      <c r="T23" s="25">
        <v>43851</v>
      </c>
      <c r="U23" s="94" t="s">
        <v>1695</v>
      </c>
    </row>
    <row r="24" spans="1:21" ht="81.75" customHeight="1" x14ac:dyDescent="0.2">
      <c r="A24" s="106" t="s">
        <v>1801</v>
      </c>
      <c r="B24" s="28" t="s">
        <v>1802</v>
      </c>
      <c r="C24" s="39">
        <v>43851</v>
      </c>
      <c r="D24" s="29">
        <v>10</v>
      </c>
      <c r="E24" s="30">
        <v>1178</v>
      </c>
      <c r="F24" s="29">
        <v>0.8</v>
      </c>
      <c r="G24" s="36" t="s">
        <v>921</v>
      </c>
      <c r="H24" s="37"/>
      <c r="I24" s="35" t="s">
        <v>1065</v>
      </c>
      <c r="J24" s="47" t="s">
        <v>982</v>
      </c>
      <c r="K24" s="47" t="s">
        <v>713</v>
      </c>
      <c r="L24" s="47" t="s">
        <v>714</v>
      </c>
      <c r="M24" s="130" t="s">
        <v>715</v>
      </c>
      <c r="N24" s="47"/>
      <c r="O24" s="47"/>
      <c r="P24" s="175">
        <v>2650074</v>
      </c>
      <c r="Q24" s="175" t="s">
        <v>441</v>
      </c>
      <c r="R24" s="175" t="s">
        <v>452</v>
      </c>
      <c r="S24" s="175" t="s">
        <v>455</v>
      </c>
      <c r="T24" s="25">
        <v>43851</v>
      </c>
      <c r="U24" s="94" t="s">
        <v>1815</v>
      </c>
    </row>
    <row r="25" spans="1:21" ht="93" customHeight="1" x14ac:dyDescent="0.2">
      <c r="A25" s="106" t="s">
        <v>1803</v>
      </c>
      <c r="B25" s="28" t="s">
        <v>1804</v>
      </c>
      <c r="C25" s="39">
        <v>43852</v>
      </c>
      <c r="D25" s="29">
        <v>14</v>
      </c>
      <c r="E25" s="30">
        <v>2128</v>
      </c>
      <c r="F25" s="29">
        <v>1</v>
      </c>
      <c r="G25" s="36" t="s">
        <v>921</v>
      </c>
      <c r="H25" s="37"/>
      <c r="I25" s="35" t="s">
        <v>1805</v>
      </c>
      <c r="J25" s="47" t="s">
        <v>982</v>
      </c>
      <c r="K25" s="47" t="s">
        <v>713</v>
      </c>
      <c r="L25" s="47" t="s">
        <v>714</v>
      </c>
      <c r="M25" s="130" t="s">
        <v>715</v>
      </c>
      <c r="N25" s="47"/>
      <c r="O25" s="47"/>
      <c r="P25" s="175">
        <v>2650097</v>
      </c>
      <c r="Q25" s="175" t="s">
        <v>441</v>
      </c>
      <c r="R25" s="175" t="s">
        <v>455</v>
      </c>
      <c r="S25" s="175" t="s">
        <v>456</v>
      </c>
      <c r="T25" s="25">
        <v>43852</v>
      </c>
      <c r="U25" s="94" t="s">
        <v>1819</v>
      </c>
    </row>
    <row r="26" spans="1:21" ht="49.5" customHeight="1" x14ac:dyDescent="0.2">
      <c r="A26" s="106" t="s">
        <v>1806</v>
      </c>
      <c r="B26" s="28" t="s">
        <v>1807</v>
      </c>
      <c r="C26" s="39">
        <v>43852</v>
      </c>
      <c r="D26" s="29">
        <v>83</v>
      </c>
      <c r="E26" s="30">
        <v>5616</v>
      </c>
      <c r="F26" s="29">
        <v>10.6</v>
      </c>
      <c r="G26" s="36" t="s">
        <v>900</v>
      </c>
      <c r="H26" s="37"/>
      <c r="I26" s="35"/>
      <c r="J26" s="47" t="s">
        <v>17</v>
      </c>
      <c r="K26" s="47" t="s">
        <v>22</v>
      </c>
      <c r="L26" s="47" t="s">
        <v>23</v>
      </c>
      <c r="M26" s="47" t="s">
        <v>123</v>
      </c>
      <c r="N26" s="47" t="s">
        <v>361</v>
      </c>
      <c r="O26" s="47" t="s">
        <v>1808</v>
      </c>
      <c r="P26" s="175">
        <v>2651357</v>
      </c>
      <c r="Q26" s="175" t="s">
        <v>1809</v>
      </c>
      <c r="R26" s="175" t="s">
        <v>455</v>
      </c>
      <c r="S26" s="175" t="s">
        <v>456</v>
      </c>
      <c r="T26" s="25">
        <v>43852</v>
      </c>
      <c r="U26" s="94" t="s">
        <v>1820</v>
      </c>
    </row>
    <row r="27" spans="1:21" ht="42.75" customHeight="1" x14ac:dyDescent="0.2">
      <c r="A27" s="106" t="s">
        <v>1810</v>
      </c>
      <c r="B27" s="28" t="s">
        <v>1811</v>
      </c>
      <c r="C27" s="39">
        <v>43853</v>
      </c>
      <c r="D27" s="29">
        <v>37</v>
      </c>
      <c r="E27" s="30">
        <v>1798</v>
      </c>
      <c r="F27" s="29">
        <v>3</v>
      </c>
      <c r="G27" s="36" t="s">
        <v>900</v>
      </c>
      <c r="H27" s="37"/>
      <c r="I27" s="35"/>
      <c r="J27" s="47" t="s">
        <v>352</v>
      </c>
      <c r="K27" s="47" t="s">
        <v>330</v>
      </c>
      <c r="L27" s="47" t="s">
        <v>331</v>
      </c>
      <c r="M27" s="47" t="s">
        <v>108</v>
      </c>
      <c r="N27" s="47" t="s">
        <v>109</v>
      </c>
      <c r="O27" s="47" t="s">
        <v>33</v>
      </c>
      <c r="P27" s="175">
        <v>2657108</v>
      </c>
      <c r="Q27" s="175" t="s">
        <v>1723</v>
      </c>
      <c r="R27" s="175" t="s">
        <v>456</v>
      </c>
      <c r="S27" s="175" t="s">
        <v>467</v>
      </c>
      <c r="T27" s="25">
        <v>43853</v>
      </c>
      <c r="U27" s="94" t="s">
        <v>1823</v>
      </c>
    </row>
    <row r="28" spans="1:21" ht="60.75" customHeight="1" x14ac:dyDescent="0.2">
      <c r="A28" s="106" t="s">
        <v>1812</v>
      </c>
      <c r="B28" s="28" t="s">
        <v>1813</v>
      </c>
      <c r="C28" s="39">
        <v>43854</v>
      </c>
      <c r="D28" s="29">
        <v>50</v>
      </c>
      <c r="E28" s="30">
        <v>2016</v>
      </c>
      <c r="F28" s="29">
        <v>4.2</v>
      </c>
      <c r="G28" s="36" t="s">
        <v>900</v>
      </c>
      <c r="H28" s="37"/>
      <c r="I28" s="35"/>
      <c r="J28" s="47" t="s">
        <v>17</v>
      </c>
      <c r="K28" s="47" t="s">
        <v>22</v>
      </c>
      <c r="L28" s="47" t="s">
        <v>23</v>
      </c>
      <c r="M28" s="47" t="s">
        <v>123</v>
      </c>
      <c r="N28" s="47" t="s">
        <v>361</v>
      </c>
      <c r="O28" s="47" t="s">
        <v>1817</v>
      </c>
      <c r="P28" s="175">
        <v>2658572</v>
      </c>
      <c r="Q28" s="175" t="s">
        <v>424</v>
      </c>
      <c r="R28" s="175" t="s">
        <v>467</v>
      </c>
      <c r="S28" s="175" t="s">
        <v>1818</v>
      </c>
      <c r="T28" s="25">
        <v>43854</v>
      </c>
      <c r="U28" s="94" t="s">
        <v>1748</v>
      </c>
    </row>
    <row r="29" spans="1:21" ht="48" customHeight="1" x14ac:dyDescent="0.2">
      <c r="A29" s="106" t="s">
        <v>1821</v>
      </c>
      <c r="B29" s="28" t="s">
        <v>1822</v>
      </c>
      <c r="C29" s="39">
        <v>43857</v>
      </c>
      <c r="D29" s="29">
        <v>8</v>
      </c>
      <c r="E29" s="30">
        <v>1026</v>
      </c>
      <c r="F29" s="29">
        <v>0.8</v>
      </c>
      <c r="G29" s="36" t="s">
        <v>900</v>
      </c>
      <c r="H29" s="37"/>
      <c r="I29" s="35"/>
      <c r="J29" s="47" t="s">
        <v>211</v>
      </c>
      <c r="K29" s="47" t="s">
        <v>212</v>
      </c>
      <c r="L29" s="47" t="s">
        <v>213</v>
      </c>
      <c r="M29" s="47" t="s">
        <v>311</v>
      </c>
      <c r="N29" s="47" t="s">
        <v>328</v>
      </c>
      <c r="O29" s="47" t="s">
        <v>360</v>
      </c>
      <c r="P29" s="175">
        <v>2662047</v>
      </c>
      <c r="Q29" s="175" t="s">
        <v>407</v>
      </c>
      <c r="R29" s="175" t="s">
        <v>1818</v>
      </c>
      <c r="S29" s="175" t="s">
        <v>484</v>
      </c>
      <c r="T29" s="25">
        <v>43857</v>
      </c>
      <c r="U29" s="94" t="s">
        <v>1833</v>
      </c>
    </row>
    <row r="30" spans="1:21" ht="38.25" x14ac:dyDescent="0.2">
      <c r="A30" s="106" t="s">
        <v>1824</v>
      </c>
      <c r="B30" s="28" t="s">
        <v>1825</v>
      </c>
      <c r="C30" s="39">
        <v>43858</v>
      </c>
      <c r="D30" s="29">
        <v>61</v>
      </c>
      <c r="E30" s="30">
        <v>3100</v>
      </c>
      <c r="F30" s="29">
        <v>4.2</v>
      </c>
      <c r="G30" s="36" t="s">
        <v>900</v>
      </c>
      <c r="H30" s="37"/>
      <c r="I30" s="35"/>
      <c r="J30" s="47" t="s">
        <v>263</v>
      </c>
      <c r="K30" s="47" t="s">
        <v>138</v>
      </c>
      <c r="L30" s="47" t="s">
        <v>68</v>
      </c>
      <c r="M30" s="47" t="s">
        <v>130</v>
      </c>
      <c r="N30" s="47" t="s">
        <v>1005</v>
      </c>
      <c r="O30" s="26"/>
      <c r="P30" s="175">
        <v>2665413</v>
      </c>
      <c r="Q30" s="175" t="s">
        <v>416</v>
      </c>
      <c r="R30" s="175" t="s">
        <v>484</v>
      </c>
      <c r="S30" s="175" t="s">
        <v>487</v>
      </c>
      <c r="T30" s="25">
        <v>43858</v>
      </c>
      <c r="U30" s="94" t="s">
        <v>1779</v>
      </c>
    </row>
    <row r="31" spans="1:21" ht="51" x14ac:dyDescent="0.2">
      <c r="A31" s="106" t="s">
        <v>1826</v>
      </c>
      <c r="B31" s="28" t="s">
        <v>1827</v>
      </c>
      <c r="C31" s="39">
        <v>43858</v>
      </c>
      <c r="D31" s="29">
        <v>17</v>
      </c>
      <c r="E31" s="30">
        <v>1793</v>
      </c>
      <c r="F31" s="29">
        <v>1.6</v>
      </c>
      <c r="G31" s="36" t="s">
        <v>900</v>
      </c>
      <c r="H31" s="37"/>
      <c r="I31" s="35"/>
      <c r="J31" s="47" t="s">
        <v>19</v>
      </c>
      <c r="K31" s="47" t="s">
        <v>20</v>
      </c>
      <c r="L31" s="47" t="s">
        <v>21</v>
      </c>
      <c r="M31" s="47" t="s">
        <v>98</v>
      </c>
      <c r="N31" s="49" t="s">
        <v>97</v>
      </c>
      <c r="O31" s="26"/>
      <c r="P31" s="175">
        <v>2665366</v>
      </c>
      <c r="Q31" s="175" t="s">
        <v>441</v>
      </c>
      <c r="R31" s="175" t="s">
        <v>484</v>
      </c>
      <c r="S31" s="175" t="s">
        <v>487</v>
      </c>
      <c r="T31" s="25">
        <v>43858</v>
      </c>
      <c r="U31" s="94" t="s">
        <v>1814</v>
      </c>
    </row>
    <row r="32" spans="1:21" ht="58.5" customHeight="1" x14ac:dyDescent="0.2">
      <c r="A32" s="106" t="s">
        <v>1828</v>
      </c>
      <c r="B32" s="28" t="s">
        <v>1829</v>
      </c>
      <c r="C32" s="39">
        <v>43859</v>
      </c>
      <c r="D32" s="29">
        <v>61</v>
      </c>
      <c r="E32" s="30">
        <v>2605</v>
      </c>
      <c r="F32" s="29">
        <v>6.2</v>
      </c>
      <c r="G32" s="36" t="s">
        <v>900</v>
      </c>
      <c r="H32" s="37"/>
      <c r="I32" s="35"/>
      <c r="J32" s="47" t="s">
        <v>17</v>
      </c>
      <c r="K32" s="47" t="s">
        <v>22</v>
      </c>
      <c r="L32" s="47" t="s">
        <v>23</v>
      </c>
      <c r="M32" s="47" t="s">
        <v>123</v>
      </c>
      <c r="N32" s="47" t="s">
        <v>361</v>
      </c>
      <c r="O32" s="26" t="s">
        <v>1830</v>
      </c>
      <c r="P32" s="175">
        <v>2672125</v>
      </c>
      <c r="Q32" s="175" t="s">
        <v>424</v>
      </c>
      <c r="R32" s="175" t="s">
        <v>487</v>
      </c>
      <c r="S32" s="175" t="s">
        <v>497</v>
      </c>
      <c r="T32" s="25">
        <v>43859</v>
      </c>
      <c r="U32" s="94" t="s">
        <v>1765</v>
      </c>
    </row>
    <row r="33" spans="1:21" ht="44.25" customHeight="1" x14ac:dyDescent="0.2">
      <c r="A33" s="189" t="s">
        <v>1831</v>
      </c>
      <c r="B33" s="28" t="s">
        <v>1832</v>
      </c>
      <c r="C33" s="39">
        <v>43860</v>
      </c>
      <c r="D33" s="29">
        <v>15</v>
      </c>
      <c r="E33" s="30">
        <v>1473</v>
      </c>
      <c r="F33" s="29">
        <v>1</v>
      </c>
      <c r="G33" s="36" t="s">
        <v>900</v>
      </c>
      <c r="H33" s="37"/>
      <c r="I33" s="35"/>
      <c r="J33" s="47" t="s">
        <v>341</v>
      </c>
      <c r="K33" s="47" t="s">
        <v>338</v>
      </c>
      <c r="L33" s="47" t="s">
        <v>339</v>
      </c>
      <c r="M33" s="47" t="s">
        <v>340</v>
      </c>
      <c r="N33" s="47" t="s">
        <v>33</v>
      </c>
      <c r="O33" s="47" t="s">
        <v>33</v>
      </c>
      <c r="P33" s="175">
        <v>2671948</v>
      </c>
      <c r="Q33" s="175" t="s">
        <v>441</v>
      </c>
      <c r="R33" s="175" t="s">
        <v>497</v>
      </c>
      <c r="S33" s="175" t="s">
        <v>498</v>
      </c>
      <c r="T33" s="25">
        <v>43860</v>
      </c>
      <c r="U33" s="94" t="s">
        <v>1670</v>
      </c>
    </row>
    <row r="35" spans="1:21" ht="15" x14ac:dyDescent="0.2">
      <c r="A35" s="50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26"/>
      <c r="P35" s="175"/>
      <c r="Q35" s="176"/>
      <c r="R35" s="177"/>
      <c r="S35" s="178"/>
      <c r="T35" s="25"/>
    </row>
    <row r="38" spans="1:21" x14ac:dyDescent="0.2">
      <c r="K38" s="188"/>
    </row>
  </sheetData>
  <mergeCells count="1">
    <mergeCell ref="U10:V10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V40"/>
  <sheetViews>
    <sheetView zoomScale="80" zoomScaleNormal="80" workbookViewId="0">
      <selection activeCell="C4" sqref="C4"/>
    </sheetView>
  </sheetViews>
  <sheetFormatPr baseColWidth="10" defaultRowHeight="12.75" x14ac:dyDescent="0.2"/>
  <cols>
    <col min="1" max="1" width="12.85546875" customWidth="1"/>
    <col min="2" max="2" width="24" customWidth="1"/>
    <col min="3" max="3" width="17.42578125" customWidth="1"/>
    <col min="4" max="5" width="8.140625" customWidth="1"/>
    <col min="6" max="7" width="9" customWidth="1"/>
    <col min="8" max="8" width="8.140625" customWidth="1"/>
    <col min="9" max="9" width="18" customWidth="1"/>
    <col min="10" max="10" width="17.85546875" bestFit="1" customWidth="1"/>
    <col min="11" max="11" width="23.5703125" customWidth="1"/>
    <col min="12" max="12" width="15.5703125" customWidth="1"/>
    <col min="13" max="13" width="26.5703125" customWidth="1"/>
    <col min="14" max="14" width="66.5703125" customWidth="1"/>
    <col min="15" max="15" width="19.140625" customWidth="1"/>
    <col min="16" max="16" width="12.5703125" customWidth="1"/>
    <col min="17" max="17" width="12.85546875" customWidth="1"/>
    <col min="20" max="20" width="12.85546875" bestFit="1" customWidth="1"/>
  </cols>
  <sheetData>
    <row r="1" spans="1:21" ht="60" customHeight="1" x14ac:dyDescent="0.2">
      <c r="A1" s="14" t="s">
        <v>256</v>
      </c>
      <c r="B1" s="14" t="s">
        <v>257</v>
      </c>
      <c r="C1" s="7" t="s">
        <v>4</v>
      </c>
      <c r="D1" s="6" t="s">
        <v>12</v>
      </c>
      <c r="E1" s="6" t="s">
        <v>11</v>
      </c>
      <c r="F1" s="6" t="s">
        <v>9</v>
      </c>
      <c r="G1" s="6" t="s">
        <v>118</v>
      </c>
      <c r="H1" s="7" t="s">
        <v>119</v>
      </c>
      <c r="I1" s="6" t="s">
        <v>120</v>
      </c>
      <c r="J1" s="6" t="s">
        <v>3</v>
      </c>
      <c r="K1" s="6" t="s">
        <v>1</v>
      </c>
      <c r="L1" s="6" t="s">
        <v>2</v>
      </c>
      <c r="M1" s="6" t="s">
        <v>32</v>
      </c>
      <c r="N1" s="6" t="s">
        <v>31</v>
      </c>
      <c r="O1" s="6" t="s">
        <v>310</v>
      </c>
      <c r="P1" s="6" t="s">
        <v>7</v>
      </c>
      <c r="Q1" s="6" t="s">
        <v>0</v>
      </c>
      <c r="R1" s="6" t="s">
        <v>5</v>
      </c>
      <c r="S1" s="23" t="s">
        <v>6</v>
      </c>
      <c r="T1" s="23" t="s">
        <v>121</v>
      </c>
      <c r="U1" s="179" t="s">
        <v>1622</v>
      </c>
    </row>
    <row r="2" spans="1:21" ht="54" customHeight="1" x14ac:dyDescent="0.2">
      <c r="A2" s="106" t="s">
        <v>1834</v>
      </c>
      <c r="B2" s="28" t="s">
        <v>1835</v>
      </c>
      <c r="C2" s="39">
        <v>43864</v>
      </c>
      <c r="D2" s="29">
        <v>46</v>
      </c>
      <c r="E2" s="30">
        <v>1448</v>
      </c>
      <c r="F2" s="29">
        <v>3.2</v>
      </c>
      <c r="G2" s="36" t="s">
        <v>900</v>
      </c>
      <c r="H2" s="37"/>
      <c r="I2" s="35"/>
      <c r="J2" s="47" t="s">
        <v>79</v>
      </c>
      <c r="K2" s="47" t="s">
        <v>80</v>
      </c>
      <c r="L2" s="47" t="s">
        <v>81</v>
      </c>
      <c r="M2" s="47" t="s">
        <v>241</v>
      </c>
      <c r="N2" s="47" t="s">
        <v>367</v>
      </c>
      <c r="O2" s="104" t="s">
        <v>1836</v>
      </c>
      <c r="P2" s="175">
        <v>2679943</v>
      </c>
      <c r="Q2" s="175" t="s">
        <v>416</v>
      </c>
      <c r="R2" s="175" t="s">
        <v>1843</v>
      </c>
      <c r="S2" s="175" t="s">
        <v>515</v>
      </c>
      <c r="T2" s="25">
        <v>43864</v>
      </c>
      <c r="U2" s="180" t="s">
        <v>1701</v>
      </c>
    </row>
    <row r="3" spans="1:21" ht="49.5" customHeight="1" x14ac:dyDescent="0.2">
      <c r="A3" s="106" t="s">
        <v>1837</v>
      </c>
      <c r="B3" s="28" t="s">
        <v>1838</v>
      </c>
      <c r="C3" s="39">
        <v>43865</v>
      </c>
      <c r="D3" s="29">
        <v>59</v>
      </c>
      <c r="E3" s="30">
        <v>2662</v>
      </c>
      <c r="F3" s="29">
        <v>3.8</v>
      </c>
      <c r="G3" s="36" t="s">
        <v>900</v>
      </c>
      <c r="H3" s="37"/>
      <c r="I3" s="35"/>
      <c r="J3" s="47" t="s">
        <v>263</v>
      </c>
      <c r="K3" s="47" t="s">
        <v>138</v>
      </c>
      <c r="L3" s="47" t="s">
        <v>68</v>
      </c>
      <c r="M3" s="47" t="s">
        <v>130</v>
      </c>
      <c r="N3" s="47" t="s">
        <v>1005</v>
      </c>
      <c r="O3" s="47" t="s">
        <v>33</v>
      </c>
      <c r="P3" s="175">
        <v>2683683</v>
      </c>
      <c r="Q3" s="175" t="s">
        <v>416</v>
      </c>
      <c r="R3" s="175" t="s">
        <v>515</v>
      </c>
      <c r="S3" s="175" t="s">
        <v>516</v>
      </c>
      <c r="T3" s="25">
        <v>43864</v>
      </c>
      <c r="U3" s="180" t="s">
        <v>1847</v>
      </c>
    </row>
    <row r="4" spans="1:21" ht="71.25" customHeight="1" x14ac:dyDescent="0.2">
      <c r="A4" s="106" t="s">
        <v>1839</v>
      </c>
      <c r="B4" s="28" t="s">
        <v>1840</v>
      </c>
      <c r="C4" s="39">
        <v>43865</v>
      </c>
      <c r="D4" s="29">
        <v>25</v>
      </c>
      <c r="E4" s="30">
        <v>1677</v>
      </c>
      <c r="F4" s="29">
        <v>1.8</v>
      </c>
      <c r="G4" s="36" t="s">
        <v>900</v>
      </c>
      <c r="H4" s="37"/>
      <c r="I4" s="35"/>
      <c r="J4" s="47" t="s">
        <v>19</v>
      </c>
      <c r="K4" s="47" t="s">
        <v>20</v>
      </c>
      <c r="L4" s="47" t="s">
        <v>21</v>
      </c>
      <c r="M4" s="47" t="s">
        <v>98</v>
      </c>
      <c r="N4" s="49" t="s">
        <v>97</v>
      </c>
      <c r="O4" s="47" t="s">
        <v>33</v>
      </c>
      <c r="P4" s="175">
        <v>2683728</v>
      </c>
      <c r="Q4" s="175" t="s">
        <v>441</v>
      </c>
      <c r="R4" s="175" t="s">
        <v>515</v>
      </c>
      <c r="S4" s="175" t="s">
        <v>516</v>
      </c>
      <c r="T4" s="25">
        <v>43865</v>
      </c>
      <c r="U4" s="180" t="s">
        <v>1852</v>
      </c>
    </row>
    <row r="5" spans="1:21" ht="87.75" customHeight="1" x14ac:dyDescent="0.2">
      <c r="A5" s="106" t="s">
        <v>1841</v>
      </c>
      <c r="B5" s="28" t="s">
        <v>1842</v>
      </c>
      <c r="C5" s="39">
        <v>43865</v>
      </c>
      <c r="D5" s="29">
        <v>15</v>
      </c>
      <c r="E5" s="30">
        <v>1862</v>
      </c>
      <c r="F5" s="29">
        <v>1</v>
      </c>
      <c r="G5" s="36" t="s">
        <v>900</v>
      </c>
      <c r="H5" s="37"/>
      <c r="I5" s="35"/>
      <c r="J5" s="47" t="s">
        <v>152</v>
      </c>
      <c r="K5" s="47" t="s">
        <v>153</v>
      </c>
      <c r="L5" s="47" t="s">
        <v>154</v>
      </c>
      <c r="M5" s="47" t="s">
        <v>155</v>
      </c>
      <c r="N5" s="47" t="s">
        <v>156</v>
      </c>
      <c r="O5" s="47" t="s">
        <v>33</v>
      </c>
      <c r="P5" s="175">
        <v>2684234</v>
      </c>
      <c r="Q5" s="175" t="s">
        <v>622</v>
      </c>
      <c r="R5" s="175" t="s">
        <v>515</v>
      </c>
      <c r="S5" s="175" t="s">
        <v>516</v>
      </c>
      <c r="T5" s="25">
        <v>43865</v>
      </c>
      <c r="U5" s="180" t="s">
        <v>1851</v>
      </c>
    </row>
    <row r="6" spans="1:21" ht="78" customHeight="1" x14ac:dyDescent="0.2">
      <c r="A6" s="106" t="s">
        <v>1844</v>
      </c>
      <c r="B6" s="28" t="s">
        <v>1845</v>
      </c>
      <c r="C6" s="39">
        <v>43866</v>
      </c>
      <c r="D6" s="29">
        <v>61</v>
      </c>
      <c r="E6" s="30">
        <v>4026</v>
      </c>
      <c r="F6" s="29">
        <v>7.2</v>
      </c>
      <c r="G6" s="36" t="s">
        <v>900</v>
      </c>
      <c r="H6" s="37"/>
      <c r="I6" s="35"/>
      <c r="J6" s="47" t="s">
        <v>17</v>
      </c>
      <c r="K6" s="47" t="s">
        <v>22</v>
      </c>
      <c r="L6" s="47" t="s">
        <v>23</v>
      </c>
      <c r="M6" s="47" t="s">
        <v>123</v>
      </c>
      <c r="N6" s="47" t="s">
        <v>361</v>
      </c>
      <c r="O6" s="104" t="s">
        <v>1846</v>
      </c>
      <c r="P6" s="175">
        <v>2696556</v>
      </c>
      <c r="Q6" s="175" t="s">
        <v>424</v>
      </c>
      <c r="R6" s="175" t="s">
        <v>524</v>
      </c>
      <c r="S6" s="175" t="s">
        <v>518</v>
      </c>
      <c r="T6" s="25">
        <v>43867</v>
      </c>
      <c r="U6" s="180" t="s">
        <v>1864</v>
      </c>
    </row>
    <row r="7" spans="1:21" ht="69.75" customHeight="1" x14ac:dyDescent="0.2">
      <c r="A7" s="106" t="s">
        <v>1848</v>
      </c>
      <c r="B7" s="28" t="s">
        <v>1849</v>
      </c>
      <c r="C7" s="39">
        <v>43868</v>
      </c>
      <c r="D7" s="29">
        <v>56</v>
      </c>
      <c r="E7" s="30">
        <v>2710</v>
      </c>
      <c r="F7" s="29">
        <v>5.2</v>
      </c>
      <c r="G7" s="36" t="s">
        <v>900</v>
      </c>
      <c r="H7" s="37"/>
      <c r="I7" s="35"/>
      <c r="J7" s="47" t="s">
        <v>393</v>
      </c>
      <c r="K7" s="47" t="s">
        <v>392</v>
      </c>
      <c r="L7" s="47" t="s">
        <v>331</v>
      </c>
      <c r="M7" s="47" t="s">
        <v>108</v>
      </c>
      <c r="N7" s="47" t="s">
        <v>109</v>
      </c>
      <c r="O7" s="47" t="s">
        <v>33</v>
      </c>
      <c r="P7" s="175">
        <v>2695399</v>
      </c>
      <c r="Q7" s="175" t="s">
        <v>562</v>
      </c>
      <c r="R7" s="175" t="s">
        <v>518</v>
      </c>
      <c r="S7" s="175" t="s">
        <v>1853</v>
      </c>
      <c r="T7" s="25">
        <v>43868</v>
      </c>
      <c r="U7" s="180" t="s">
        <v>1869</v>
      </c>
    </row>
    <row r="8" spans="1:21" ht="63" customHeight="1" x14ac:dyDescent="0.2">
      <c r="A8" s="106" t="s">
        <v>1850</v>
      </c>
      <c r="B8" s="28" t="s">
        <v>1854</v>
      </c>
      <c r="C8" s="39">
        <v>43868</v>
      </c>
      <c r="D8" s="29">
        <v>34</v>
      </c>
      <c r="E8" s="30">
        <v>3646</v>
      </c>
      <c r="F8" s="29">
        <v>5</v>
      </c>
      <c r="G8" s="36" t="s">
        <v>900</v>
      </c>
      <c r="H8" s="37"/>
      <c r="I8" s="35"/>
      <c r="J8" s="47" t="s">
        <v>26</v>
      </c>
      <c r="K8" s="47" t="s">
        <v>27</v>
      </c>
      <c r="L8" s="47" t="s">
        <v>23</v>
      </c>
      <c r="M8" s="47" t="s">
        <v>59</v>
      </c>
      <c r="N8" s="47" t="s">
        <v>58</v>
      </c>
      <c r="O8" s="47" t="s">
        <v>33</v>
      </c>
      <c r="P8" s="175">
        <v>2695409</v>
      </c>
      <c r="Q8" s="175" t="s">
        <v>424</v>
      </c>
      <c r="R8" s="175" t="s">
        <v>518</v>
      </c>
      <c r="S8" s="175" t="s">
        <v>1853</v>
      </c>
      <c r="T8" s="25">
        <v>43868</v>
      </c>
      <c r="U8" s="180" t="s">
        <v>1737</v>
      </c>
    </row>
    <row r="9" spans="1:21" ht="75" customHeight="1" x14ac:dyDescent="0.2">
      <c r="A9" s="106" t="s">
        <v>1855</v>
      </c>
      <c r="B9" s="28" t="s">
        <v>1856</v>
      </c>
      <c r="C9" s="39">
        <v>43871</v>
      </c>
      <c r="D9" s="29">
        <v>13</v>
      </c>
      <c r="E9" s="30">
        <v>1111</v>
      </c>
      <c r="F9" s="29">
        <v>0.8</v>
      </c>
      <c r="G9" s="36" t="s">
        <v>900</v>
      </c>
      <c r="H9" s="37"/>
      <c r="I9" s="35"/>
      <c r="J9" s="48" t="s">
        <v>13</v>
      </c>
      <c r="K9" s="48" t="s">
        <v>14</v>
      </c>
      <c r="L9" s="48" t="s">
        <v>62</v>
      </c>
      <c r="M9" s="47" t="s">
        <v>101</v>
      </c>
      <c r="N9" s="49" t="s">
        <v>102</v>
      </c>
      <c r="O9" s="104" t="s">
        <v>1857</v>
      </c>
      <c r="P9" s="175">
        <v>2699421</v>
      </c>
      <c r="Q9" s="175" t="s">
        <v>441</v>
      </c>
      <c r="R9" s="175" t="s">
        <v>1853</v>
      </c>
      <c r="S9" s="175" t="s">
        <v>531</v>
      </c>
      <c r="T9" s="25">
        <v>43871</v>
      </c>
      <c r="U9" s="180" t="s">
        <v>1871</v>
      </c>
    </row>
    <row r="10" spans="1:21" ht="72" customHeight="1" x14ac:dyDescent="0.2">
      <c r="A10" s="106" t="s">
        <v>1858</v>
      </c>
      <c r="B10" s="28" t="s">
        <v>1859</v>
      </c>
      <c r="C10" s="39">
        <v>43872</v>
      </c>
      <c r="D10" s="29">
        <v>48</v>
      </c>
      <c r="E10" s="30">
        <v>1773</v>
      </c>
      <c r="F10" s="29">
        <v>2.6</v>
      </c>
      <c r="G10" s="36" t="s">
        <v>900</v>
      </c>
      <c r="H10" s="37"/>
      <c r="I10" s="35"/>
      <c r="J10" s="47" t="s">
        <v>263</v>
      </c>
      <c r="K10" s="47" t="s">
        <v>138</v>
      </c>
      <c r="L10" s="47" t="s">
        <v>68</v>
      </c>
      <c r="M10" s="47" t="s">
        <v>130</v>
      </c>
      <c r="N10" s="47" t="s">
        <v>1005</v>
      </c>
      <c r="O10" s="47" t="s">
        <v>33</v>
      </c>
      <c r="P10" s="175">
        <v>2702686</v>
      </c>
      <c r="Q10" s="175" t="s">
        <v>416</v>
      </c>
      <c r="R10" s="175" t="s">
        <v>530</v>
      </c>
      <c r="S10" s="175" t="s">
        <v>531</v>
      </c>
      <c r="T10" s="25">
        <v>43871</v>
      </c>
      <c r="U10" s="180" t="s">
        <v>1874</v>
      </c>
    </row>
    <row r="11" spans="1:21" ht="92.25" customHeight="1" x14ac:dyDescent="0.2">
      <c r="A11" s="106" t="s">
        <v>1860</v>
      </c>
      <c r="B11" s="28" t="s">
        <v>1861</v>
      </c>
      <c r="C11" s="39">
        <v>43872</v>
      </c>
      <c r="D11" s="29">
        <v>22</v>
      </c>
      <c r="E11" s="30">
        <v>2406</v>
      </c>
      <c r="F11" s="29">
        <v>2</v>
      </c>
      <c r="G11" s="36" t="s">
        <v>900</v>
      </c>
      <c r="H11" s="37"/>
      <c r="I11" s="35"/>
      <c r="J11" s="47" t="s">
        <v>19</v>
      </c>
      <c r="K11" s="47" t="s">
        <v>20</v>
      </c>
      <c r="L11" s="47" t="s">
        <v>21</v>
      </c>
      <c r="M11" s="47" t="s">
        <v>98</v>
      </c>
      <c r="N11" s="49" t="s">
        <v>97</v>
      </c>
      <c r="O11" s="47" t="s">
        <v>33</v>
      </c>
      <c r="P11" s="175">
        <v>270696</v>
      </c>
      <c r="Q11" s="175" t="s">
        <v>441</v>
      </c>
      <c r="R11" s="175" t="s">
        <v>530</v>
      </c>
      <c r="S11" s="175" t="s">
        <v>531</v>
      </c>
      <c r="T11" s="25">
        <v>43872</v>
      </c>
      <c r="U11" s="180" t="s">
        <v>1875</v>
      </c>
    </row>
    <row r="12" spans="1:21" ht="90" customHeight="1" x14ac:dyDescent="0.2">
      <c r="A12" s="106" t="s">
        <v>1862</v>
      </c>
      <c r="B12" s="28" t="s">
        <v>1863</v>
      </c>
      <c r="C12" s="39">
        <v>43872</v>
      </c>
      <c r="D12" s="29">
        <v>28</v>
      </c>
      <c r="E12" s="30">
        <v>3708</v>
      </c>
      <c r="F12" s="29">
        <v>4.4000000000000004</v>
      </c>
      <c r="G12" s="36" t="s">
        <v>900</v>
      </c>
      <c r="H12" s="37"/>
      <c r="I12" s="35"/>
      <c r="J12" s="47" t="s">
        <v>211</v>
      </c>
      <c r="K12" s="47" t="s">
        <v>212</v>
      </c>
      <c r="L12" s="47" t="s">
        <v>213</v>
      </c>
      <c r="M12" s="47" t="s">
        <v>311</v>
      </c>
      <c r="N12" s="47" t="s">
        <v>328</v>
      </c>
      <c r="O12" s="47" t="s">
        <v>360</v>
      </c>
      <c r="P12" s="175">
        <v>2702719</v>
      </c>
      <c r="Q12" s="175" t="s">
        <v>407</v>
      </c>
      <c r="R12" s="175" t="s">
        <v>530</v>
      </c>
      <c r="S12" s="175" t="s">
        <v>536</v>
      </c>
      <c r="T12" s="25">
        <v>43872</v>
      </c>
      <c r="U12" s="181" t="s">
        <v>1696</v>
      </c>
    </row>
    <row r="13" spans="1:21" ht="90.75" customHeight="1" x14ac:dyDescent="0.2">
      <c r="A13" s="106" t="s">
        <v>1866</v>
      </c>
      <c r="B13" s="28" t="s">
        <v>1867</v>
      </c>
      <c r="C13" s="39">
        <v>43873</v>
      </c>
      <c r="D13" s="29">
        <v>60</v>
      </c>
      <c r="E13" s="30">
        <v>2896</v>
      </c>
      <c r="F13" s="29">
        <v>4.4000000000000004</v>
      </c>
      <c r="G13" s="36" t="s">
        <v>900</v>
      </c>
      <c r="H13" s="37"/>
      <c r="I13" s="35"/>
      <c r="J13" s="47" t="s">
        <v>17</v>
      </c>
      <c r="K13" s="47" t="s">
        <v>22</v>
      </c>
      <c r="L13" s="47" t="s">
        <v>23</v>
      </c>
      <c r="M13" s="47" t="s">
        <v>123</v>
      </c>
      <c r="N13" s="47" t="s">
        <v>361</v>
      </c>
      <c r="O13" s="104" t="s">
        <v>1870</v>
      </c>
      <c r="P13" s="175">
        <v>2706656</v>
      </c>
      <c r="Q13" s="175" t="s">
        <v>424</v>
      </c>
      <c r="R13" s="175" t="s">
        <v>531</v>
      </c>
      <c r="S13" s="175" t="s">
        <v>536</v>
      </c>
      <c r="T13" s="25">
        <v>43873</v>
      </c>
      <c r="U13" s="181" t="s">
        <v>1880</v>
      </c>
    </row>
    <row r="14" spans="1:21" ht="65.25" customHeight="1" x14ac:dyDescent="0.2">
      <c r="A14" s="106" t="s">
        <v>1865</v>
      </c>
      <c r="B14" s="28" t="s">
        <v>1868</v>
      </c>
      <c r="C14" s="39">
        <v>43873</v>
      </c>
      <c r="D14" s="29">
        <v>16</v>
      </c>
      <c r="E14" s="30">
        <v>1262</v>
      </c>
      <c r="F14" s="29">
        <v>1.8</v>
      </c>
      <c r="G14" s="36" t="s">
        <v>900</v>
      </c>
      <c r="H14" s="37"/>
      <c r="I14" s="35"/>
      <c r="J14" s="47" t="s">
        <v>211</v>
      </c>
      <c r="K14" s="47" t="s">
        <v>212</v>
      </c>
      <c r="L14" s="47" t="s">
        <v>213</v>
      </c>
      <c r="M14" s="47" t="s">
        <v>311</v>
      </c>
      <c r="N14" s="47" t="s">
        <v>328</v>
      </c>
      <c r="O14" s="47" t="s">
        <v>360</v>
      </c>
      <c r="P14" s="175">
        <v>2706458</v>
      </c>
      <c r="Q14" s="175" t="s">
        <v>407</v>
      </c>
      <c r="R14" s="175" t="s">
        <v>531</v>
      </c>
      <c r="S14" s="175" t="s">
        <v>547</v>
      </c>
      <c r="T14" s="25">
        <v>43873</v>
      </c>
      <c r="U14" s="181" t="s">
        <v>1782</v>
      </c>
    </row>
    <row r="15" spans="1:21" ht="114.75" customHeight="1" x14ac:dyDescent="0.2">
      <c r="A15" s="106" t="s">
        <v>1872</v>
      </c>
      <c r="B15" s="28" t="s">
        <v>1873</v>
      </c>
      <c r="C15" s="39">
        <v>43874</v>
      </c>
      <c r="D15" s="29">
        <v>35</v>
      </c>
      <c r="E15" s="30">
        <v>2190</v>
      </c>
      <c r="F15" s="29">
        <v>4</v>
      </c>
      <c r="G15" s="36" t="s">
        <v>900</v>
      </c>
      <c r="H15" s="37"/>
      <c r="I15" s="35"/>
      <c r="J15" s="47" t="s">
        <v>372</v>
      </c>
      <c r="K15" s="47" t="s">
        <v>369</v>
      </c>
      <c r="L15" s="47" t="s">
        <v>368</v>
      </c>
      <c r="M15" s="47" t="s">
        <v>371</v>
      </c>
      <c r="N15" s="47" t="s">
        <v>370</v>
      </c>
      <c r="O15" s="47" t="s">
        <v>33</v>
      </c>
      <c r="P15" s="190">
        <v>2711032</v>
      </c>
      <c r="Q15" s="190" t="s">
        <v>403</v>
      </c>
      <c r="R15" s="190" t="s">
        <v>536</v>
      </c>
      <c r="S15" s="190" t="s">
        <v>547</v>
      </c>
      <c r="T15" s="25">
        <v>43874</v>
      </c>
      <c r="U15" s="181" t="s">
        <v>1883</v>
      </c>
    </row>
    <row r="16" spans="1:21" ht="82.5" customHeight="1" x14ac:dyDescent="0.2">
      <c r="A16" s="106" t="s">
        <v>1876</v>
      </c>
      <c r="B16" s="28" t="s">
        <v>1877</v>
      </c>
      <c r="C16" s="39">
        <v>43878</v>
      </c>
      <c r="D16" s="29">
        <v>17</v>
      </c>
      <c r="E16" s="30">
        <v>1126</v>
      </c>
      <c r="F16" s="29">
        <v>1.2</v>
      </c>
      <c r="G16" s="36" t="s">
        <v>921</v>
      </c>
      <c r="H16" s="37"/>
      <c r="I16" s="35" t="s">
        <v>681</v>
      </c>
      <c r="J16" s="47" t="s">
        <v>275</v>
      </c>
      <c r="K16" s="47" t="s">
        <v>276</v>
      </c>
      <c r="L16" s="47" t="s">
        <v>93</v>
      </c>
      <c r="M16" s="47" t="s">
        <v>365</v>
      </c>
      <c r="N16" s="47" t="s">
        <v>366</v>
      </c>
      <c r="O16" s="47" t="s">
        <v>33</v>
      </c>
      <c r="P16" s="190">
        <v>2718452</v>
      </c>
      <c r="Q16" s="190" t="s">
        <v>425</v>
      </c>
      <c r="R16" s="190" t="s">
        <v>1882</v>
      </c>
      <c r="S16" s="190" t="s">
        <v>550</v>
      </c>
      <c r="T16" s="25">
        <v>43878</v>
      </c>
      <c r="U16" s="181" t="s">
        <v>1907</v>
      </c>
    </row>
    <row r="17" spans="1:22" ht="57" customHeight="1" x14ac:dyDescent="0.2">
      <c r="A17" s="106" t="s">
        <v>1878</v>
      </c>
      <c r="B17" s="28" t="s">
        <v>1879</v>
      </c>
      <c r="C17" s="39">
        <v>43878</v>
      </c>
      <c r="D17" s="29">
        <v>48</v>
      </c>
      <c r="E17" s="30">
        <v>1312</v>
      </c>
      <c r="F17" s="29">
        <v>3.2</v>
      </c>
      <c r="G17" s="36" t="s">
        <v>900</v>
      </c>
      <c r="H17" s="37"/>
      <c r="I17" s="35"/>
      <c r="J17" s="47" t="s">
        <v>79</v>
      </c>
      <c r="K17" s="47" t="s">
        <v>80</v>
      </c>
      <c r="L17" s="47" t="s">
        <v>81</v>
      </c>
      <c r="M17" s="47" t="s">
        <v>241</v>
      </c>
      <c r="N17" s="47" t="s">
        <v>367</v>
      </c>
      <c r="O17" s="104" t="s">
        <v>1881</v>
      </c>
      <c r="P17" s="190">
        <v>2718756</v>
      </c>
      <c r="Q17" s="190" t="s">
        <v>416</v>
      </c>
      <c r="R17" s="190" t="s">
        <v>1882</v>
      </c>
      <c r="S17" s="190" t="s">
        <v>550</v>
      </c>
      <c r="T17" s="25">
        <v>43878</v>
      </c>
      <c r="U17" s="181" t="s">
        <v>1908</v>
      </c>
    </row>
    <row r="18" spans="1:22" ht="52.5" customHeight="1" x14ac:dyDescent="0.2">
      <c r="A18" s="106" t="s">
        <v>1884</v>
      </c>
      <c r="B18" s="28" t="s">
        <v>1885</v>
      </c>
      <c r="C18" s="39">
        <v>43879</v>
      </c>
      <c r="D18" s="29">
        <v>25</v>
      </c>
      <c r="E18" s="30">
        <v>2460</v>
      </c>
      <c r="F18" s="29">
        <v>3.4</v>
      </c>
      <c r="G18" s="36" t="s">
        <v>900</v>
      </c>
      <c r="H18" s="37"/>
      <c r="I18" s="35"/>
      <c r="J18" s="47" t="s">
        <v>263</v>
      </c>
      <c r="K18" s="47" t="s">
        <v>138</v>
      </c>
      <c r="L18" s="47" t="s">
        <v>68</v>
      </c>
      <c r="M18" s="47" t="s">
        <v>130</v>
      </c>
      <c r="N18" s="47" t="s">
        <v>1005</v>
      </c>
      <c r="O18" s="47" t="s">
        <v>33</v>
      </c>
      <c r="P18" s="190">
        <v>2722925</v>
      </c>
      <c r="Q18" s="190" t="s">
        <v>416</v>
      </c>
      <c r="R18" s="190" t="s">
        <v>550</v>
      </c>
      <c r="S18" s="190" t="s">
        <v>566</v>
      </c>
      <c r="T18" s="25">
        <v>43879</v>
      </c>
      <c r="U18" s="181" t="s">
        <v>1668</v>
      </c>
    </row>
    <row r="19" spans="1:22" ht="66" customHeight="1" x14ac:dyDescent="0.2">
      <c r="A19" s="106" t="s">
        <v>1886</v>
      </c>
      <c r="B19" s="28" t="s">
        <v>1887</v>
      </c>
      <c r="C19" s="39">
        <v>43879</v>
      </c>
      <c r="D19" s="29">
        <v>27</v>
      </c>
      <c r="E19" s="30">
        <v>2818</v>
      </c>
      <c r="F19" s="29">
        <v>2.8</v>
      </c>
      <c r="G19" s="36" t="s">
        <v>900</v>
      </c>
      <c r="H19" s="37"/>
      <c r="I19" s="35"/>
      <c r="J19" s="47" t="s">
        <v>19</v>
      </c>
      <c r="K19" s="47" t="s">
        <v>20</v>
      </c>
      <c r="L19" s="47" t="s">
        <v>21</v>
      </c>
      <c r="M19" s="47" t="s">
        <v>98</v>
      </c>
      <c r="N19" s="49" t="s">
        <v>97</v>
      </c>
      <c r="O19" s="47" t="s">
        <v>33</v>
      </c>
      <c r="P19" s="190">
        <v>2722944</v>
      </c>
      <c r="Q19" s="190" t="s">
        <v>424</v>
      </c>
      <c r="R19" s="190" t="s">
        <v>550</v>
      </c>
      <c r="S19" s="190" t="s">
        <v>566</v>
      </c>
      <c r="T19" s="25">
        <v>43879</v>
      </c>
      <c r="U19" s="181" t="s">
        <v>1819</v>
      </c>
    </row>
    <row r="20" spans="1:22" ht="54.75" customHeight="1" x14ac:dyDescent="0.2">
      <c r="A20" s="106" t="s">
        <v>1888</v>
      </c>
      <c r="B20" s="28" t="s">
        <v>1889</v>
      </c>
      <c r="C20" s="39">
        <v>43879</v>
      </c>
      <c r="D20" s="29">
        <v>17</v>
      </c>
      <c r="E20" s="30">
        <v>1398</v>
      </c>
      <c r="F20" s="29">
        <v>1.2</v>
      </c>
      <c r="G20" s="36" t="s">
        <v>900</v>
      </c>
      <c r="H20" s="37"/>
      <c r="I20" s="35"/>
      <c r="J20" s="47" t="s">
        <v>1555</v>
      </c>
      <c r="K20" s="47" t="s">
        <v>259</v>
      </c>
      <c r="L20" s="47" t="s">
        <v>23</v>
      </c>
      <c r="M20" s="47" t="s">
        <v>123</v>
      </c>
      <c r="N20" s="47" t="s">
        <v>689</v>
      </c>
      <c r="O20" s="47" t="s">
        <v>33</v>
      </c>
      <c r="P20" s="190">
        <v>2722972</v>
      </c>
      <c r="Q20" s="190" t="s">
        <v>441</v>
      </c>
      <c r="R20" s="190" t="s">
        <v>550</v>
      </c>
      <c r="S20" s="190" t="s">
        <v>566</v>
      </c>
      <c r="T20" s="25">
        <v>43879</v>
      </c>
      <c r="U20" s="181" t="s">
        <v>1791</v>
      </c>
    </row>
    <row r="21" spans="1:22" ht="69" customHeight="1" x14ac:dyDescent="0.2">
      <c r="A21" s="106" t="s">
        <v>1890</v>
      </c>
      <c r="B21" s="28" t="s">
        <v>1891</v>
      </c>
      <c r="C21" s="39">
        <v>43880</v>
      </c>
      <c r="D21" s="29">
        <v>16</v>
      </c>
      <c r="E21" s="30">
        <v>2061</v>
      </c>
      <c r="F21" s="29">
        <v>1.2</v>
      </c>
      <c r="G21" s="36" t="s">
        <v>921</v>
      </c>
      <c r="H21" s="37"/>
      <c r="I21" s="35"/>
      <c r="J21" s="47" t="s">
        <v>982</v>
      </c>
      <c r="K21" s="47" t="s">
        <v>713</v>
      </c>
      <c r="L21" s="47" t="s">
        <v>714</v>
      </c>
      <c r="M21" s="130" t="s">
        <v>715</v>
      </c>
      <c r="N21" s="47"/>
      <c r="O21" s="47"/>
      <c r="P21" s="190">
        <v>2725996</v>
      </c>
      <c r="Q21" s="190" t="s">
        <v>441</v>
      </c>
      <c r="R21" s="190" t="s">
        <v>566</v>
      </c>
      <c r="S21" s="190" t="s">
        <v>571</v>
      </c>
      <c r="T21" s="25">
        <v>43880</v>
      </c>
      <c r="U21" s="181" t="s">
        <v>1670</v>
      </c>
    </row>
    <row r="22" spans="1:22" ht="77.25" customHeight="1" x14ac:dyDescent="0.2">
      <c r="A22" s="106" t="s">
        <v>1892</v>
      </c>
      <c r="B22" s="28" t="s">
        <v>1893</v>
      </c>
      <c r="C22" s="39">
        <v>43880</v>
      </c>
      <c r="D22" s="29">
        <v>22</v>
      </c>
      <c r="E22" s="30">
        <v>3205</v>
      </c>
      <c r="F22" s="29">
        <v>2.8</v>
      </c>
      <c r="G22" s="36" t="s">
        <v>900</v>
      </c>
      <c r="H22" s="37"/>
      <c r="I22" s="35"/>
      <c r="J22" s="47" t="s">
        <v>393</v>
      </c>
      <c r="K22" s="47" t="s">
        <v>392</v>
      </c>
      <c r="L22" s="47" t="s">
        <v>331</v>
      </c>
      <c r="M22" s="47" t="s">
        <v>108</v>
      </c>
      <c r="N22" s="47" t="s">
        <v>109</v>
      </c>
      <c r="O22" s="47" t="s">
        <v>33</v>
      </c>
      <c r="P22" s="190">
        <v>2726024</v>
      </c>
      <c r="Q22" s="190" t="s">
        <v>562</v>
      </c>
      <c r="R22" s="190" t="s">
        <v>566</v>
      </c>
      <c r="S22" s="190" t="s">
        <v>571</v>
      </c>
      <c r="T22" s="25">
        <v>43880</v>
      </c>
      <c r="U22" s="181" t="s">
        <v>1820</v>
      </c>
    </row>
    <row r="23" spans="1:22" ht="79.5" customHeight="1" x14ac:dyDescent="0.2">
      <c r="A23" s="106" t="s">
        <v>1894</v>
      </c>
      <c r="B23" s="28" t="s">
        <v>1895</v>
      </c>
      <c r="C23" s="39">
        <v>43880</v>
      </c>
      <c r="D23" s="29">
        <v>63</v>
      </c>
      <c r="E23" s="30">
        <v>3366</v>
      </c>
      <c r="F23" s="29">
        <v>5.4</v>
      </c>
      <c r="G23" s="36" t="s">
        <v>900</v>
      </c>
      <c r="H23" s="37"/>
      <c r="I23" s="35"/>
      <c r="J23" s="47" t="s">
        <v>17</v>
      </c>
      <c r="K23" s="47" t="s">
        <v>22</v>
      </c>
      <c r="L23" s="47" t="s">
        <v>23</v>
      </c>
      <c r="M23" s="47" t="s">
        <v>123</v>
      </c>
      <c r="N23" s="47" t="s">
        <v>361</v>
      </c>
      <c r="O23" s="104" t="s">
        <v>1896</v>
      </c>
      <c r="P23" s="190">
        <v>2726300</v>
      </c>
      <c r="Q23" s="190" t="s">
        <v>424</v>
      </c>
      <c r="R23" s="190" t="s">
        <v>566</v>
      </c>
      <c r="S23" s="190" t="s">
        <v>571</v>
      </c>
      <c r="T23" s="25">
        <v>43880</v>
      </c>
      <c r="U23" s="181" t="s">
        <v>1911</v>
      </c>
    </row>
    <row r="24" spans="1:22" ht="87" customHeight="1" x14ac:dyDescent="0.2">
      <c r="A24" s="106" t="s">
        <v>1897</v>
      </c>
      <c r="B24" s="28" t="s">
        <v>1898</v>
      </c>
      <c r="C24" s="39">
        <v>43881</v>
      </c>
      <c r="D24" s="29">
        <v>46</v>
      </c>
      <c r="E24" s="30">
        <v>7341</v>
      </c>
      <c r="F24" s="29">
        <v>3.6</v>
      </c>
      <c r="G24" s="36" t="s">
        <v>921</v>
      </c>
      <c r="H24" s="37"/>
      <c r="I24" s="35"/>
      <c r="J24" s="47" t="s">
        <v>982</v>
      </c>
      <c r="K24" s="47" t="s">
        <v>713</v>
      </c>
      <c r="L24" s="47" t="s">
        <v>714</v>
      </c>
      <c r="M24" s="130" t="s">
        <v>715</v>
      </c>
      <c r="N24" s="47"/>
      <c r="O24" s="47"/>
      <c r="P24" s="190">
        <v>2729900</v>
      </c>
      <c r="Q24" s="190" t="s">
        <v>424</v>
      </c>
      <c r="R24" s="190" t="s">
        <v>571</v>
      </c>
      <c r="S24" s="190" t="s">
        <v>567</v>
      </c>
      <c r="T24" s="25">
        <v>43881</v>
      </c>
      <c r="U24" s="181" t="s">
        <v>1697</v>
      </c>
    </row>
    <row r="25" spans="1:22" ht="60" customHeight="1" x14ac:dyDescent="0.2">
      <c r="A25" s="106" t="s">
        <v>1899</v>
      </c>
      <c r="B25" s="28" t="s">
        <v>1900</v>
      </c>
      <c r="C25" s="39">
        <v>43881</v>
      </c>
      <c r="D25" s="29">
        <v>15</v>
      </c>
      <c r="E25" s="30">
        <v>1352</v>
      </c>
      <c r="F25" s="29">
        <v>1</v>
      </c>
      <c r="G25" s="36" t="s">
        <v>900</v>
      </c>
      <c r="H25" s="37"/>
      <c r="I25" s="35"/>
      <c r="J25" s="47" t="s">
        <v>329</v>
      </c>
      <c r="K25" s="47" t="s">
        <v>50</v>
      </c>
      <c r="L25" s="47" t="s">
        <v>51</v>
      </c>
      <c r="M25" s="130" t="s">
        <v>784</v>
      </c>
      <c r="N25" s="47" t="s">
        <v>122</v>
      </c>
      <c r="O25" s="47" t="s">
        <v>33</v>
      </c>
      <c r="P25" s="190">
        <v>2799952</v>
      </c>
      <c r="Q25" s="190" t="s">
        <v>441</v>
      </c>
      <c r="R25" s="190" t="s">
        <v>571</v>
      </c>
      <c r="S25" s="190" t="s">
        <v>567</v>
      </c>
      <c r="T25" s="25">
        <v>43881</v>
      </c>
      <c r="U25" s="181" t="s">
        <v>1698</v>
      </c>
    </row>
    <row r="26" spans="1:22" ht="57" customHeight="1" x14ac:dyDescent="0.2">
      <c r="A26" s="106" t="s">
        <v>1901</v>
      </c>
      <c r="B26" s="28" t="s">
        <v>1902</v>
      </c>
      <c r="C26" s="39">
        <v>43881</v>
      </c>
      <c r="D26" s="29">
        <v>44</v>
      </c>
      <c r="E26" s="30">
        <v>1426</v>
      </c>
      <c r="F26" s="29">
        <v>2</v>
      </c>
      <c r="G26" s="36" t="s">
        <v>900</v>
      </c>
      <c r="H26" s="37"/>
      <c r="I26" s="182"/>
      <c r="J26" s="47" t="s">
        <v>393</v>
      </c>
      <c r="K26" s="47" t="s">
        <v>392</v>
      </c>
      <c r="L26" s="47" t="s">
        <v>331</v>
      </c>
      <c r="M26" s="47" t="s">
        <v>108</v>
      </c>
      <c r="N26" s="47" t="s">
        <v>109</v>
      </c>
      <c r="O26" s="47" t="s">
        <v>33</v>
      </c>
      <c r="P26" s="190">
        <v>2730020</v>
      </c>
      <c r="Q26" s="190" t="s">
        <v>425</v>
      </c>
      <c r="R26" s="190" t="s">
        <v>571</v>
      </c>
      <c r="S26" s="190" t="s">
        <v>567</v>
      </c>
      <c r="T26" s="25">
        <v>43881</v>
      </c>
      <c r="U26" s="181" t="s">
        <v>1914</v>
      </c>
    </row>
    <row r="27" spans="1:22" ht="65.25" customHeight="1" x14ac:dyDescent="0.2">
      <c r="A27" s="106" t="s">
        <v>1903</v>
      </c>
      <c r="B27" s="28" t="s">
        <v>1904</v>
      </c>
      <c r="C27" s="39">
        <v>43881</v>
      </c>
      <c r="D27" s="29">
        <v>10</v>
      </c>
      <c r="E27" s="30">
        <v>1243</v>
      </c>
      <c r="F27" s="29">
        <v>2</v>
      </c>
      <c r="G27" s="36" t="s">
        <v>900</v>
      </c>
      <c r="H27" s="37"/>
      <c r="I27" s="35"/>
      <c r="J27" s="47" t="s">
        <v>190</v>
      </c>
      <c r="K27" s="47" t="s">
        <v>191</v>
      </c>
      <c r="L27" s="47" t="s">
        <v>192</v>
      </c>
      <c r="M27" s="47" t="s">
        <v>193</v>
      </c>
      <c r="N27" s="47" t="s">
        <v>123</v>
      </c>
      <c r="O27" s="47" t="s">
        <v>33</v>
      </c>
      <c r="P27" s="190">
        <v>27299988</v>
      </c>
      <c r="Q27" s="190" t="s">
        <v>441</v>
      </c>
      <c r="R27" s="190" t="s">
        <v>571</v>
      </c>
      <c r="S27" s="190" t="s">
        <v>567</v>
      </c>
      <c r="T27" s="25">
        <v>43881</v>
      </c>
      <c r="U27" s="181" t="s">
        <v>1698</v>
      </c>
    </row>
    <row r="28" spans="1:22" ht="114" customHeight="1" x14ac:dyDescent="0.2">
      <c r="A28" s="106" t="s">
        <v>1905</v>
      </c>
      <c r="B28" s="28" t="s">
        <v>1906</v>
      </c>
      <c r="C28" s="39">
        <v>43881</v>
      </c>
      <c r="D28" s="29">
        <v>27</v>
      </c>
      <c r="E28" s="30">
        <v>1606</v>
      </c>
      <c r="F28" s="29">
        <v>3.2</v>
      </c>
      <c r="G28" s="36" t="s">
        <v>900</v>
      </c>
      <c r="H28" s="37"/>
      <c r="I28" s="35"/>
      <c r="J28" s="47" t="s">
        <v>372</v>
      </c>
      <c r="K28" s="47" t="s">
        <v>369</v>
      </c>
      <c r="L28" s="47" t="s">
        <v>368</v>
      </c>
      <c r="M28" s="47" t="s">
        <v>371</v>
      </c>
      <c r="N28" s="47" t="s">
        <v>370</v>
      </c>
      <c r="O28" s="47" t="s">
        <v>33</v>
      </c>
      <c r="P28" s="190">
        <v>27730775</v>
      </c>
      <c r="Q28" s="190" t="s">
        <v>425</v>
      </c>
      <c r="R28" s="190" t="s">
        <v>571</v>
      </c>
      <c r="S28" s="190" t="s">
        <v>567</v>
      </c>
      <c r="T28" s="25">
        <v>43881</v>
      </c>
      <c r="U28" s="181" t="s">
        <v>1914</v>
      </c>
      <c r="V28" s="191"/>
    </row>
    <row r="29" spans="1:22" ht="53.25" customHeight="1" x14ac:dyDescent="0.2">
      <c r="A29" s="106" t="s">
        <v>1909</v>
      </c>
      <c r="B29" s="28" t="s">
        <v>1910</v>
      </c>
      <c r="C29" s="39">
        <v>43882</v>
      </c>
      <c r="D29" s="29">
        <v>14</v>
      </c>
      <c r="E29" s="30">
        <v>1233</v>
      </c>
      <c r="F29" s="29">
        <v>1.2</v>
      </c>
      <c r="G29" s="36" t="s">
        <v>921</v>
      </c>
      <c r="H29" s="37"/>
      <c r="I29" s="35" t="s">
        <v>849</v>
      </c>
      <c r="J29" s="47" t="s">
        <v>76</v>
      </c>
      <c r="K29" s="47" t="s">
        <v>320</v>
      </c>
      <c r="L29" s="47" t="s">
        <v>204</v>
      </c>
      <c r="M29" s="47" t="s">
        <v>123</v>
      </c>
      <c r="N29" s="47" t="s">
        <v>123</v>
      </c>
      <c r="O29" s="47" t="s">
        <v>33</v>
      </c>
      <c r="P29" s="190">
        <v>2737845</v>
      </c>
      <c r="Q29" s="190" t="s">
        <v>425</v>
      </c>
      <c r="R29" s="190" t="s">
        <v>1912</v>
      </c>
      <c r="S29" s="190" t="s">
        <v>1913</v>
      </c>
      <c r="T29" s="25">
        <v>43882</v>
      </c>
      <c r="U29" s="181" t="s">
        <v>1791</v>
      </c>
    </row>
    <row r="30" spans="1:22" ht="69.75" customHeight="1" x14ac:dyDescent="0.2">
      <c r="A30" s="106" t="s">
        <v>1915</v>
      </c>
      <c r="B30" s="28" t="s">
        <v>1916</v>
      </c>
      <c r="C30" s="39">
        <v>43887</v>
      </c>
      <c r="D30" s="29">
        <v>42</v>
      </c>
      <c r="E30" s="30">
        <v>4754</v>
      </c>
      <c r="F30" s="29">
        <v>8.4</v>
      </c>
      <c r="G30" s="36" t="s">
        <v>900</v>
      </c>
      <c r="H30" s="37"/>
      <c r="I30" s="35"/>
      <c r="J30" s="47" t="s">
        <v>17</v>
      </c>
      <c r="K30" s="47" t="s">
        <v>22</v>
      </c>
      <c r="L30" s="47" t="s">
        <v>23</v>
      </c>
      <c r="M30" s="47" t="s">
        <v>123</v>
      </c>
      <c r="N30" s="47" t="s">
        <v>361</v>
      </c>
      <c r="O30" s="26" t="s">
        <v>1919</v>
      </c>
      <c r="P30" s="190">
        <v>2749328</v>
      </c>
      <c r="Q30" s="190" t="s">
        <v>424</v>
      </c>
      <c r="R30" s="190" t="s">
        <v>583</v>
      </c>
      <c r="S30" s="190" t="s">
        <v>584</v>
      </c>
      <c r="T30" s="25">
        <v>43887</v>
      </c>
      <c r="U30" s="181" t="s">
        <v>1927</v>
      </c>
    </row>
    <row r="31" spans="1:22" ht="151.5" customHeight="1" x14ac:dyDescent="0.2">
      <c r="A31" s="106" t="s">
        <v>1917</v>
      </c>
      <c r="B31" s="28" t="s">
        <v>1918</v>
      </c>
      <c r="C31" s="39">
        <v>43888</v>
      </c>
      <c r="D31" s="29">
        <v>39</v>
      </c>
      <c r="E31" s="30">
        <v>1836</v>
      </c>
      <c r="F31" s="29">
        <v>4.8</v>
      </c>
      <c r="G31" s="36" t="s">
        <v>900</v>
      </c>
      <c r="H31" s="37"/>
      <c r="I31" s="35"/>
      <c r="J31" s="47" t="s">
        <v>372</v>
      </c>
      <c r="K31" s="47" t="s">
        <v>369</v>
      </c>
      <c r="L31" s="47" t="s">
        <v>368</v>
      </c>
      <c r="M31" s="47" t="s">
        <v>371</v>
      </c>
      <c r="N31" s="47" t="s">
        <v>370</v>
      </c>
      <c r="O31" s="47" t="s">
        <v>33</v>
      </c>
      <c r="P31" s="190">
        <v>2748982</v>
      </c>
      <c r="Q31" s="190" t="s">
        <v>403</v>
      </c>
      <c r="R31" s="190" t="s">
        <v>1920</v>
      </c>
      <c r="S31" s="190" t="s">
        <v>594</v>
      </c>
      <c r="T31" s="25">
        <v>43888</v>
      </c>
      <c r="U31" s="181" t="s">
        <v>1933</v>
      </c>
    </row>
    <row r="32" spans="1:22" ht="61.5" customHeight="1" x14ac:dyDescent="0.2">
      <c r="A32" s="106" t="s">
        <v>1921</v>
      </c>
      <c r="B32" s="28" t="s">
        <v>1922</v>
      </c>
      <c r="C32" s="39">
        <v>43892</v>
      </c>
      <c r="D32" s="29">
        <v>47</v>
      </c>
      <c r="E32" s="30">
        <v>1791</v>
      </c>
      <c r="F32" s="29">
        <v>3.4</v>
      </c>
      <c r="G32" s="36" t="s">
        <v>900</v>
      </c>
      <c r="H32" s="37"/>
      <c r="I32" s="35"/>
      <c r="J32" s="47" t="s">
        <v>79</v>
      </c>
      <c r="K32" s="47" t="s">
        <v>80</v>
      </c>
      <c r="L32" s="47" t="s">
        <v>81</v>
      </c>
      <c r="M32" s="47" t="s">
        <v>241</v>
      </c>
      <c r="N32" s="47" t="s">
        <v>367</v>
      </c>
      <c r="O32" s="104" t="s">
        <v>1928</v>
      </c>
      <c r="P32" s="199">
        <v>2760988</v>
      </c>
      <c r="Q32" s="199" t="s">
        <v>416</v>
      </c>
      <c r="R32" s="199" t="s">
        <v>1930</v>
      </c>
      <c r="S32" s="199" t="s">
        <v>1934</v>
      </c>
      <c r="T32" s="192">
        <v>43892</v>
      </c>
      <c r="U32" s="181" t="s">
        <v>1944</v>
      </c>
    </row>
    <row r="33" spans="1:21" ht="57" customHeight="1" x14ac:dyDescent="0.2">
      <c r="A33" s="106" t="s">
        <v>1923</v>
      </c>
      <c r="B33" s="28" t="s">
        <v>1924</v>
      </c>
      <c r="C33" s="39">
        <v>43892</v>
      </c>
      <c r="D33" s="29">
        <v>1</v>
      </c>
      <c r="E33" s="30">
        <v>91</v>
      </c>
      <c r="F33" s="29">
        <v>0.2</v>
      </c>
      <c r="G33" s="36" t="s">
        <v>900</v>
      </c>
      <c r="H33" s="37"/>
      <c r="I33" s="35"/>
      <c r="J33" s="47" t="s">
        <v>19</v>
      </c>
      <c r="K33" s="47" t="s">
        <v>20</v>
      </c>
      <c r="L33" s="47" t="s">
        <v>21</v>
      </c>
      <c r="M33" s="47" t="s">
        <v>98</v>
      </c>
      <c r="N33" s="49" t="s">
        <v>97</v>
      </c>
      <c r="O33" s="47" t="s">
        <v>33</v>
      </c>
      <c r="P33" s="190">
        <v>2757060</v>
      </c>
      <c r="Q33" s="190" t="s">
        <v>441</v>
      </c>
      <c r="R33" s="190" t="s">
        <v>1930</v>
      </c>
      <c r="S33" s="190" t="s">
        <v>603</v>
      </c>
      <c r="T33" s="192">
        <v>43892</v>
      </c>
      <c r="U33" s="181" t="s">
        <v>1945</v>
      </c>
    </row>
    <row r="34" spans="1:21" ht="57" customHeight="1" x14ac:dyDescent="0.2">
      <c r="A34" s="106" t="s">
        <v>1925</v>
      </c>
      <c r="B34" s="28" t="s">
        <v>1926</v>
      </c>
      <c r="C34" s="39">
        <v>43892</v>
      </c>
      <c r="D34" s="29">
        <v>20</v>
      </c>
      <c r="E34" s="30">
        <v>2248</v>
      </c>
      <c r="F34" s="29">
        <v>1.4</v>
      </c>
      <c r="G34" s="36" t="s">
        <v>900</v>
      </c>
      <c r="H34" s="37"/>
      <c r="I34" s="35"/>
      <c r="J34" s="48" t="s">
        <v>13</v>
      </c>
      <c r="K34" s="48" t="s">
        <v>14</v>
      </c>
      <c r="L34" s="48" t="s">
        <v>62</v>
      </c>
      <c r="M34" s="47" t="s">
        <v>101</v>
      </c>
      <c r="N34" s="49" t="s">
        <v>102</v>
      </c>
      <c r="O34" s="104" t="s">
        <v>1929</v>
      </c>
      <c r="P34" s="190">
        <v>2757320</v>
      </c>
      <c r="Q34" s="190" t="s">
        <v>441</v>
      </c>
      <c r="R34" s="190" t="s">
        <v>1930</v>
      </c>
      <c r="S34" s="190" t="s">
        <v>603</v>
      </c>
      <c r="T34" s="192">
        <v>43892</v>
      </c>
      <c r="U34" s="181" t="s">
        <v>1945</v>
      </c>
    </row>
    <row r="35" spans="1:21" ht="57.75" customHeight="1" x14ac:dyDescent="0.2">
      <c r="A35" s="106" t="s">
        <v>1931</v>
      </c>
      <c r="B35" s="41" t="s">
        <v>1932</v>
      </c>
      <c r="C35" s="88">
        <v>43893</v>
      </c>
      <c r="D35" s="195">
        <v>27</v>
      </c>
      <c r="E35" s="196">
        <v>1521</v>
      </c>
      <c r="F35" s="195">
        <v>2.6</v>
      </c>
      <c r="G35" s="197" t="s">
        <v>900</v>
      </c>
      <c r="H35" s="37"/>
      <c r="I35" s="182"/>
      <c r="J35" s="47" t="s">
        <v>263</v>
      </c>
      <c r="K35" s="47" t="s">
        <v>138</v>
      </c>
      <c r="L35" s="47" t="s">
        <v>68</v>
      </c>
      <c r="M35" s="47" t="s">
        <v>130</v>
      </c>
      <c r="N35" s="47" t="s">
        <v>1005</v>
      </c>
      <c r="O35" s="47" t="s">
        <v>33</v>
      </c>
      <c r="P35" s="199">
        <v>2761431</v>
      </c>
      <c r="Q35" s="199" t="s">
        <v>416</v>
      </c>
      <c r="R35" s="199" t="s">
        <v>1934</v>
      </c>
      <c r="S35" s="199" t="s">
        <v>603</v>
      </c>
      <c r="T35" s="192">
        <v>43893</v>
      </c>
      <c r="U35" s="181" t="s">
        <v>1949</v>
      </c>
    </row>
    <row r="36" spans="1:21" ht="60" customHeight="1" x14ac:dyDescent="0.2">
      <c r="A36" s="106">
        <v>33670598</v>
      </c>
      <c r="B36" s="193">
        <v>85385226</v>
      </c>
      <c r="C36" s="194">
        <v>43893</v>
      </c>
      <c r="D36" s="193">
        <v>18</v>
      </c>
      <c r="E36" s="193">
        <v>1170</v>
      </c>
      <c r="F36" s="193">
        <v>1.6</v>
      </c>
      <c r="G36" s="193" t="s">
        <v>900</v>
      </c>
      <c r="H36" s="50"/>
      <c r="I36" s="50"/>
      <c r="J36" s="47" t="s">
        <v>19</v>
      </c>
      <c r="K36" s="47" t="s">
        <v>20</v>
      </c>
      <c r="L36" s="47" t="s">
        <v>21</v>
      </c>
      <c r="M36" s="47" t="s">
        <v>98</v>
      </c>
      <c r="N36" s="49" t="s">
        <v>97</v>
      </c>
      <c r="O36" s="26"/>
      <c r="P36" s="199">
        <v>2761409</v>
      </c>
      <c r="Q36" s="199" t="s">
        <v>441</v>
      </c>
      <c r="R36" s="199" t="s">
        <v>1934</v>
      </c>
      <c r="S36" s="199" t="s">
        <v>603</v>
      </c>
      <c r="T36" s="192">
        <v>43893</v>
      </c>
      <c r="U36" s="181" t="s">
        <v>1944</v>
      </c>
    </row>
    <row r="37" spans="1:21" ht="46.5" customHeight="1" x14ac:dyDescent="0.2">
      <c r="A37" s="106">
        <v>33670710</v>
      </c>
      <c r="B37" s="193">
        <v>85385339</v>
      </c>
      <c r="C37" s="198">
        <v>43893</v>
      </c>
      <c r="D37" s="195">
        <v>25</v>
      </c>
      <c r="E37" s="196">
        <v>3733</v>
      </c>
      <c r="F37" s="195">
        <v>1.8</v>
      </c>
      <c r="G37" s="197" t="s">
        <v>900</v>
      </c>
      <c r="H37" s="50"/>
      <c r="I37" s="50"/>
      <c r="J37" s="47" t="s">
        <v>152</v>
      </c>
      <c r="K37" s="47" t="s">
        <v>153</v>
      </c>
      <c r="L37" s="47" t="s">
        <v>154</v>
      </c>
      <c r="M37" s="47" t="s">
        <v>155</v>
      </c>
      <c r="N37" s="47" t="s">
        <v>156</v>
      </c>
      <c r="O37" s="47" t="s">
        <v>33</v>
      </c>
      <c r="P37" s="199">
        <v>2761452</v>
      </c>
      <c r="Q37" s="199" t="s">
        <v>622</v>
      </c>
      <c r="R37" s="199" t="s">
        <v>1934</v>
      </c>
      <c r="S37" s="199" t="s">
        <v>603</v>
      </c>
      <c r="T37" s="200">
        <v>43893</v>
      </c>
      <c r="U37" s="181" t="s">
        <v>1880</v>
      </c>
    </row>
    <row r="38" spans="1:21" ht="65.25" customHeight="1" x14ac:dyDescent="0.2"/>
    <row r="39" spans="1:21" ht="66" customHeight="1" x14ac:dyDescent="0.2"/>
    <row r="40" spans="1:21" ht="50.25" customHeight="1" x14ac:dyDescent="0.2">
      <c r="O40" s="8" t="s">
        <v>33</v>
      </c>
    </row>
  </sheetData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V37"/>
  <sheetViews>
    <sheetView zoomScale="80" zoomScaleNormal="80" workbookViewId="0">
      <selection activeCell="A7" sqref="A1:XFD7"/>
    </sheetView>
  </sheetViews>
  <sheetFormatPr baseColWidth="10" defaultRowHeight="12.75" x14ac:dyDescent="0.2"/>
  <cols>
    <col min="1" max="1" width="12.85546875" customWidth="1"/>
    <col min="2" max="2" width="24" customWidth="1"/>
    <col min="3" max="3" width="16.42578125" bestFit="1" customWidth="1"/>
    <col min="4" max="5" width="8.140625" customWidth="1"/>
    <col min="6" max="7" width="9" customWidth="1"/>
    <col min="8" max="8" width="8.140625" customWidth="1"/>
    <col min="9" max="10" width="18" customWidth="1"/>
    <col min="11" max="11" width="23.5703125" customWidth="1"/>
    <col min="12" max="12" width="15.5703125" customWidth="1"/>
    <col min="13" max="13" width="26.5703125" customWidth="1"/>
    <col min="14" max="14" width="66.5703125" customWidth="1"/>
    <col min="15" max="15" width="19.140625" customWidth="1"/>
    <col min="16" max="16" width="12.5703125" customWidth="1"/>
    <col min="17" max="17" width="15.85546875" customWidth="1"/>
    <col min="20" max="20" width="12.85546875" bestFit="1" customWidth="1"/>
    <col min="22" max="22" width="17.140625" customWidth="1"/>
  </cols>
  <sheetData>
    <row r="1" spans="1:21" ht="60" customHeight="1" x14ac:dyDescent="0.2">
      <c r="A1" s="14" t="s">
        <v>256</v>
      </c>
      <c r="B1" s="14" t="s">
        <v>257</v>
      </c>
      <c r="C1" s="7" t="s">
        <v>4</v>
      </c>
      <c r="D1" s="6" t="s">
        <v>12</v>
      </c>
      <c r="E1" s="6" t="s">
        <v>11</v>
      </c>
      <c r="F1" s="6" t="s">
        <v>9</v>
      </c>
      <c r="G1" s="6" t="s">
        <v>118</v>
      </c>
      <c r="H1" s="7" t="s">
        <v>119</v>
      </c>
      <c r="I1" s="6" t="s">
        <v>120</v>
      </c>
      <c r="J1" s="6" t="s">
        <v>3</v>
      </c>
      <c r="K1" s="6" t="s">
        <v>1</v>
      </c>
      <c r="L1" s="6" t="s">
        <v>2</v>
      </c>
      <c r="M1" s="6" t="s">
        <v>32</v>
      </c>
      <c r="N1" s="6" t="s">
        <v>31</v>
      </c>
      <c r="O1" s="6" t="s">
        <v>310</v>
      </c>
      <c r="P1" s="6" t="s">
        <v>7</v>
      </c>
      <c r="Q1" s="6" t="s">
        <v>0</v>
      </c>
      <c r="R1" s="6" t="s">
        <v>5</v>
      </c>
      <c r="S1" s="23" t="s">
        <v>6</v>
      </c>
      <c r="T1" s="23" t="s">
        <v>121</v>
      </c>
      <c r="U1" s="179" t="s">
        <v>1622</v>
      </c>
    </row>
    <row r="2" spans="1:21" ht="61.5" customHeight="1" x14ac:dyDescent="0.2">
      <c r="A2" s="21">
        <v>33671303</v>
      </c>
      <c r="B2" s="193" t="s">
        <v>1936</v>
      </c>
      <c r="C2" s="198">
        <v>43895</v>
      </c>
      <c r="D2" s="193">
        <v>129</v>
      </c>
      <c r="E2" s="193">
        <v>7594</v>
      </c>
      <c r="F2" s="193">
        <v>13.2</v>
      </c>
      <c r="G2" s="193" t="s">
        <v>900</v>
      </c>
      <c r="H2" s="50"/>
      <c r="I2" s="50"/>
      <c r="J2" s="47" t="s">
        <v>17</v>
      </c>
      <c r="K2" s="47" t="s">
        <v>22</v>
      </c>
      <c r="L2" s="47" t="s">
        <v>23</v>
      </c>
      <c r="M2" s="47" t="s">
        <v>123</v>
      </c>
      <c r="N2" s="47" t="s">
        <v>361</v>
      </c>
      <c r="O2" s="26" t="s">
        <v>1935</v>
      </c>
      <c r="P2" s="190">
        <v>2766231</v>
      </c>
      <c r="Q2" s="190" t="s">
        <v>1946</v>
      </c>
      <c r="R2" s="190" t="s">
        <v>618</v>
      </c>
      <c r="S2" s="190" t="s">
        <v>604</v>
      </c>
      <c r="T2" s="25">
        <v>43895</v>
      </c>
      <c r="U2" s="201" t="s">
        <v>1960</v>
      </c>
    </row>
    <row r="3" spans="1:21" ht="46.5" customHeight="1" x14ac:dyDescent="0.2">
      <c r="A3" s="21">
        <v>33671332</v>
      </c>
      <c r="B3" s="193">
        <v>85386211</v>
      </c>
      <c r="C3" s="198">
        <v>43895</v>
      </c>
      <c r="D3" s="193">
        <v>51</v>
      </c>
      <c r="E3" s="193">
        <v>3149</v>
      </c>
      <c r="F3" s="193">
        <v>4.8</v>
      </c>
      <c r="G3" s="193" t="s">
        <v>900</v>
      </c>
      <c r="H3" s="50"/>
      <c r="I3" s="50"/>
      <c r="J3" s="47" t="s">
        <v>393</v>
      </c>
      <c r="K3" s="47" t="s">
        <v>392</v>
      </c>
      <c r="L3" s="47" t="s">
        <v>331</v>
      </c>
      <c r="M3" s="47" t="s">
        <v>108</v>
      </c>
      <c r="N3" s="47" t="s">
        <v>109</v>
      </c>
      <c r="O3" s="26"/>
      <c r="P3" s="190"/>
      <c r="Q3" s="190"/>
      <c r="R3" s="190"/>
      <c r="S3" s="190"/>
      <c r="T3" s="25">
        <v>43895</v>
      </c>
      <c r="U3" s="3" t="s">
        <v>1959</v>
      </c>
    </row>
    <row r="4" spans="1:21" ht="47.25" customHeight="1" x14ac:dyDescent="0.2">
      <c r="A4" s="21">
        <v>33672172</v>
      </c>
      <c r="B4" s="193">
        <v>85386735</v>
      </c>
      <c r="C4" s="198">
        <v>43894</v>
      </c>
      <c r="D4" s="193">
        <v>25</v>
      </c>
      <c r="E4" s="193">
        <v>2476</v>
      </c>
      <c r="F4" s="193">
        <v>1.8</v>
      </c>
      <c r="G4" s="193" t="s">
        <v>900</v>
      </c>
      <c r="H4" s="50"/>
      <c r="I4" s="50"/>
      <c r="J4" s="47" t="s">
        <v>341</v>
      </c>
      <c r="K4" s="47" t="s">
        <v>338</v>
      </c>
      <c r="L4" s="47" t="s">
        <v>339</v>
      </c>
      <c r="M4" s="47" t="s">
        <v>340</v>
      </c>
      <c r="N4" s="47" t="s">
        <v>33</v>
      </c>
      <c r="O4" s="47" t="s">
        <v>33</v>
      </c>
      <c r="P4" s="190">
        <v>2765338</v>
      </c>
      <c r="Q4" s="190" t="s">
        <v>441</v>
      </c>
      <c r="R4" s="190" t="s">
        <v>603</v>
      </c>
      <c r="S4" s="190" t="s">
        <v>618</v>
      </c>
      <c r="T4" s="25">
        <v>43894</v>
      </c>
      <c r="U4" s="201" t="s">
        <v>1952</v>
      </c>
    </row>
    <row r="5" spans="1:21" ht="16.5" hidden="1" customHeight="1" x14ac:dyDescent="0.2">
      <c r="A5" s="41"/>
      <c r="B5" s="28"/>
      <c r="C5" s="198">
        <v>43895</v>
      </c>
      <c r="D5" s="29"/>
      <c r="E5" s="30"/>
      <c r="F5" s="29"/>
      <c r="G5" s="36"/>
      <c r="H5" s="37"/>
      <c r="I5" s="35"/>
      <c r="J5" s="38"/>
      <c r="K5" s="40"/>
      <c r="L5" s="40"/>
      <c r="M5" s="40"/>
      <c r="N5" s="40"/>
      <c r="O5" s="26"/>
      <c r="P5" s="175"/>
      <c r="Q5" s="176"/>
      <c r="R5" s="177"/>
      <c r="S5" s="178"/>
      <c r="T5" s="25"/>
    </row>
    <row r="6" spans="1:21" ht="67.5" customHeight="1" x14ac:dyDescent="0.2">
      <c r="A6" s="21" t="s">
        <v>1937</v>
      </c>
      <c r="B6" s="28" t="s">
        <v>1938</v>
      </c>
      <c r="C6" s="198">
        <v>43894</v>
      </c>
      <c r="D6" s="29">
        <v>7</v>
      </c>
      <c r="E6" s="30">
        <v>1065</v>
      </c>
      <c r="F6" s="29">
        <v>0.6</v>
      </c>
      <c r="G6" s="29" t="s">
        <v>921</v>
      </c>
      <c r="H6" s="37"/>
      <c r="I6" s="35" t="s">
        <v>1939</v>
      </c>
      <c r="J6" s="47" t="s">
        <v>1435</v>
      </c>
      <c r="K6" s="47" t="s">
        <v>1663</v>
      </c>
      <c r="L6" s="47" t="s">
        <v>1664</v>
      </c>
      <c r="M6" s="47" t="s">
        <v>1665</v>
      </c>
      <c r="N6" s="47" t="s">
        <v>1666</v>
      </c>
      <c r="O6" s="47"/>
      <c r="P6" s="190">
        <v>2768943</v>
      </c>
      <c r="Q6" s="190" t="s">
        <v>441</v>
      </c>
      <c r="R6" s="190" t="s">
        <v>603</v>
      </c>
      <c r="S6" s="190" t="s">
        <v>618</v>
      </c>
      <c r="T6" s="25">
        <v>43894</v>
      </c>
      <c r="U6" s="201" t="s">
        <v>1952</v>
      </c>
    </row>
    <row r="7" spans="1:21" ht="65.25" customHeight="1" x14ac:dyDescent="0.2">
      <c r="A7" s="21" t="s">
        <v>1940</v>
      </c>
      <c r="B7" s="28" t="s">
        <v>1941</v>
      </c>
      <c r="C7" s="198">
        <v>43895</v>
      </c>
      <c r="D7" s="29">
        <v>24</v>
      </c>
      <c r="E7" s="30">
        <v>2238</v>
      </c>
      <c r="F7" s="29">
        <v>2.8</v>
      </c>
      <c r="G7" s="36" t="s">
        <v>900</v>
      </c>
      <c r="H7" s="37"/>
      <c r="I7" s="35"/>
      <c r="J7" s="47" t="s">
        <v>26</v>
      </c>
      <c r="K7" s="47" t="s">
        <v>27</v>
      </c>
      <c r="L7" s="47" t="s">
        <v>23</v>
      </c>
      <c r="M7" s="47" t="s">
        <v>59</v>
      </c>
      <c r="N7" s="47" t="s">
        <v>58</v>
      </c>
      <c r="O7" s="47" t="s">
        <v>33</v>
      </c>
      <c r="P7" s="190">
        <v>2768964</v>
      </c>
      <c r="Q7" s="190" t="s">
        <v>441</v>
      </c>
      <c r="R7" s="190" t="s">
        <v>618</v>
      </c>
      <c r="S7" s="190" t="s">
        <v>604</v>
      </c>
      <c r="T7" s="25">
        <v>43895</v>
      </c>
      <c r="U7" s="201" t="s">
        <v>1957</v>
      </c>
    </row>
    <row r="8" spans="1:21" ht="145.5" customHeight="1" x14ac:dyDescent="0.2">
      <c r="A8" s="21" t="s">
        <v>1942</v>
      </c>
      <c r="B8" s="28" t="s">
        <v>1943</v>
      </c>
      <c r="C8" s="198">
        <v>43895</v>
      </c>
      <c r="D8" s="29">
        <v>62</v>
      </c>
      <c r="E8" s="30">
        <v>3276</v>
      </c>
      <c r="F8" s="29">
        <v>6.4</v>
      </c>
      <c r="G8" s="36" t="s">
        <v>900</v>
      </c>
      <c r="H8" s="37"/>
      <c r="I8" s="35"/>
      <c r="J8" s="47" t="s">
        <v>372</v>
      </c>
      <c r="K8" s="47" t="s">
        <v>369</v>
      </c>
      <c r="L8" s="47" t="s">
        <v>368</v>
      </c>
      <c r="M8" s="47" t="s">
        <v>371</v>
      </c>
      <c r="N8" s="47" t="s">
        <v>370</v>
      </c>
      <c r="O8" s="47" t="s">
        <v>33</v>
      </c>
      <c r="P8" s="190">
        <v>2769010</v>
      </c>
      <c r="Q8" s="190" t="s">
        <v>403</v>
      </c>
      <c r="R8" s="190" t="s">
        <v>618</v>
      </c>
      <c r="S8" s="190" t="s">
        <v>604</v>
      </c>
      <c r="T8" s="25">
        <v>43895</v>
      </c>
      <c r="U8" s="202" t="s">
        <v>1958</v>
      </c>
    </row>
    <row r="9" spans="1:21" ht="58.5" customHeight="1" x14ac:dyDescent="0.2">
      <c r="A9" s="21" t="s">
        <v>1947</v>
      </c>
      <c r="B9" s="28" t="s">
        <v>1948</v>
      </c>
      <c r="C9" s="198">
        <v>43896</v>
      </c>
      <c r="D9" s="29">
        <v>75</v>
      </c>
      <c r="E9" s="30">
        <v>1239</v>
      </c>
      <c r="F9" s="29">
        <v>1.2</v>
      </c>
      <c r="G9" s="36" t="s">
        <v>921</v>
      </c>
      <c r="H9" s="37"/>
      <c r="I9" s="35" t="s">
        <v>794</v>
      </c>
      <c r="J9" s="47" t="s">
        <v>76</v>
      </c>
      <c r="K9" s="47" t="s">
        <v>320</v>
      </c>
      <c r="L9" s="47" t="s">
        <v>204</v>
      </c>
      <c r="M9" s="47" t="s">
        <v>123</v>
      </c>
      <c r="N9" s="47" t="s">
        <v>123</v>
      </c>
      <c r="O9" s="47" t="s">
        <v>33</v>
      </c>
      <c r="P9" s="190">
        <v>2772784</v>
      </c>
      <c r="Q9" s="190" t="s">
        <v>425</v>
      </c>
      <c r="R9" s="190" t="s">
        <v>1950</v>
      </c>
      <c r="S9" s="190" t="s">
        <v>1951</v>
      </c>
      <c r="T9" s="25">
        <v>43896</v>
      </c>
      <c r="U9" s="202" t="s">
        <v>1967</v>
      </c>
    </row>
    <row r="10" spans="1:21" ht="54" customHeight="1" x14ac:dyDescent="0.2">
      <c r="A10" s="21" t="s">
        <v>1953</v>
      </c>
      <c r="B10" s="28" t="s">
        <v>1954</v>
      </c>
      <c r="C10" s="198">
        <v>43899</v>
      </c>
      <c r="D10" s="29">
        <v>50</v>
      </c>
      <c r="E10" s="30">
        <v>1559</v>
      </c>
      <c r="F10" s="29">
        <v>3.2</v>
      </c>
      <c r="G10" s="36" t="s">
        <v>900</v>
      </c>
      <c r="H10" s="37"/>
      <c r="I10" s="35"/>
      <c r="J10" s="47" t="s">
        <v>79</v>
      </c>
      <c r="K10" s="47" t="s">
        <v>80</v>
      </c>
      <c r="L10" s="47" t="s">
        <v>81</v>
      </c>
      <c r="M10" s="47" t="s">
        <v>241</v>
      </c>
      <c r="N10" s="47" t="s">
        <v>367</v>
      </c>
      <c r="O10" s="26" t="s">
        <v>1955</v>
      </c>
      <c r="P10" s="175">
        <v>2776915</v>
      </c>
      <c r="Q10" s="176" t="s">
        <v>416</v>
      </c>
      <c r="R10" s="177" t="s">
        <v>1951</v>
      </c>
      <c r="S10" s="178" t="s">
        <v>1956</v>
      </c>
      <c r="T10" s="25">
        <v>43899</v>
      </c>
      <c r="U10" s="202" t="s">
        <v>1973</v>
      </c>
    </row>
    <row r="11" spans="1:21" ht="58.5" customHeight="1" x14ac:dyDescent="0.2">
      <c r="A11" s="21" t="s">
        <v>1961</v>
      </c>
      <c r="B11" s="28" t="s">
        <v>1962</v>
      </c>
      <c r="C11" s="198">
        <v>43900</v>
      </c>
      <c r="D11" s="29">
        <v>53</v>
      </c>
      <c r="E11" s="30">
        <v>3104</v>
      </c>
      <c r="F11" s="29">
        <v>4.4000000000000004</v>
      </c>
      <c r="G11" s="36" t="s">
        <v>900</v>
      </c>
      <c r="H11" s="37"/>
      <c r="I11" s="35"/>
      <c r="J11" s="47" t="s">
        <v>263</v>
      </c>
      <c r="K11" s="47" t="s">
        <v>138</v>
      </c>
      <c r="L11" s="47" t="s">
        <v>68</v>
      </c>
      <c r="M11" s="47" t="s">
        <v>130</v>
      </c>
      <c r="N11" s="47" t="s">
        <v>1005</v>
      </c>
      <c r="O11" s="47" t="s">
        <v>33</v>
      </c>
      <c r="P11" s="190">
        <v>2780867</v>
      </c>
      <c r="Q11" s="190" t="s">
        <v>416</v>
      </c>
      <c r="R11" s="190" t="s">
        <v>1956</v>
      </c>
      <c r="S11" s="190" t="s">
        <v>639</v>
      </c>
      <c r="T11" s="25">
        <v>43900</v>
      </c>
      <c r="U11" s="202" t="s">
        <v>1978</v>
      </c>
    </row>
    <row r="12" spans="1:21" ht="75.75" customHeight="1" x14ac:dyDescent="0.2">
      <c r="A12" s="21" t="s">
        <v>1963</v>
      </c>
      <c r="B12" s="28" t="s">
        <v>1964</v>
      </c>
      <c r="C12" s="198">
        <v>43900</v>
      </c>
      <c r="D12" s="29">
        <v>12</v>
      </c>
      <c r="E12" s="30">
        <v>1235</v>
      </c>
      <c r="F12" s="29">
        <v>1.2</v>
      </c>
      <c r="G12" s="36" t="s">
        <v>900</v>
      </c>
      <c r="H12" s="37"/>
      <c r="I12" s="35"/>
      <c r="J12" s="47" t="s">
        <v>19</v>
      </c>
      <c r="K12" s="47" t="s">
        <v>20</v>
      </c>
      <c r="L12" s="47" t="s">
        <v>21</v>
      </c>
      <c r="M12" s="47" t="s">
        <v>98</v>
      </c>
      <c r="N12" s="49" t="s">
        <v>97</v>
      </c>
      <c r="O12" s="47" t="s">
        <v>33</v>
      </c>
      <c r="P12" s="190">
        <v>2780890</v>
      </c>
      <c r="Q12" s="190" t="s">
        <v>441</v>
      </c>
      <c r="R12" s="190" t="s">
        <v>1956</v>
      </c>
      <c r="S12" s="190" t="s">
        <v>639</v>
      </c>
      <c r="T12" s="25">
        <v>43900</v>
      </c>
      <c r="U12" s="202" t="s">
        <v>1977</v>
      </c>
    </row>
    <row r="13" spans="1:21" ht="63.75" customHeight="1" x14ac:dyDescent="0.2">
      <c r="A13" s="21" t="s">
        <v>1965</v>
      </c>
      <c r="B13" s="28" t="s">
        <v>1966</v>
      </c>
      <c r="C13" s="198">
        <v>43900</v>
      </c>
      <c r="D13" s="29">
        <v>45</v>
      </c>
      <c r="E13" s="30">
        <v>7766</v>
      </c>
      <c r="F13" s="29">
        <v>9</v>
      </c>
      <c r="G13" s="36" t="s">
        <v>900</v>
      </c>
      <c r="H13" s="37"/>
      <c r="I13" s="35"/>
      <c r="J13" s="47" t="s">
        <v>211</v>
      </c>
      <c r="K13" s="47" t="s">
        <v>212</v>
      </c>
      <c r="L13" s="47" t="s">
        <v>213</v>
      </c>
      <c r="M13" s="47" t="s">
        <v>311</v>
      </c>
      <c r="N13" s="47" t="s">
        <v>328</v>
      </c>
      <c r="O13" s="47" t="s">
        <v>360</v>
      </c>
      <c r="P13" s="190">
        <v>2780902</v>
      </c>
      <c r="Q13" s="190" t="s">
        <v>407</v>
      </c>
      <c r="R13" s="190" t="s">
        <v>1956</v>
      </c>
      <c r="S13" s="190" t="s">
        <v>639</v>
      </c>
      <c r="T13" s="25">
        <v>43900</v>
      </c>
      <c r="U13" s="202" t="s">
        <v>1668</v>
      </c>
    </row>
    <row r="14" spans="1:21" ht="81" customHeight="1" x14ac:dyDescent="0.2">
      <c r="A14" s="21" t="s">
        <v>1968</v>
      </c>
      <c r="B14" s="28" t="s">
        <v>1969</v>
      </c>
      <c r="C14" s="198">
        <v>43901</v>
      </c>
      <c r="D14" s="29">
        <v>107</v>
      </c>
      <c r="E14" s="30">
        <v>9513</v>
      </c>
      <c r="F14" s="29">
        <v>11.6</v>
      </c>
      <c r="G14" s="36" t="s">
        <v>900</v>
      </c>
      <c r="H14" s="37"/>
      <c r="I14" s="35"/>
      <c r="J14" s="47" t="s">
        <v>17</v>
      </c>
      <c r="K14" s="47" t="s">
        <v>22</v>
      </c>
      <c r="L14" s="47" t="s">
        <v>23</v>
      </c>
      <c r="M14" s="47" t="s">
        <v>123</v>
      </c>
      <c r="N14" s="47" t="s">
        <v>361</v>
      </c>
      <c r="O14" s="26" t="s">
        <v>1970</v>
      </c>
      <c r="P14" s="190">
        <v>2784525</v>
      </c>
      <c r="Q14" s="190" t="s">
        <v>623</v>
      </c>
      <c r="R14" s="190" t="s">
        <v>639</v>
      </c>
      <c r="S14" s="190" t="s">
        <v>654</v>
      </c>
      <c r="T14" s="25"/>
    </row>
    <row r="15" spans="1:21" ht="101.25" customHeight="1" x14ac:dyDescent="0.2">
      <c r="A15" s="21" t="s">
        <v>1971</v>
      </c>
      <c r="B15" s="28" t="s">
        <v>1972</v>
      </c>
      <c r="C15" s="198">
        <v>43902</v>
      </c>
      <c r="D15" s="29">
        <v>30</v>
      </c>
      <c r="E15" s="30">
        <v>1875</v>
      </c>
      <c r="F15" s="29">
        <v>3.4</v>
      </c>
      <c r="G15" s="36" t="s">
        <v>900</v>
      </c>
      <c r="H15" s="37"/>
      <c r="I15" s="35"/>
      <c r="J15" s="47" t="s">
        <v>372</v>
      </c>
      <c r="K15" s="47" t="s">
        <v>369</v>
      </c>
      <c r="L15" s="47" t="s">
        <v>368</v>
      </c>
      <c r="M15" s="47" t="s">
        <v>371</v>
      </c>
      <c r="N15" s="47" t="s">
        <v>370</v>
      </c>
      <c r="O15" s="47" t="s">
        <v>33</v>
      </c>
      <c r="P15" s="190">
        <v>2788767</v>
      </c>
      <c r="Q15" s="190" t="s">
        <v>403</v>
      </c>
      <c r="R15" s="190" t="s">
        <v>654</v>
      </c>
      <c r="S15" s="190" t="s">
        <v>653</v>
      </c>
      <c r="T15" s="25">
        <v>43902</v>
      </c>
      <c r="U15" s="202" t="s">
        <v>1990</v>
      </c>
    </row>
    <row r="16" spans="1:21" s="105" customFormat="1" ht="180" x14ac:dyDescent="0.2">
      <c r="A16" s="232" t="s">
        <v>1974</v>
      </c>
      <c r="B16" s="232" t="s">
        <v>1975</v>
      </c>
      <c r="C16" s="233">
        <v>43902</v>
      </c>
      <c r="D16" s="234">
        <v>12</v>
      </c>
      <c r="E16" s="235">
        <v>1586</v>
      </c>
      <c r="F16" s="234">
        <v>0.8</v>
      </c>
      <c r="G16" s="236" t="s">
        <v>921</v>
      </c>
      <c r="H16" s="237"/>
      <c r="I16" s="238" t="s">
        <v>1976</v>
      </c>
      <c r="J16" s="218" t="s">
        <v>1979</v>
      </c>
      <c r="K16" s="218" t="s">
        <v>1980</v>
      </c>
      <c r="L16" s="218" t="s">
        <v>1981</v>
      </c>
      <c r="M16" s="218" t="s">
        <v>1982</v>
      </c>
      <c r="N16" s="218" t="s">
        <v>239</v>
      </c>
      <c r="O16" s="239" t="s">
        <v>1983</v>
      </c>
      <c r="P16" s="253" t="s">
        <v>2062</v>
      </c>
      <c r="Q16" s="254" t="s">
        <v>441</v>
      </c>
      <c r="R16" s="254" t="s">
        <v>678</v>
      </c>
      <c r="S16" s="254" t="s">
        <v>1996</v>
      </c>
      <c r="T16" s="255"/>
    </row>
    <row r="17" spans="1:22" ht="71.25" customHeight="1" x14ac:dyDescent="0.2">
      <c r="A17" s="21" t="s">
        <v>1984</v>
      </c>
      <c r="B17" s="28" t="s">
        <v>1985</v>
      </c>
      <c r="C17" s="198">
        <v>43906</v>
      </c>
      <c r="D17" s="29">
        <v>29</v>
      </c>
      <c r="E17" s="30">
        <v>3096</v>
      </c>
      <c r="F17" s="29">
        <v>3.8</v>
      </c>
      <c r="G17" s="36" t="s">
        <v>900</v>
      </c>
      <c r="H17" s="37"/>
      <c r="I17" s="35"/>
      <c r="J17" s="47" t="s">
        <v>26</v>
      </c>
      <c r="K17" s="47" t="s">
        <v>27</v>
      </c>
      <c r="L17" s="47" t="s">
        <v>23</v>
      </c>
      <c r="M17" s="47" t="s">
        <v>59</v>
      </c>
      <c r="N17" s="47" t="s">
        <v>58</v>
      </c>
      <c r="O17" s="47" t="s">
        <v>33</v>
      </c>
      <c r="P17" s="190">
        <v>2797296</v>
      </c>
      <c r="Q17" s="190" t="s">
        <v>424</v>
      </c>
      <c r="R17" s="190" t="s">
        <v>1986</v>
      </c>
      <c r="S17" s="190" t="s">
        <v>1987</v>
      </c>
      <c r="T17" s="25">
        <v>43906</v>
      </c>
      <c r="U17" s="202" t="s">
        <v>2003</v>
      </c>
    </row>
    <row r="18" spans="1:22" ht="83.25" customHeight="1" x14ac:dyDescent="0.2">
      <c r="A18" s="106" t="s">
        <v>1999</v>
      </c>
      <c r="B18" s="28" t="s">
        <v>2000</v>
      </c>
      <c r="C18" s="198">
        <v>43909</v>
      </c>
      <c r="D18" s="29">
        <v>20</v>
      </c>
      <c r="E18" s="30">
        <v>2675</v>
      </c>
      <c r="F18" s="29">
        <v>1.6</v>
      </c>
      <c r="G18" s="36" t="s">
        <v>921</v>
      </c>
      <c r="H18" s="37"/>
      <c r="I18" s="35" t="s">
        <v>1805</v>
      </c>
      <c r="J18" s="47" t="s">
        <v>716</v>
      </c>
      <c r="K18" s="47" t="s">
        <v>713</v>
      </c>
      <c r="L18" s="47" t="s">
        <v>714</v>
      </c>
      <c r="M18" s="130" t="s">
        <v>715</v>
      </c>
      <c r="N18" s="47"/>
      <c r="O18" s="26"/>
      <c r="P18" s="175">
        <v>2809022</v>
      </c>
      <c r="Q18" s="190" t="s">
        <v>441</v>
      </c>
      <c r="R18" s="177" t="s">
        <v>671</v>
      </c>
      <c r="S18" s="178" t="s">
        <v>678</v>
      </c>
      <c r="T18" s="25">
        <v>43909</v>
      </c>
      <c r="U18" s="202" t="s">
        <v>1944</v>
      </c>
    </row>
    <row r="19" spans="1:22" ht="157.5" customHeight="1" x14ac:dyDescent="0.2">
      <c r="A19" s="106" t="s">
        <v>2009</v>
      </c>
      <c r="B19" s="41" t="s">
        <v>2010</v>
      </c>
      <c r="C19" s="198">
        <v>43913</v>
      </c>
      <c r="D19" s="195">
        <v>39</v>
      </c>
      <c r="E19" s="196">
        <v>1781</v>
      </c>
      <c r="F19" s="195">
        <v>4.5999999999999996</v>
      </c>
      <c r="G19" s="197" t="s">
        <v>900</v>
      </c>
      <c r="H19" s="37"/>
      <c r="I19" s="182"/>
      <c r="J19" s="47" t="s">
        <v>372</v>
      </c>
      <c r="K19" s="47" t="s">
        <v>369</v>
      </c>
      <c r="L19" s="47" t="s">
        <v>368</v>
      </c>
      <c r="M19" s="47" t="s">
        <v>371</v>
      </c>
      <c r="N19" s="47" t="s">
        <v>370</v>
      </c>
      <c r="O19" s="47" t="s">
        <v>33</v>
      </c>
      <c r="P19" s="175">
        <v>2811100</v>
      </c>
      <c r="Q19" s="175" t="s">
        <v>2013</v>
      </c>
      <c r="R19" s="175" t="s">
        <v>678</v>
      </c>
      <c r="S19" s="175" t="s">
        <v>1996</v>
      </c>
      <c r="T19" s="25"/>
    </row>
    <row r="20" spans="1:22" ht="48.75" customHeight="1" x14ac:dyDescent="0.2">
      <c r="A20" s="106" t="s">
        <v>2006</v>
      </c>
      <c r="B20" s="41" t="s">
        <v>2007</v>
      </c>
      <c r="C20" s="198">
        <v>43910</v>
      </c>
      <c r="D20" s="195">
        <v>54</v>
      </c>
      <c r="E20" s="196">
        <v>5970</v>
      </c>
      <c r="F20" s="195">
        <v>7.6</v>
      </c>
      <c r="G20" s="197" t="s">
        <v>900</v>
      </c>
      <c r="H20" s="37"/>
      <c r="I20" s="182"/>
      <c r="J20" s="47" t="s">
        <v>263</v>
      </c>
      <c r="K20" s="47" t="s">
        <v>138</v>
      </c>
      <c r="L20" s="47" t="s">
        <v>68</v>
      </c>
      <c r="M20" s="47" t="s">
        <v>130</v>
      </c>
      <c r="N20" s="47" t="s">
        <v>1005</v>
      </c>
      <c r="O20" s="26"/>
      <c r="P20" s="175">
        <v>2812184</v>
      </c>
      <c r="Q20" s="175" t="s">
        <v>1054</v>
      </c>
      <c r="R20" s="175" t="s">
        <v>678</v>
      </c>
      <c r="S20" s="175" t="s">
        <v>1996</v>
      </c>
      <c r="T20" s="192">
        <v>43910</v>
      </c>
      <c r="U20" s="202" t="s">
        <v>2022</v>
      </c>
    </row>
    <row r="21" spans="1:22" ht="60.75" customHeight="1" x14ac:dyDescent="0.2">
      <c r="A21" s="106" t="s">
        <v>2011</v>
      </c>
      <c r="B21" s="41" t="s">
        <v>2012</v>
      </c>
      <c r="C21" s="198">
        <v>43910</v>
      </c>
      <c r="D21" s="195">
        <v>56</v>
      </c>
      <c r="E21" s="196">
        <v>3058</v>
      </c>
      <c r="F21" s="195">
        <v>7.6</v>
      </c>
      <c r="G21" s="197" t="s">
        <v>900</v>
      </c>
      <c r="H21" s="37"/>
      <c r="I21" s="182"/>
      <c r="J21" s="47" t="s">
        <v>263</v>
      </c>
      <c r="K21" s="47" t="s">
        <v>138</v>
      </c>
      <c r="L21" s="47" t="s">
        <v>68</v>
      </c>
      <c r="M21" s="47" t="s">
        <v>130</v>
      </c>
      <c r="N21" s="47" t="s">
        <v>1005</v>
      </c>
      <c r="O21" s="26"/>
      <c r="P21" s="175">
        <v>2812190</v>
      </c>
      <c r="Q21" s="175" t="s">
        <v>2015</v>
      </c>
      <c r="R21" s="175" t="s">
        <v>678</v>
      </c>
      <c r="S21" s="175" t="s">
        <v>1996</v>
      </c>
      <c r="T21" s="192">
        <v>43910</v>
      </c>
      <c r="U21" s="180" t="s">
        <v>2021</v>
      </c>
    </row>
    <row r="22" spans="1:22" ht="60.75" customHeight="1" x14ac:dyDescent="0.2">
      <c r="A22" s="106" t="s">
        <v>2017</v>
      </c>
      <c r="B22" s="41" t="s">
        <v>2016</v>
      </c>
      <c r="C22" s="198">
        <v>43914</v>
      </c>
      <c r="D22" s="195">
        <v>44</v>
      </c>
      <c r="E22" s="196">
        <v>3200</v>
      </c>
      <c r="F22" s="195">
        <v>5</v>
      </c>
      <c r="G22" s="197" t="s">
        <v>900</v>
      </c>
      <c r="H22" s="37"/>
      <c r="I22" s="182"/>
      <c r="J22" s="47" t="s">
        <v>393</v>
      </c>
      <c r="K22" s="47" t="s">
        <v>392</v>
      </c>
      <c r="L22" s="47" t="s">
        <v>331</v>
      </c>
      <c r="M22" s="47" t="s">
        <v>108</v>
      </c>
      <c r="N22" s="47" t="s">
        <v>109</v>
      </c>
      <c r="O22" s="26"/>
      <c r="P22" s="175">
        <v>2813095</v>
      </c>
      <c r="Q22" s="175" t="s">
        <v>562</v>
      </c>
      <c r="R22" s="175" t="s">
        <v>2018</v>
      </c>
      <c r="S22" s="175" t="s">
        <v>2019</v>
      </c>
      <c r="T22" s="192">
        <v>43913</v>
      </c>
      <c r="U22" s="202" t="s">
        <v>2027</v>
      </c>
    </row>
    <row r="23" spans="1:22" ht="82.5" customHeight="1" x14ac:dyDescent="0.2">
      <c r="A23" s="203" t="s">
        <v>1991</v>
      </c>
      <c r="B23" s="203" t="s">
        <v>1995</v>
      </c>
      <c r="C23" s="204">
        <v>43910</v>
      </c>
      <c r="D23" s="205">
        <v>14</v>
      </c>
      <c r="E23" s="206">
        <v>1902</v>
      </c>
      <c r="F23" s="205">
        <v>1.2</v>
      </c>
      <c r="G23" s="207" t="s">
        <v>921</v>
      </c>
      <c r="H23" s="208"/>
      <c r="I23" s="209"/>
      <c r="J23" s="210" t="s">
        <v>982</v>
      </c>
      <c r="K23" s="210" t="s">
        <v>713</v>
      </c>
      <c r="L23" s="210" t="s">
        <v>714</v>
      </c>
      <c r="M23" s="219" t="s">
        <v>715</v>
      </c>
      <c r="N23" s="210"/>
      <c r="O23" s="210" t="s">
        <v>2014</v>
      </c>
      <c r="P23" s="253" t="s">
        <v>2062</v>
      </c>
      <c r="Q23" s="254" t="s">
        <v>441</v>
      </c>
      <c r="R23" s="254" t="s">
        <v>678</v>
      </c>
      <c r="S23" s="254" t="s">
        <v>1996</v>
      </c>
      <c r="T23" s="255"/>
    </row>
    <row r="24" spans="1:22" ht="78.75" customHeight="1" x14ac:dyDescent="0.2">
      <c r="A24" s="203" t="s">
        <v>1997</v>
      </c>
      <c r="B24" s="203" t="s">
        <v>1998</v>
      </c>
      <c r="C24" s="204">
        <v>43909</v>
      </c>
      <c r="D24" s="205">
        <v>35</v>
      </c>
      <c r="E24" s="206">
        <v>2190</v>
      </c>
      <c r="F24" s="205">
        <v>2.4</v>
      </c>
      <c r="G24" s="207" t="s">
        <v>900</v>
      </c>
      <c r="H24" s="208"/>
      <c r="I24" s="209"/>
      <c r="J24" s="210" t="s">
        <v>513</v>
      </c>
      <c r="K24" s="210" t="s">
        <v>510</v>
      </c>
      <c r="L24" s="210" t="s">
        <v>512</v>
      </c>
      <c r="M24" s="217" t="s">
        <v>2020</v>
      </c>
      <c r="N24" s="210"/>
      <c r="O24" s="218" t="s">
        <v>2008</v>
      </c>
      <c r="P24" s="212"/>
      <c r="Q24" s="213"/>
      <c r="R24" s="214"/>
      <c r="S24" s="215"/>
      <c r="T24" s="216"/>
    </row>
    <row r="25" spans="1:22" ht="67.5" customHeight="1" x14ac:dyDescent="0.2">
      <c r="A25" s="203" t="s">
        <v>1988</v>
      </c>
      <c r="B25" s="203" t="s">
        <v>1989</v>
      </c>
      <c r="C25" s="204">
        <v>43907</v>
      </c>
      <c r="D25" s="205">
        <v>14</v>
      </c>
      <c r="E25" s="206">
        <v>1157</v>
      </c>
      <c r="F25" s="205">
        <v>1.8</v>
      </c>
      <c r="G25" s="207" t="s">
        <v>900</v>
      </c>
      <c r="H25" s="208"/>
      <c r="I25" s="209"/>
      <c r="J25" s="210" t="s">
        <v>211</v>
      </c>
      <c r="K25" s="210" t="s">
        <v>212</v>
      </c>
      <c r="L25" s="210" t="s">
        <v>213</v>
      </c>
      <c r="M25" s="210" t="s">
        <v>311</v>
      </c>
      <c r="N25" s="210" t="s">
        <v>328</v>
      </c>
      <c r="O25" s="211" t="s">
        <v>2005</v>
      </c>
      <c r="P25" s="253" t="s">
        <v>2062</v>
      </c>
      <c r="Q25" s="254"/>
      <c r="R25" s="254"/>
      <c r="S25" s="254"/>
      <c r="T25" s="255"/>
    </row>
    <row r="26" spans="1:22" ht="50.25" customHeight="1" x14ac:dyDescent="0.2">
      <c r="A26" s="203" t="s">
        <v>2001</v>
      </c>
      <c r="B26" s="203" t="s">
        <v>2002</v>
      </c>
      <c r="C26" s="204">
        <v>43909</v>
      </c>
      <c r="D26" s="205">
        <v>15</v>
      </c>
      <c r="E26" s="206">
        <v>1391</v>
      </c>
      <c r="F26" s="205">
        <v>1</v>
      </c>
      <c r="G26" s="207" t="s">
        <v>900</v>
      </c>
      <c r="H26" s="208"/>
      <c r="I26" s="209"/>
      <c r="J26" s="210" t="s">
        <v>1555</v>
      </c>
      <c r="K26" s="210" t="s">
        <v>259</v>
      </c>
      <c r="L26" s="210" t="s">
        <v>23</v>
      </c>
      <c r="M26" s="210" t="s">
        <v>123</v>
      </c>
      <c r="N26" s="210" t="s">
        <v>689</v>
      </c>
      <c r="O26" s="211" t="s">
        <v>2004</v>
      </c>
      <c r="P26" s="212"/>
      <c r="Q26" s="213"/>
      <c r="R26" s="214"/>
      <c r="S26" s="215"/>
      <c r="T26" s="216"/>
    </row>
    <row r="27" spans="1:22" s="188" customFormat="1" ht="60.75" customHeight="1" x14ac:dyDescent="0.2">
      <c r="A27" s="106" t="s">
        <v>1993</v>
      </c>
      <c r="B27" s="41" t="s">
        <v>1994</v>
      </c>
      <c r="C27" s="198">
        <v>43909</v>
      </c>
      <c r="D27" s="195">
        <v>86</v>
      </c>
      <c r="E27" s="196">
        <v>7101</v>
      </c>
      <c r="F27" s="195">
        <v>10.4</v>
      </c>
      <c r="G27" s="197" t="s">
        <v>900</v>
      </c>
      <c r="H27" s="37"/>
      <c r="I27" s="182"/>
      <c r="J27" s="47" t="s">
        <v>79</v>
      </c>
      <c r="K27" s="47" t="s">
        <v>80</v>
      </c>
      <c r="L27" s="47" t="s">
        <v>81</v>
      </c>
      <c r="M27" s="47" t="s">
        <v>241</v>
      </c>
      <c r="N27" s="47" t="s">
        <v>367</v>
      </c>
      <c r="O27" s="26" t="s">
        <v>2023</v>
      </c>
      <c r="P27" s="175">
        <v>2815529</v>
      </c>
      <c r="Q27" s="175" t="s">
        <v>2024</v>
      </c>
      <c r="R27" s="175" t="s">
        <v>2025</v>
      </c>
      <c r="S27" s="175" t="s">
        <v>2019</v>
      </c>
      <c r="T27" s="192"/>
      <c r="U27" s="220"/>
      <c r="V27" s="221"/>
    </row>
    <row r="28" spans="1:22" s="188" customFormat="1" ht="48.75" customHeight="1" x14ac:dyDescent="0.2">
      <c r="A28" s="106" t="s">
        <v>1991</v>
      </c>
      <c r="B28" s="41" t="s">
        <v>1992</v>
      </c>
      <c r="C28" s="198">
        <v>43909</v>
      </c>
      <c r="D28" s="195">
        <v>54</v>
      </c>
      <c r="E28" s="196">
        <v>5813</v>
      </c>
      <c r="F28" s="195">
        <v>6.4</v>
      </c>
      <c r="G28" s="197" t="s">
        <v>900</v>
      </c>
      <c r="H28" s="37"/>
      <c r="I28" s="182"/>
      <c r="J28" s="47" t="s">
        <v>79</v>
      </c>
      <c r="K28" s="47" t="s">
        <v>80</v>
      </c>
      <c r="L28" s="47" t="s">
        <v>81</v>
      </c>
      <c r="M28" s="47" t="s">
        <v>241</v>
      </c>
      <c r="N28" s="47" t="s">
        <v>367</v>
      </c>
      <c r="O28" s="26" t="s">
        <v>2023</v>
      </c>
      <c r="P28" s="175">
        <v>2815547</v>
      </c>
      <c r="Q28" s="175" t="s">
        <v>2026</v>
      </c>
      <c r="R28" s="175" t="s">
        <v>2025</v>
      </c>
      <c r="S28" s="175" t="s">
        <v>2019</v>
      </c>
      <c r="T28" s="192"/>
      <c r="U28" s="222"/>
      <c r="V28" s="221"/>
    </row>
    <row r="29" spans="1:22" ht="16.5" customHeight="1" x14ac:dyDescent="0.2">
      <c r="A29" s="41"/>
      <c r="B29" s="28"/>
      <c r="C29" s="39"/>
      <c r="D29" s="29"/>
      <c r="E29" s="30"/>
      <c r="F29" s="29"/>
      <c r="G29" s="36"/>
      <c r="H29" s="37"/>
      <c r="I29" s="35"/>
      <c r="J29" s="38"/>
      <c r="K29" s="40"/>
      <c r="L29" s="40"/>
      <c r="M29" s="40"/>
      <c r="N29" s="40"/>
      <c r="O29" s="26"/>
      <c r="P29" s="175"/>
      <c r="Q29" s="176"/>
      <c r="R29" s="177"/>
      <c r="S29" s="178"/>
      <c r="T29" s="25"/>
    </row>
    <row r="30" spans="1:22" ht="16.5" customHeight="1" x14ac:dyDescent="0.2">
      <c r="A30" s="41"/>
      <c r="B30" s="28"/>
      <c r="C30" s="39"/>
      <c r="D30" s="29"/>
      <c r="E30" s="30"/>
      <c r="F30" s="29"/>
      <c r="G30" s="36"/>
      <c r="H30" s="37"/>
      <c r="I30" s="35"/>
      <c r="J30" s="38"/>
      <c r="K30" s="40"/>
      <c r="L30" s="40"/>
      <c r="M30" s="40"/>
      <c r="N30" s="40"/>
      <c r="O30" s="26"/>
      <c r="P30" s="175"/>
      <c r="Q30" s="176"/>
      <c r="R30" s="177"/>
      <c r="S30" s="178"/>
      <c r="T30" s="25"/>
    </row>
    <row r="31" spans="1:22" ht="16.5" customHeight="1" x14ac:dyDescent="0.2">
      <c r="A31" s="41"/>
      <c r="B31" s="28"/>
      <c r="C31" s="39"/>
      <c r="D31" s="29"/>
      <c r="E31" s="30"/>
      <c r="F31" s="29"/>
      <c r="G31" s="36"/>
      <c r="H31" s="37"/>
      <c r="I31" s="35"/>
      <c r="J31" s="38"/>
      <c r="K31" s="40"/>
      <c r="L31" s="40"/>
      <c r="M31" s="40"/>
      <c r="N31" s="40"/>
      <c r="O31" s="26"/>
      <c r="P31" s="175"/>
      <c r="Q31" s="176"/>
      <c r="R31" s="177"/>
      <c r="S31" s="178"/>
      <c r="T31" s="25"/>
    </row>
    <row r="32" spans="1:22" ht="16.5" customHeight="1" x14ac:dyDescent="0.2">
      <c r="A32" s="41"/>
      <c r="B32" s="28"/>
      <c r="C32" s="39"/>
      <c r="D32" s="29"/>
      <c r="E32" s="30"/>
      <c r="F32" s="29"/>
      <c r="G32" s="36"/>
      <c r="H32" s="37"/>
      <c r="I32" s="35"/>
      <c r="J32" s="38"/>
      <c r="K32" s="40"/>
      <c r="L32" s="40"/>
      <c r="M32" s="40"/>
      <c r="N32" s="40"/>
      <c r="O32" s="26"/>
      <c r="P32" s="175"/>
      <c r="Q32" s="176"/>
      <c r="R32" s="177"/>
      <c r="S32" s="178"/>
      <c r="T32" s="25"/>
    </row>
    <row r="33" spans="1:20" ht="16.5" customHeight="1" x14ac:dyDescent="0.2">
      <c r="A33" s="41"/>
      <c r="B33" s="28"/>
      <c r="C33" s="39"/>
      <c r="D33" s="29"/>
      <c r="E33" s="30"/>
      <c r="F33" s="29"/>
      <c r="G33" s="36"/>
      <c r="H33" s="37"/>
      <c r="I33" s="35"/>
      <c r="J33" s="38"/>
      <c r="K33" s="40"/>
      <c r="L33" s="40"/>
      <c r="M33" s="40"/>
      <c r="N33" s="40"/>
      <c r="O33" s="26"/>
      <c r="P33" s="175"/>
      <c r="Q33" s="176"/>
      <c r="R33" s="177"/>
      <c r="S33" s="178"/>
      <c r="T33" s="25"/>
    </row>
    <row r="34" spans="1:20" ht="15" x14ac:dyDescent="0.2">
      <c r="A34" s="50"/>
      <c r="B34" s="50"/>
      <c r="C34" s="50"/>
      <c r="D34" s="50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26"/>
      <c r="P34" s="175"/>
      <c r="Q34" s="176"/>
      <c r="R34" s="177"/>
      <c r="S34" s="178"/>
      <c r="T34" s="25"/>
    </row>
    <row r="37" spans="1:20" x14ac:dyDescent="0.2">
      <c r="K37" s="188"/>
    </row>
  </sheetData>
  <mergeCells count="3">
    <mergeCell ref="P25:T25"/>
    <mergeCell ref="P23:T23"/>
    <mergeCell ref="P16:T16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U37"/>
  <sheetViews>
    <sheetView zoomScale="80" zoomScaleNormal="80" workbookViewId="0">
      <selection activeCell="A7" sqref="A1:XFD7"/>
    </sheetView>
  </sheetViews>
  <sheetFormatPr baseColWidth="10" defaultRowHeight="12.75" x14ac:dyDescent="0.2"/>
  <cols>
    <col min="1" max="1" width="12.140625" customWidth="1"/>
    <col min="2" max="2" width="24" customWidth="1"/>
    <col min="3" max="3" width="12.42578125" bestFit="1" customWidth="1"/>
    <col min="4" max="4" width="8.140625" customWidth="1"/>
    <col min="5" max="5" width="9.5703125" bestFit="1" customWidth="1"/>
    <col min="6" max="7" width="9" customWidth="1"/>
    <col min="8" max="8" width="8.140625" customWidth="1"/>
    <col min="9" max="9" width="18" customWidth="1"/>
    <col min="10" max="10" width="26" bestFit="1" customWidth="1"/>
    <col min="11" max="11" width="23.5703125" customWidth="1"/>
    <col min="12" max="12" width="18.42578125" bestFit="1" customWidth="1"/>
    <col min="13" max="13" width="26.5703125" customWidth="1"/>
    <col min="14" max="14" width="66.5703125" customWidth="1"/>
    <col min="15" max="15" width="19.140625" customWidth="1"/>
    <col min="16" max="16" width="12.5703125" customWidth="1"/>
    <col min="17" max="17" width="12.85546875" customWidth="1"/>
  </cols>
  <sheetData>
    <row r="1" spans="1:21" ht="60" customHeight="1" x14ac:dyDescent="0.2">
      <c r="A1" s="14" t="s">
        <v>256</v>
      </c>
      <c r="B1" s="14" t="s">
        <v>257</v>
      </c>
      <c r="C1" s="7" t="s">
        <v>4</v>
      </c>
      <c r="D1" s="6" t="s">
        <v>12</v>
      </c>
      <c r="E1" s="6" t="s">
        <v>11</v>
      </c>
      <c r="F1" s="6" t="s">
        <v>9</v>
      </c>
      <c r="G1" s="6" t="s">
        <v>118</v>
      </c>
      <c r="H1" s="7" t="s">
        <v>119</v>
      </c>
      <c r="I1" s="6" t="s">
        <v>120</v>
      </c>
      <c r="J1" s="6" t="s">
        <v>3</v>
      </c>
      <c r="K1" s="6" t="s">
        <v>1</v>
      </c>
      <c r="L1" s="6" t="s">
        <v>2</v>
      </c>
      <c r="M1" s="6" t="s">
        <v>32</v>
      </c>
      <c r="N1" s="6" t="s">
        <v>31</v>
      </c>
      <c r="O1" s="6" t="s">
        <v>310</v>
      </c>
      <c r="P1" s="6" t="s">
        <v>7</v>
      </c>
      <c r="Q1" s="6" t="s">
        <v>0</v>
      </c>
      <c r="R1" s="6" t="s">
        <v>5</v>
      </c>
      <c r="S1" s="23" t="s">
        <v>6</v>
      </c>
      <c r="T1" s="23" t="s">
        <v>121</v>
      </c>
      <c r="U1" s="6" t="s">
        <v>1622</v>
      </c>
    </row>
    <row r="2" spans="1:21" ht="34.5" customHeight="1" x14ac:dyDescent="0.2">
      <c r="A2" s="106" t="s">
        <v>2001</v>
      </c>
      <c r="B2" s="41" t="s">
        <v>2030</v>
      </c>
      <c r="C2" s="39">
        <v>43924</v>
      </c>
      <c r="D2" s="29">
        <v>15</v>
      </c>
      <c r="E2" s="30" t="s">
        <v>2028</v>
      </c>
      <c r="F2" s="29">
        <v>1</v>
      </c>
      <c r="G2" s="36" t="s">
        <v>397</v>
      </c>
      <c r="H2" s="37" t="s">
        <v>2029</v>
      </c>
      <c r="I2" s="35"/>
      <c r="J2" s="38" t="s">
        <v>1555</v>
      </c>
      <c r="K2" s="40" t="str">
        <f>VLOOKUP(J2,data!A:F,2,FALSE)</f>
        <v>97 Rue Moulin de cage B4-B5</v>
      </c>
      <c r="L2" s="40" t="str">
        <f>VLOOKUP(J2,data!A:F,3,FALSE)</f>
        <v>92230 GENNEVILLIERS</v>
      </c>
      <c r="M2" s="40" t="str">
        <f>VLOOKUP(K2,data!B:G,3,FALSE)</f>
        <v xml:space="preserve"> /</v>
      </c>
      <c r="N2" s="40" t="str">
        <f>VLOOKUP(L2,data!C:H,3,FALSE)</f>
        <v>Livraison sans RDV sur créneau 6h/17h</v>
      </c>
      <c r="O2" s="40" t="str">
        <f>VLOOKUP(M2,data!D:I,3,FALSE)</f>
        <v xml:space="preserve"> </v>
      </c>
      <c r="P2" s="175">
        <v>2827276</v>
      </c>
      <c r="Q2" s="176" t="s">
        <v>441</v>
      </c>
      <c r="R2" s="177" t="s">
        <v>720</v>
      </c>
      <c r="S2" s="178" t="s">
        <v>2031</v>
      </c>
      <c r="T2" s="216">
        <v>43924</v>
      </c>
      <c r="U2" s="223" t="s">
        <v>1789</v>
      </c>
    </row>
    <row r="3" spans="1:21" ht="135" x14ac:dyDescent="0.2">
      <c r="A3" s="106" t="s">
        <v>2035</v>
      </c>
      <c r="B3" s="28" t="s">
        <v>2036</v>
      </c>
      <c r="C3" s="39">
        <v>43928</v>
      </c>
      <c r="D3" s="29">
        <v>84</v>
      </c>
      <c r="E3" s="30" t="s">
        <v>2037</v>
      </c>
      <c r="F3" s="29">
        <v>4.5999999999999996</v>
      </c>
      <c r="G3" s="36" t="s">
        <v>397</v>
      </c>
      <c r="H3" s="37" t="s">
        <v>2029</v>
      </c>
      <c r="I3" s="35"/>
      <c r="J3" s="38" t="s">
        <v>2032</v>
      </c>
      <c r="K3" s="40" t="str">
        <f>VLOOKUP(J3,data!A:F,2,FALSE)</f>
        <v>3 route de l'Isle d'Espagnac</v>
      </c>
      <c r="L3" s="40" t="str">
        <f>VLOOKUP(J3,data!A:F,3,FALSE)</f>
        <v>16160 LE GOND PONTOUVRE</v>
      </c>
      <c r="M3" s="40" t="s">
        <v>2038</v>
      </c>
      <c r="N3" s="224"/>
      <c r="O3" s="40"/>
      <c r="P3" s="175">
        <v>2831750</v>
      </c>
      <c r="Q3" s="176" t="s">
        <v>2039</v>
      </c>
      <c r="R3" s="177" t="s">
        <v>2040</v>
      </c>
      <c r="S3" s="178" t="s">
        <v>745</v>
      </c>
      <c r="T3" s="225">
        <v>43928</v>
      </c>
      <c r="U3" s="226" t="s">
        <v>1847</v>
      </c>
    </row>
    <row r="4" spans="1:21" ht="53.25" customHeight="1" x14ac:dyDescent="0.2">
      <c r="A4" s="106" t="s">
        <v>2041</v>
      </c>
      <c r="B4" s="28" t="s">
        <v>2042</v>
      </c>
      <c r="C4" s="39">
        <v>43935</v>
      </c>
      <c r="D4" s="29">
        <v>45</v>
      </c>
      <c r="E4" s="30">
        <v>2050</v>
      </c>
      <c r="F4" s="29">
        <v>2.2000000000000002</v>
      </c>
      <c r="G4" s="36" t="s">
        <v>900</v>
      </c>
      <c r="H4" s="37"/>
      <c r="I4" s="35"/>
      <c r="J4" s="38" t="s">
        <v>263</v>
      </c>
      <c r="K4" s="40" t="str">
        <f>VLOOKUP(J4,data!A:F,2,FALSE)</f>
        <v>5 RUE DE CATALOGNE</v>
      </c>
      <c r="L4" s="40" t="str">
        <f>VLOOKUP(J4,data!A:F,3,FALSE)</f>
        <v>69150 DECINES</v>
      </c>
      <c r="M4" s="40" t="str">
        <f>VLOOKUP(K4,data!B:G,3,FALSE)</f>
        <v>Séverine
04 72 04 87 14</v>
      </c>
      <c r="N4" s="40" t="str">
        <f>VLOOKUP(L4,data!C:H,3,FALSE)</f>
        <v>Livraison sans RDV sur les créneaux suivant du Lundi au Jeudi de 7h30 à 11h et de 13h à 17h
Le Vendredi de 7h30 à 11h et de 13h à 16h</v>
      </c>
      <c r="O4" s="40" t="str">
        <f>VLOOKUP(M4,data!D:I,3,FALSE)</f>
        <v xml:space="preserve"> </v>
      </c>
      <c r="P4" s="175">
        <v>2837934</v>
      </c>
      <c r="Q4" s="176" t="s">
        <v>2043</v>
      </c>
      <c r="R4" s="177" t="s">
        <v>2044</v>
      </c>
      <c r="S4" s="178" t="s">
        <v>747</v>
      </c>
      <c r="T4" s="225">
        <v>43936</v>
      </c>
      <c r="U4" s="226" t="s">
        <v>2048</v>
      </c>
    </row>
    <row r="5" spans="1:21" ht="52.5" customHeight="1" x14ac:dyDescent="0.2">
      <c r="A5" s="106" t="s">
        <v>2045</v>
      </c>
      <c r="B5" s="28" t="s">
        <v>2046</v>
      </c>
      <c r="C5" s="39">
        <v>43937</v>
      </c>
      <c r="D5" s="29">
        <v>21</v>
      </c>
      <c r="E5" s="30">
        <v>1240</v>
      </c>
      <c r="F5" s="29">
        <v>1.4</v>
      </c>
      <c r="G5" s="36" t="s">
        <v>900</v>
      </c>
      <c r="H5" s="37"/>
      <c r="I5" s="35" t="s">
        <v>2047</v>
      </c>
      <c r="J5" s="38" t="s">
        <v>513</v>
      </c>
      <c r="K5" s="40" t="str">
        <f>VLOOKUP(J5,data!A:F,2,FALSE)</f>
        <v>PARC LOGISTIQUE PONT NORMANDIE
PORT 4939 - Bâtiment C</v>
      </c>
      <c r="L5" s="40" t="str">
        <f>VLOOKUP(J5,data!A:F,3,FALSE)</f>
        <v>76430
OUDALLE</v>
      </c>
      <c r="M5" s="40" t="str">
        <f>VLOOKUP(K5,data!B:G,3,FALSE)</f>
        <v>livraison.logibam@gbh.fr
ou
piecesauto.logibam@gbh.fr
Tel si besoin : 02-79-01-02-69</v>
      </c>
      <c r="N5" s="40" t="str">
        <f>VLOOKUP(L5,data!C:H,3,FALSE)</f>
        <v>La prise de rdv est obligatoire au-delà de 5 palettes : 
02 79 01 17 69  livraison.logibam@gbh.fr
Du lundi au jeudi 07h-11h30 et 13h-15h30
Le vendredi 7h-11h30</v>
      </c>
      <c r="O5" s="40">
        <f>VLOOKUP(M5,data!D:I,3,FALSE)</f>
        <v>0</v>
      </c>
      <c r="P5" s="175">
        <v>2842346</v>
      </c>
      <c r="Q5" s="176" t="s">
        <v>425</v>
      </c>
      <c r="R5" s="177" t="s">
        <v>800</v>
      </c>
      <c r="S5" s="178" t="s">
        <v>801</v>
      </c>
      <c r="T5" s="227">
        <v>43937</v>
      </c>
      <c r="U5" s="228" t="s">
        <v>1782</v>
      </c>
    </row>
    <row r="6" spans="1:21" ht="54" customHeight="1" x14ac:dyDescent="0.2">
      <c r="A6" s="106" t="s">
        <v>2049</v>
      </c>
      <c r="B6" s="28" t="s">
        <v>2050</v>
      </c>
      <c r="C6" s="39">
        <v>43944</v>
      </c>
      <c r="D6" s="29">
        <v>27</v>
      </c>
      <c r="E6" s="30">
        <v>1610</v>
      </c>
      <c r="F6" s="29">
        <v>2</v>
      </c>
      <c r="G6" s="36" t="s">
        <v>900</v>
      </c>
      <c r="H6" s="37"/>
      <c r="I6" s="35" t="s">
        <v>2051</v>
      </c>
      <c r="J6" s="38" t="s">
        <v>513</v>
      </c>
      <c r="K6" s="40" t="str">
        <f>VLOOKUP(J6,data!A:F,2,FALSE)</f>
        <v>PARC LOGISTIQUE PONT NORMANDIE
PORT 4939 - Bâtiment C</v>
      </c>
      <c r="L6" s="40" t="str">
        <f>VLOOKUP(J6,data!A:F,3,FALSE)</f>
        <v>76430
OUDALLE</v>
      </c>
      <c r="M6" s="40" t="str">
        <f>VLOOKUP(K6,data!B:G,3,FALSE)</f>
        <v>livraison.logibam@gbh.fr
ou
piecesauto.logibam@gbh.fr
Tel si besoin : 02-79-01-02-69</v>
      </c>
      <c r="N6" s="40" t="str">
        <f>VLOOKUP(L6,data!C:H,3,FALSE)</f>
        <v>La prise de rdv est obligatoire au-delà de 5 palettes : 
02 79 01 17 69  livraison.logibam@gbh.fr
Du lundi au jeudi 07h-11h30 et 13h-15h30
Le vendredi 7h-11h30</v>
      </c>
      <c r="O6" s="40">
        <f>VLOOKUP(M6,data!D:I,3,FALSE)</f>
        <v>0</v>
      </c>
      <c r="P6" s="175">
        <v>2851040</v>
      </c>
      <c r="Q6" s="176" t="s">
        <v>425</v>
      </c>
      <c r="R6" s="177" t="s">
        <v>819</v>
      </c>
      <c r="S6" s="178" t="s">
        <v>822</v>
      </c>
      <c r="T6" s="230">
        <v>43944</v>
      </c>
      <c r="U6" s="229" t="s">
        <v>2058</v>
      </c>
    </row>
    <row r="7" spans="1:21" ht="54.75" customHeight="1" x14ac:dyDescent="0.2">
      <c r="A7" s="106" t="s">
        <v>2052</v>
      </c>
      <c r="B7" s="28" t="s">
        <v>2053</v>
      </c>
      <c r="C7" s="39">
        <v>43943</v>
      </c>
      <c r="D7" s="29">
        <v>144</v>
      </c>
      <c r="E7" s="30">
        <v>1078</v>
      </c>
      <c r="F7" s="29">
        <v>1.8</v>
      </c>
      <c r="G7" s="36" t="s">
        <v>900</v>
      </c>
      <c r="H7" s="37"/>
      <c r="I7" s="35"/>
      <c r="J7" s="38" t="s">
        <v>297</v>
      </c>
      <c r="K7" s="40" t="str">
        <f>VLOOKUP(J7,data!A:F,2,FALSE)</f>
        <v>Dépt Rechange Automobile
BAT. B01 - Chemin de Halage</v>
      </c>
      <c r="L7" s="40" t="str">
        <f>VLOOKUP(J7,data!A:F,3,FALSE)</f>
        <v>45120 CHALETTE SUR LOING</v>
      </c>
      <c r="M7" s="40" t="str">
        <f>VLOOKUP(K7,data!B:G,3,FALSE)</f>
        <v xml:space="preserve"> /</v>
      </c>
      <c r="N7" s="40" t="str">
        <f>VLOOKUP(L7,data!C:H,3,FALSE)</f>
        <v xml:space="preserve"> /</v>
      </c>
      <c r="O7" s="40" t="str">
        <f>VLOOKUP(M7,data!D:I,3,FALSE)</f>
        <v xml:space="preserve"> </v>
      </c>
      <c r="P7" s="175">
        <v>2853582</v>
      </c>
      <c r="Q7" s="176" t="s">
        <v>425</v>
      </c>
      <c r="R7" s="177" t="s">
        <v>2056</v>
      </c>
      <c r="S7" s="178" t="s">
        <v>819</v>
      </c>
      <c r="T7" s="230">
        <v>43943</v>
      </c>
      <c r="U7" s="229" t="s">
        <v>1779</v>
      </c>
    </row>
    <row r="8" spans="1:21" ht="60.75" customHeight="1" x14ac:dyDescent="0.2">
      <c r="A8" s="106" t="s">
        <v>2054</v>
      </c>
      <c r="B8" s="28" t="s">
        <v>2055</v>
      </c>
      <c r="C8" s="39">
        <v>43944</v>
      </c>
      <c r="D8" s="29">
        <v>49</v>
      </c>
      <c r="E8" s="30">
        <v>3062</v>
      </c>
      <c r="F8" s="29">
        <v>4</v>
      </c>
      <c r="G8" s="36" t="s">
        <v>900</v>
      </c>
      <c r="H8" s="37"/>
      <c r="I8" s="35"/>
      <c r="J8" s="38" t="s">
        <v>352</v>
      </c>
      <c r="K8" s="40" t="str">
        <f>VLOOKUP(J8,data!A:F,2,FALSE)</f>
        <v>8/10 RUE CLAUDE DEBUSSY</v>
      </c>
      <c r="L8" s="40" t="str">
        <f>VLOOKUP(J8,data!A:F,3,FALSE)</f>
        <v>54140 JARVILLE LA MALGRANGE</v>
      </c>
      <c r="M8" s="40" t="str">
        <f>VLOOKUP(K8,data!B:G,3,FALSE)</f>
        <v>Arnaud PICARD
06 11 74 39 36</v>
      </c>
      <c r="N8" s="40" t="str">
        <f>VLOOKUP(L8,data!C:H,3,FALSE)</f>
        <v>Livraison sans RDV sur créneaux 8h30/10h45 et 14h/17h</v>
      </c>
      <c r="O8" s="40" t="str">
        <f>VLOOKUP(M8,data!D:I,3,FALSE)</f>
        <v xml:space="preserve"> </v>
      </c>
      <c r="P8" s="175">
        <v>2853635</v>
      </c>
      <c r="Q8" s="176" t="s">
        <v>2057</v>
      </c>
      <c r="R8" s="177" t="s">
        <v>819</v>
      </c>
      <c r="S8" s="178" t="s">
        <v>822</v>
      </c>
      <c r="T8" s="230">
        <v>43944</v>
      </c>
      <c r="U8" s="229" t="s">
        <v>1949</v>
      </c>
    </row>
    <row r="9" spans="1:21" ht="60.75" customHeight="1" x14ac:dyDescent="0.2">
      <c r="A9" s="106" t="s">
        <v>2059</v>
      </c>
      <c r="B9" s="28" t="s">
        <v>2060</v>
      </c>
      <c r="C9" s="39">
        <v>43950</v>
      </c>
      <c r="D9" s="29">
        <v>16</v>
      </c>
      <c r="E9" s="30">
        <v>1091</v>
      </c>
      <c r="F9" s="29">
        <v>1.2</v>
      </c>
      <c r="G9" s="36" t="s">
        <v>900</v>
      </c>
      <c r="H9" s="37"/>
      <c r="I9" s="35"/>
      <c r="J9" s="38" t="s">
        <v>1555</v>
      </c>
      <c r="K9" s="40" t="str">
        <f>VLOOKUP(J9,data!A:F,2,FALSE)</f>
        <v>97 Rue Moulin de cage B4-B5</v>
      </c>
      <c r="L9" s="40" t="str">
        <f>VLOOKUP(J9,data!A:F,3,FALSE)</f>
        <v>92230 GENNEVILLIERS</v>
      </c>
      <c r="M9" s="40" t="str">
        <f>VLOOKUP(K9,data!B:G,3,FALSE)</f>
        <v xml:space="preserve"> /</v>
      </c>
      <c r="N9" s="40" t="str">
        <f>VLOOKUP(L9,data!C:H,3,FALSE)</f>
        <v>Livraison sans RDV sur créneau 6h/17h</v>
      </c>
      <c r="O9" s="40" t="str">
        <f>VLOOKUP(M9,data!D:I,3,FALSE)</f>
        <v xml:space="preserve"> </v>
      </c>
      <c r="P9" s="190">
        <v>2866389</v>
      </c>
      <c r="Q9" s="190" t="s">
        <v>441</v>
      </c>
      <c r="R9" s="190" t="s">
        <v>843</v>
      </c>
      <c r="S9" s="190" t="s">
        <v>844</v>
      </c>
      <c r="T9" s="230">
        <v>43950</v>
      </c>
      <c r="U9" s="229" t="s">
        <v>2061</v>
      </c>
    </row>
    <row r="10" spans="1:21" ht="16.5" customHeight="1" x14ac:dyDescent="0.2">
      <c r="A10" s="41"/>
      <c r="B10" s="28"/>
      <c r="C10" s="39"/>
      <c r="D10" s="29"/>
      <c r="E10" s="30"/>
      <c r="F10" s="29"/>
      <c r="G10" s="36"/>
      <c r="H10" s="37"/>
      <c r="I10" s="35"/>
      <c r="J10" s="38"/>
      <c r="K10" s="40" t="e">
        <f>VLOOKUP(J10,data!A:F,2,FALSE)</f>
        <v>#N/A</v>
      </c>
      <c r="L10" s="40" t="e">
        <f>VLOOKUP(J10,data!A:F,3,FALSE)</f>
        <v>#N/A</v>
      </c>
      <c r="M10" s="40" t="e">
        <f>VLOOKUP(K10,data!B:G,3,FALSE)</f>
        <v>#N/A</v>
      </c>
      <c r="N10" s="40" t="e">
        <f>VLOOKUP(L10,data!C:H,3,FALSE)</f>
        <v>#N/A</v>
      </c>
      <c r="O10" s="40" t="e">
        <f>VLOOKUP(M10,data!D:I,3,FALSE)</f>
        <v>#N/A</v>
      </c>
      <c r="P10" s="175"/>
      <c r="Q10" s="176"/>
      <c r="R10" s="177"/>
      <c r="S10" s="178"/>
      <c r="T10" s="25"/>
    </row>
    <row r="11" spans="1:21" ht="16.5" customHeight="1" x14ac:dyDescent="0.2">
      <c r="A11" s="41"/>
      <c r="B11" s="28"/>
      <c r="C11" s="39"/>
      <c r="D11" s="29"/>
      <c r="E11" s="30"/>
      <c r="F11" s="29"/>
      <c r="G11" s="36"/>
      <c r="H11" s="37"/>
      <c r="I11" s="35"/>
      <c r="J11" s="38"/>
      <c r="K11" s="40" t="e">
        <f>VLOOKUP(J11,data!A:F,2,FALSE)</f>
        <v>#N/A</v>
      </c>
      <c r="L11" s="40" t="e">
        <f>VLOOKUP(J11,data!A:F,3,FALSE)</f>
        <v>#N/A</v>
      </c>
      <c r="M11" s="40" t="e">
        <f>VLOOKUP(K11,data!B:G,3,FALSE)</f>
        <v>#N/A</v>
      </c>
      <c r="N11" s="40" t="e">
        <f>VLOOKUP(L11,data!C:H,3,FALSE)</f>
        <v>#N/A</v>
      </c>
      <c r="O11" s="40" t="e">
        <f>VLOOKUP(M11,data!D:I,3,FALSE)</f>
        <v>#N/A</v>
      </c>
      <c r="P11" s="175"/>
      <c r="Q11" s="176"/>
      <c r="R11" s="177"/>
      <c r="S11" s="178"/>
      <c r="T11" s="25"/>
    </row>
    <row r="12" spans="1:21" ht="16.5" customHeight="1" x14ac:dyDescent="0.2">
      <c r="A12" s="41"/>
      <c r="B12" s="28"/>
      <c r="C12" s="39"/>
      <c r="D12" s="29"/>
      <c r="E12" s="30"/>
      <c r="F12" s="29"/>
      <c r="G12" s="36"/>
      <c r="H12" s="37"/>
      <c r="I12" s="35"/>
      <c r="J12" s="38"/>
      <c r="K12" s="40" t="e">
        <f>VLOOKUP(J12,data!A:F,2,FALSE)</f>
        <v>#N/A</v>
      </c>
      <c r="L12" s="40" t="e">
        <f>VLOOKUP(J12,data!A:F,3,FALSE)</f>
        <v>#N/A</v>
      </c>
      <c r="M12" s="40" t="e">
        <f>VLOOKUP(K12,data!B:G,3,FALSE)</f>
        <v>#N/A</v>
      </c>
      <c r="N12" s="40" t="e">
        <f>VLOOKUP(L12,data!C:H,3,FALSE)</f>
        <v>#N/A</v>
      </c>
      <c r="O12" s="40" t="e">
        <f>VLOOKUP(M12,data!D:I,3,FALSE)</f>
        <v>#N/A</v>
      </c>
      <c r="P12" s="175"/>
      <c r="Q12" s="176"/>
      <c r="R12" s="177"/>
      <c r="S12" s="178"/>
      <c r="T12" s="25"/>
    </row>
    <row r="13" spans="1:21" ht="16.5" customHeight="1" x14ac:dyDescent="0.2">
      <c r="A13" s="41"/>
      <c r="B13" s="28"/>
      <c r="C13" s="39"/>
      <c r="D13" s="29"/>
      <c r="E13" s="30"/>
      <c r="F13" s="29"/>
      <c r="G13" s="36"/>
      <c r="H13" s="37"/>
      <c r="I13" s="35"/>
      <c r="J13" s="38"/>
      <c r="K13" s="40" t="e">
        <f>VLOOKUP(J13,data!A:F,2,FALSE)</f>
        <v>#N/A</v>
      </c>
      <c r="L13" s="40" t="e">
        <f>VLOOKUP(J13,data!A:F,3,FALSE)</f>
        <v>#N/A</v>
      </c>
      <c r="M13" s="40" t="e">
        <f>VLOOKUP(K13,data!B:G,3,FALSE)</f>
        <v>#N/A</v>
      </c>
      <c r="N13" s="40" t="e">
        <f>VLOOKUP(L13,data!C:H,3,FALSE)</f>
        <v>#N/A</v>
      </c>
      <c r="O13" s="40" t="e">
        <f>VLOOKUP(M13,data!D:I,3,FALSE)</f>
        <v>#N/A</v>
      </c>
      <c r="P13" s="175"/>
      <c r="Q13" s="176"/>
      <c r="R13" s="177"/>
      <c r="S13" s="178"/>
      <c r="T13" s="25"/>
    </row>
    <row r="14" spans="1:21" ht="16.5" customHeight="1" x14ac:dyDescent="0.2">
      <c r="A14" s="41"/>
      <c r="B14" s="28"/>
      <c r="C14" s="39"/>
      <c r="D14" s="29"/>
      <c r="E14" s="30"/>
      <c r="F14" s="29"/>
      <c r="G14" s="36"/>
      <c r="H14" s="37"/>
      <c r="I14" s="35"/>
      <c r="J14" s="38"/>
      <c r="K14" s="40" t="e">
        <f>VLOOKUP(J14,data!A:F,2,FALSE)</f>
        <v>#N/A</v>
      </c>
      <c r="L14" s="40" t="e">
        <f>VLOOKUP(J14,data!A:F,3,FALSE)</f>
        <v>#N/A</v>
      </c>
      <c r="M14" s="40" t="e">
        <f>VLOOKUP(K14,data!B:G,3,FALSE)</f>
        <v>#N/A</v>
      </c>
      <c r="N14" s="40" t="e">
        <f>VLOOKUP(L14,data!C:H,3,FALSE)</f>
        <v>#N/A</v>
      </c>
      <c r="O14" s="40" t="e">
        <f>VLOOKUP(M14,data!D:I,3,FALSE)</f>
        <v>#N/A</v>
      </c>
      <c r="P14" s="175"/>
      <c r="Q14" s="176"/>
      <c r="R14" s="177"/>
      <c r="S14" s="178"/>
      <c r="T14" s="25"/>
    </row>
    <row r="15" spans="1:21" ht="16.5" customHeight="1" x14ac:dyDescent="0.2">
      <c r="A15" s="41"/>
      <c r="B15" s="28"/>
      <c r="C15" s="39"/>
      <c r="D15" s="29"/>
      <c r="E15" s="30"/>
      <c r="F15" s="29"/>
      <c r="G15" s="36"/>
      <c r="H15" s="37"/>
      <c r="I15" s="35"/>
      <c r="J15" s="38"/>
      <c r="K15" s="40" t="e">
        <f>VLOOKUP(J15,data!A:F,2,FALSE)</f>
        <v>#N/A</v>
      </c>
      <c r="L15" s="40" t="e">
        <f>VLOOKUP(J15,data!A:F,3,FALSE)</f>
        <v>#N/A</v>
      </c>
      <c r="M15" s="40" t="e">
        <f>VLOOKUP(K15,data!B:G,3,FALSE)</f>
        <v>#N/A</v>
      </c>
      <c r="N15" s="40" t="e">
        <f>VLOOKUP(L15,data!C:H,3,FALSE)</f>
        <v>#N/A</v>
      </c>
      <c r="O15" s="40" t="e">
        <f>VLOOKUP(M15,data!D:I,3,FALSE)</f>
        <v>#N/A</v>
      </c>
      <c r="P15" s="175"/>
      <c r="Q15" s="176"/>
      <c r="R15" s="177"/>
      <c r="S15" s="178"/>
      <c r="T15" s="25"/>
    </row>
    <row r="16" spans="1:21" ht="16.5" customHeight="1" x14ac:dyDescent="0.2">
      <c r="A16" s="41"/>
      <c r="B16" s="28"/>
      <c r="C16" s="39"/>
      <c r="D16" s="29"/>
      <c r="E16" s="30"/>
      <c r="F16" s="29"/>
      <c r="G16" s="36"/>
      <c r="H16" s="37"/>
      <c r="I16" s="35"/>
      <c r="J16" s="38"/>
      <c r="K16" s="40" t="e">
        <f>VLOOKUP(J16,data!A:F,2,FALSE)</f>
        <v>#N/A</v>
      </c>
      <c r="L16" s="40" t="e">
        <f>VLOOKUP(J16,data!A:F,3,FALSE)</f>
        <v>#N/A</v>
      </c>
      <c r="M16" s="40" t="e">
        <f>VLOOKUP(K16,data!B:G,3,FALSE)</f>
        <v>#N/A</v>
      </c>
      <c r="N16" s="40" t="e">
        <f>VLOOKUP(L16,data!C:H,3,FALSE)</f>
        <v>#N/A</v>
      </c>
      <c r="O16" s="40" t="e">
        <f>VLOOKUP(M16,data!D:I,3,FALSE)</f>
        <v>#N/A</v>
      </c>
      <c r="P16" s="175"/>
      <c r="Q16" s="176"/>
      <c r="R16" s="177"/>
      <c r="S16" s="178"/>
      <c r="T16" s="25"/>
    </row>
    <row r="17" spans="1:20" ht="16.5" customHeight="1" x14ac:dyDescent="0.2">
      <c r="A17" s="41"/>
      <c r="B17" s="28"/>
      <c r="C17" s="39"/>
      <c r="D17" s="29"/>
      <c r="E17" s="30"/>
      <c r="F17" s="29"/>
      <c r="G17" s="36"/>
      <c r="H17" s="37"/>
      <c r="I17" s="35"/>
      <c r="J17" s="38"/>
      <c r="K17" s="40" t="e">
        <f>VLOOKUP(J17,data!A:F,2,FALSE)</f>
        <v>#N/A</v>
      </c>
      <c r="L17" s="40" t="e">
        <f>VLOOKUP(J17,data!A:F,3,FALSE)</f>
        <v>#N/A</v>
      </c>
      <c r="M17" s="40" t="e">
        <f>VLOOKUP(K17,data!B:G,3,FALSE)</f>
        <v>#N/A</v>
      </c>
      <c r="N17" s="40" t="e">
        <f>VLOOKUP(L17,data!C:H,3,FALSE)</f>
        <v>#N/A</v>
      </c>
      <c r="O17" s="40" t="e">
        <f>VLOOKUP(M17,data!D:I,3,FALSE)</f>
        <v>#N/A</v>
      </c>
      <c r="P17" s="175"/>
      <c r="Q17" s="176"/>
      <c r="R17" s="177"/>
      <c r="S17" s="178"/>
      <c r="T17" s="25"/>
    </row>
    <row r="18" spans="1:20" ht="16.5" customHeight="1" x14ac:dyDescent="0.2">
      <c r="A18" s="41"/>
      <c r="B18" s="28"/>
      <c r="C18" s="39"/>
      <c r="D18" s="29"/>
      <c r="E18" s="30"/>
      <c r="F18" s="29"/>
      <c r="G18" s="36"/>
      <c r="H18" s="37"/>
      <c r="I18" s="35"/>
      <c r="J18" s="38"/>
      <c r="K18" s="40" t="e">
        <f>VLOOKUP(J18,data!A:F,2,FALSE)</f>
        <v>#N/A</v>
      </c>
      <c r="L18" s="40" t="e">
        <f>VLOOKUP(J18,data!A:F,3,FALSE)</f>
        <v>#N/A</v>
      </c>
      <c r="M18" s="40" t="e">
        <f>VLOOKUP(K18,data!B:G,3,FALSE)</f>
        <v>#N/A</v>
      </c>
      <c r="N18" s="40" t="e">
        <f>VLOOKUP(L18,data!C:H,3,FALSE)</f>
        <v>#N/A</v>
      </c>
      <c r="O18" s="40" t="e">
        <f>VLOOKUP(M18,data!D:I,3,FALSE)</f>
        <v>#N/A</v>
      </c>
      <c r="P18" s="175"/>
      <c r="Q18" s="176"/>
      <c r="R18" s="177"/>
      <c r="S18" s="178"/>
      <c r="T18" s="25"/>
    </row>
    <row r="19" spans="1:20" ht="16.5" customHeight="1" x14ac:dyDescent="0.2">
      <c r="A19" s="41"/>
      <c r="B19" s="28"/>
      <c r="C19" s="39"/>
      <c r="D19" s="29"/>
      <c r="E19" s="30"/>
      <c r="F19" s="29"/>
      <c r="G19" s="36"/>
      <c r="H19" s="37"/>
      <c r="I19" s="35"/>
      <c r="J19" s="38"/>
      <c r="K19" s="40" t="e">
        <f>VLOOKUP(J19,data!A:F,2,FALSE)</f>
        <v>#N/A</v>
      </c>
      <c r="L19" s="40" t="e">
        <f>VLOOKUP(J19,data!A:F,3,FALSE)</f>
        <v>#N/A</v>
      </c>
      <c r="M19" s="40" t="e">
        <f>VLOOKUP(K19,data!B:G,3,FALSE)</f>
        <v>#N/A</v>
      </c>
      <c r="N19" s="40" t="e">
        <f>VLOOKUP(L19,data!C:H,3,FALSE)</f>
        <v>#N/A</v>
      </c>
      <c r="O19" s="40" t="e">
        <f>VLOOKUP(M19,data!D:I,3,FALSE)</f>
        <v>#N/A</v>
      </c>
      <c r="P19" s="175"/>
      <c r="Q19" s="176"/>
      <c r="R19" s="177"/>
      <c r="S19" s="178"/>
      <c r="T19" s="25"/>
    </row>
    <row r="20" spans="1:20" ht="16.5" customHeight="1" x14ac:dyDescent="0.2">
      <c r="A20" s="41"/>
      <c r="B20" s="28"/>
      <c r="C20" s="39"/>
      <c r="D20" s="29"/>
      <c r="E20" s="30"/>
      <c r="F20" s="29"/>
      <c r="G20" s="36"/>
      <c r="H20" s="37"/>
      <c r="I20" s="35"/>
      <c r="J20" s="38"/>
      <c r="K20" s="40" t="e">
        <f>VLOOKUP(J20,data!A:F,2,FALSE)</f>
        <v>#N/A</v>
      </c>
      <c r="L20" s="40" t="e">
        <f>VLOOKUP(J20,data!A:F,3,FALSE)</f>
        <v>#N/A</v>
      </c>
      <c r="M20" s="40" t="e">
        <f>VLOOKUP(K20,data!B:G,3,FALSE)</f>
        <v>#N/A</v>
      </c>
      <c r="N20" s="40" t="e">
        <f>VLOOKUP(L20,data!C:H,3,FALSE)</f>
        <v>#N/A</v>
      </c>
      <c r="O20" s="40" t="e">
        <f>VLOOKUP(M20,data!D:I,3,FALSE)</f>
        <v>#N/A</v>
      </c>
      <c r="P20" s="175"/>
      <c r="Q20" s="176"/>
      <c r="R20" s="177"/>
      <c r="S20" s="178"/>
      <c r="T20" s="25"/>
    </row>
    <row r="21" spans="1:20" ht="16.5" customHeight="1" x14ac:dyDescent="0.2">
      <c r="A21" s="41"/>
      <c r="B21" s="28"/>
      <c r="C21" s="39"/>
      <c r="D21" s="29"/>
      <c r="E21" s="30"/>
      <c r="F21" s="29"/>
      <c r="G21" s="36"/>
      <c r="H21" s="37"/>
      <c r="I21" s="35"/>
      <c r="J21" s="38"/>
      <c r="K21" s="40" t="e">
        <f>VLOOKUP(J21,data!A:F,2,FALSE)</f>
        <v>#N/A</v>
      </c>
      <c r="L21" s="40" t="e">
        <f>VLOOKUP(J21,data!A:F,3,FALSE)</f>
        <v>#N/A</v>
      </c>
      <c r="M21" s="40" t="e">
        <f>VLOOKUP(K21,data!B:G,3,FALSE)</f>
        <v>#N/A</v>
      </c>
      <c r="N21" s="40" t="e">
        <f>VLOOKUP(L21,data!C:H,3,FALSE)</f>
        <v>#N/A</v>
      </c>
      <c r="O21" s="40" t="e">
        <f>VLOOKUP(M21,data!D:I,3,FALSE)</f>
        <v>#N/A</v>
      </c>
      <c r="P21" s="175"/>
      <c r="Q21" s="176"/>
      <c r="R21" s="177"/>
      <c r="S21" s="178"/>
      <c r="T21" s="25"/>
    </row>
    <row r="22" spans="1:20" ht="16.5" customHeight="1" x14ac:dyDescent="0.2">
      <c r="A22" s="41"/>
      <c r="B22" s="28"/>
      <c r="C22" s="39"/>
      <c r="D22" s="29"/>
      <c r="E22" s="30"/>
      <c r="F22" s="29"/>
      <c r="G22" s="36"/>
      <c r="H22" s="37"/>
      <c r="I22" s="35"/>
      <c r="J22" s="38"/>
      <c r="K22" s="40" t="e">
        <f>VLOOKUP(J22,data!A:F,2,FALSE)</f>
        <v>#N/A</v>
      </c>
      <c r="L22" s="40" t="e">
        <f>VLOOKUP(J22,data!A:F,3,FALSE)</f>
        <v>#N/A</v>
      </c>
      <c r="M22" s="40" t="e">
        <f>VLOOKUP(K22,data!B:G,3,FALSE)</f>
        <v>#N/A</v>
      </c>
      <c r="N22" s="40" t="e">
        <f>VLOOKUP(L22,data!C:H,3,FALSE)</f>
        <v>#N/A</v>
      </c>
      <c r="O22" s="40" t="e">
        <f>VLOOKUP(M22,data!D:I,3,FALSE)</f>
        <v>#N/A</v>
      </c>
      <c r="P22" s="175"/>
      <c r="Q22" s="176"/>
      <c r="R22" s="177"/>
      <c r="S22" s="178"/>
      <c r="T22" s="25"/>
    </row>
    <row r="23" spans="1:20" ht="16.5" customHeight="1" x14ac:dyDescent="0.2">
      <c r="A23" s="41"/>
      <c r="B23" s="28"/>
      <c r="C23" s="39"/>
      <c r="D23" s="29"/>
      <c r="E23" s="30"/>
      <c r="F23" s="29"/>
      <c r="G23" s="36"/>
      <c r="H23" s="37"/>
      <c r="I23" s="35"/>
      <c r="J23" s="38"/>
      <c r="K23" s="40" t="e">
        <f>VLOOKUP(J23,data!A:F,2,FALSE)</f>
        <v>#N/A</v>
      </c>
      <c r="L23" s="40" t="e">
        <f>VLOOKUP(J23,data!A:F,3,FALSE)</f>
        <v>#N/A</v>
      </c>
      <c r="M23" s="40" t="e">
        <f>VLOOKUP(K23,data!B:G,3,FALSE)</f>
        <v>#N/A</v>
      </c>
      <c r="N23" s="40" t="e">
        <f>VLOOKUP(L23,data!C:H,3,FALSE)</f>
        <v>#N/A</v>
      </c>
      <c r="O23" s="40" t="e">
        <f>VLOOKUP(M23,data!D:I,3,FALSE)</f>
        <v>#N/A</v>
      </c>
      <c r="P23" s="175"/>
      <c r="Q23" s="176"/>
      <c r="R23" s="177"/>
      <c r="S23" s="178"/>
      <c r="T23" s="25"/>
    </row>
    <row r="24" spans="1:20" ht="16.5" customHeight="1" x14ac:dyDescent="0.2">
      <c r="A24" s="41"/>
      <c r="B24" s="28"/>
      <c r="C24" s="39"/>
      <c r="D24" s="29"/>
      <c r="E24" s="30"/>
      <c r="F24" s="29"/>
      <c r="G24" s="36"/>
      <c r="H24" s="37"/>
      <c r="I24" s="35"/>
      <c r="J24" s="38"/>
      <c r="K24" s="40" t="e">
        <f>VLOOKUP(J24,data!A:F,2,FALSE)</f>
        <v>#N/A</v>
      </c>
      <c r="L24" s="40" t="e">
        <f>VLOOKUP(J24,data!A:F,3,FALSE)</f>
        <v>#N/A</v>
      </c>
      <c r="M24" s="40" t="e">
        <f>VLOOKUP(K24,data!B:G,3,FALSE)</f>
        <v>#N/A</v>
      </c>
      <c r="N24" s="40" t="e">
        <f>VLOOKUP(L24,data!C:H,3,FALSE)</f>
        <v>#N/A</v>
      </c>
      <c r="O24" s="40" t="e">
        <f>VLOOKUP(M24,data!D:I,3,FALSE)</f>
        <v>#N/A</v>
      </c>
      <c r="P24" s="175"/>
      <c r="Q24" s="176"/>
      <c r="R24" s="177"/>
      <c r="S24" s="178"/>
      <c r="T24" s="25"/>
    </row>
    <row r="25" spans="1:20" ht="16.5" customHeight="1" x14ac:dyDescent="0.2">
      <c r="A25" s="41"/>
      <c r="B25" s="28"/>
      <c r="C25" s="39"/>
      <c r="D25" s="29"/>
      <c r="E25" s="30"/>
      <c r="F25" s="29"/>
      <c r="G25" s="36"/>
      <c r="H25" s="37"/>
      <c r="I25" s="35"/>
      <c r="J25" s="38"/>
      <c r="K25" s="40" t="e">
        <f>VLOOKUP(J25,data!A:F,2,FALSE)</f>
        <v>#N/A</v>
      </c>
      <c r="L25" s="40" t="e">
        <f>VLOOKUP(J25,data!A:F,3,FALSE)</f>
        <v>#N/A</v>
      </c>
      <c r="M25" s="40" t="e">
        <f>VLOOKUP(K25,data!B:G,3,FALSE)</f>
        <v>#N/A</v>
      </c>
      <c r="N25" s="40" t="e">
        <f>VLOOKUP(L25,data!C:H,3,FALSE)</f>
        <v>#N/A</v>
      </c>
      <c r="O25" s="40" t="e">
        <f>VLOOKUP(M25,data!D:I,3,FALSE)</f>
        <v>#N/A</v>
      </c>
      <c r="P25" s="175"/>
      <c r="Q25" s="176"/>
      <c r="R25" s="177"/>
      <c r="S25" s="178"/>
      <c r="T25" s="25"/>
    </row>
    <row r="26" spans="1:20" ht="16.5" customHeight="1" x14ac:dyDescent="0.2">
      <c r="A26" s="41"/>
      <c r="B26" s="28"/>
      <c r="C26" s="39"/>
      <c r="D26" s="29"/>
      <c r="E26" s="30"/>
      <c r="F26" s="29"/>
      <c r="G26" s="36"/>
      <c r="H26" s="37"/>
      <c r="I26" s="35"/>
      <c r="J26" s="38"/>
      <c r="K26" s="40" t="e">
        <f>VLOOKUP(J26,data!A:F,2,FALSE)</f>
        <v>#N/A</v>
      </c>
      <c r="L26" s="40" t="e">
        <f>VLOOKUP(J26,data!A:F,3,FALSE)</f>
        <v>#N/A</v>
      </c>
      <c r="M26" s="40" t="e">
        <f>VLOOKUP(K26,data!B:G,3,FALSE)</f>
        <v>#N/A</v>
      </c>
      <c r="N26" s="40" t="e">
        <f>VLOOKUP(L26,data!C:H,3,FALSE)</f>
        <v>#N/A</v>
      </c>
      <c r="O26" s="40" t="e">
        <f>VLOOKUP(M26,data!D:I,3,FALSE)</f>
        <v>#N/A</v>
      </c>
      <c r="P26" s="175"/>
      <c r="Q26" s="176"/>
      <c r="R26" s="177"/>
      <c r="S26" s="178"/>
      <c r="T26" s="25"/>
    </row>
    <row r="27" spans="1:20" ht="16.5" customHeight="1" x14ac:dyDescent="0.2">
      <c r="A27" s="41"/>
      <c r="B27" s="28"/>
      <c r="C27" s="39"/>
      <c r="D27" s="29"/>
      <c r="E27" s="30"/>
      <c r="F27" s="29"/>
      <c r="G27" s="36"/>
      <c r="H27" s="37"/>
      <c r="I27" s="35"/>
      <c r="J27" s="38"/>
      <c r="K27" s="40" t="e">
        <f>VLOOKUP(J27,data!A:F,2,FALSE)</f>
        <v>#N/A</v>
      </c>
      <c r="L27" s="40" t="e">
        <f>VLOOKUP(J27,data!A:F,3,FALSE)</f>
        <v>#N/A</v>
      </c>
      <c r="M27" s="40" t="e">
        <f>VLOOKUP(K27,data!B:G,3,FALSE)</f>
        <v>#N/A</v>
      </c>
      <c r="N27" s="40" t="e">
        <f>VLOOKUP(L27,data!C:H,3,FALSE)</f>
        <v>#N/A</v>
      </c>
      <c r="O27" s="40" t="e">
        <f>VLOOKUP(M27,data!D:I,3,FALSE)</f>
        <v>#N/A</v>
      </c>
      <c r="P27" s="175"/>
      <c r="Q27" s="176"/>
      <c r="R27" s="177"/>
      <c r="S27" s="178"/>
      <c r="T27" s="25"/>
    </row>
    <row r="28" spans="1:20" ht="16.5" customHeight="1" x14ac:dyDescent="0.2">
      <c r="A28" s="41"/>
      <c r="B28" s="28"/>
      <c r="C28" s="39"/>
      <c r="D28" s="29"/>
      <c r="E28" s="30"/>
      <c r="F28" s="29"/>
      <c r="G28" s="36"/>
      <c r="H28" s="37"/>
      <c r="I28" s="35"/>
      <c r="J28" s="38"/>
      <c r="K28" s="40" t="e">
        <f>VLOOKUP(J28,data!A:F,2,FALSE)</f>
        <v>#N/A</v>
      </c>
      <c r="L28" s="40" t="e">
        <f>VLOOKUP(J28,data!A:F,3,FALSE)</f>
        <v>#N/A</v>
      </c>
      <c r="M28" s="40" t="e">
        <f>VLOOKUP(K28,data!B:G,3,FALSE)</f>
        <v>#N/A</v>
      </c>
      <c r="N28" s="40" t="e">
        <f>VLOOKUP(L28,data!C:H,3,FALSE)</f>
        <v>#N/A</v>
      </c>
      <c r="O28" s="40" t="e">
        <f>VLOOKUP(M28,data!D:I,3,FALSE)</f>
        <v>#N/A</v>
      </c>
      <c r="P28" s="175"/>
      <c r="Q28" s="176"/>
      <c r="R28" s="177"/>
      <c r="S28" s="178"/>
      <c r="T28" s="25"/>
    </row>
    <row r="29" spans="1:20" ht="16.5" customHeight="1" x14ac:dyDescent="0.2">
      <c r="A29" s="41"/>
      <c r="B29" s="28"/>
      <c r="C29" s="39"/>
      <c r="D29" s="29"/>
      <c r="E29" s="30"/>
      <c r="F29" s="29"/>
      <c r="G29" s="36"/>
      <c r="H29" s="37"/>
      <c r="I29" s="35"/>
      <c r="J29" s="38"/>
      <c r="K29" s="40" t="e">
        <f>VLOOKUP(J29,data!A:F,2,FALSE)</f>
        <v>#N/A</v>
      </c>
      <c r="L29" s="40" t="e">
        <f>VLOOKUP(J29,data!A:F,3,FALSE)</f>
        <v>#N/A</v>
      </c>
      <c r="M29" s="40" t="e">
        <f>VLOOKUP(K29,data!B:G,3,FALSE)</f>
        <v>#N/A</v>
      </c>
      <c r="N29" s="40" t="e">
        <f>VLOOKUP(L29,data!C:H,3,FALSE)</f>
        <v>#N/A</v>
      </c>
      <c r="O29" s="40" t="e">
        <f>VLOOKUP(M29,data!D:I,3,FALSE)</f>
        <v>#N/A</v>
      </c>
      <c r="P29" s="175"/>
      <c r="Q29" s="176"/>
      <c r="R29" s="177"/>
      <c r="S29" s="178"/>
      <c r="T29" s="25"/>
    </row>
    <row r="30" spans="1:20" ht="16.5" customHeight="1" x14ac:dyDescent="0.2">
      <c r="A30" s="41"/>
      <c r="B30" s="28"/>
      <c r="C30" s="39"/>
      <c r="D30" s="29"/>
      <c r="E30" s="30"/>
      <c r="F30" s="29"/>
      <c r="G30" s="36"/>
      <c r="H30" s="37"/>
      <c r="I30" s="35"/>
      <c r="J30" s="38"/>
      <c r="K30" s="40" t="e">
        <f>VLOOKUP(J30,data!A:F,2,FALSE)</f>
        <v>#N/A</v>
      </c>
      <c r="L30" s="40" t="e">
        <f>VLOOKUP(J30,data!A:F,3,FALSE)</f>
        <v>#N/A</v>
      </c>
      <c r="M30" s="40" t="e">
        <f>VLOOKUP(K30,data!B:G,3,FALSE)</f>
        <v>#N/A</v>
      </c>
      <c r="N30" s="40" t="e">
        <f>VLOOKUP(L30,data!C:H,3,FALSE)</f>
        <v>#N/A</v>
      </c>
      <c r="O30" s="40" t="e">
        <f>VLOOKUP(M30,data!D:I,3,FALSE)</f>
        <v>#N/A</v>
      </c>
      <c r="P30" s="175"/>
      <c r="Q30" s="176"/>
      <c r="R30" s="177"/>
      <c r="S30" s="178"/>
      <c r="T30" s="25"/>
    </row>
    <row r="31" spans="1:20" ht="16.5" customHeight="1" x14ac:dyDescent="0.2">
      <c r="A31" s="41"/>
      <c r="B31" s="28"/>
      <c r="C31" s="39"/>
      <c r="D31" s="29"/>
      <c r="E31" s="30"/>
      <c r="F31" s="29"/>
      <c r="G31" s="36"/>
      <c r="H31" s="37"/>
      <c r="I31" s="35"/>
      <c r="J31" s="38"/>
      <c r="K31" s="40" t="e">
        <f>VLOOKUP(J31,data!A:F,2,FALSE)</f>
        <v>#N/A</v>
      </c>
      <c r="L31" s="40" t="e">
        <f>VLOOKUP(J31,data!A:F,3,FALSE)</f>
        <v>#N/A</v>
      </c>
      <c r="M31" s="40" t="e">
        <f>VLOOKUP(K31,data!B:G,3,FALSE)</f>
        <v>#N/A</v>
      </c>
      <c r="N31" s="40" t="e">
        <f>VLOOKUP(L31,data!C:H,3,FALSE)</f>
        <v>#N/A</v>
      </c>
      <c r="O31" s="40" t="e">
        <f>VLOOKUP(M31,data!D:I,3,FALSE)</f>
        <v>#N/A</v>
      </c>
      <c r="P31" s="175"/>
      <c r="Q31" s="176"/>
      <c r="R31" s="177"/>
      <c r="S31" s="178"/>
      <c r="T31" s="25"/>
    </row>
    <row r="32" spans="1:20" ht="16.5" customHeight="1" x14ac:dyDescent="0.2">
      <c r="A32" s="41"/>
      <c r="B32" s="28"/>
      <c r="C32" s="39"/>
      <c r="D32" s="29"/>
      <c r="E32" s="30"/>
      <c r="F32" s="29"/>
      <c r="G32" s="36"/>
      <c r="H32" s="37"/>
      <c r="I32" s="35"/>
      <c r="J32" s="38"/>
      <c r="K32" s="40" t="e">
        <f>VLOOKUP(J32,data!A:F,2,FALSE)</f>
        <v>#N/A</v>
      </c>
      <c r="L32" s="40" t="e">
        <f>VLOOKUP(J32,data!A:F,3,FALSE)</f>
        <v>#N/A</v>
      </c>
      <c r="M32" s="40" t="e">
        <f>VLOOKUP(K32,data!B:G,3,FALSE)</f>
        <v>#N/A</v>
      </c>
      <c r="N32" s="40" t="e">
        <f>VLOOKUP(L32,data!C:H,3,FALSE)</f>
        <v>#N/A</v>
      </c>
      <c r="O32" s="40" t="e">
        <f>VLOOKUP(M32,data!D:I,3,FALSE)</f>
        <v>#N/A</v>
      </c>
      <c r="P32" s="175"/>
      <c r="Q32" s="176"/>
      <c r="R32" s="177"/>
      <c r="S32" s="178"/>
      <c r="T32" s="25"/>
    </row>
    <row r="33" spans="1:20" ht="16.5" customHeight="1" x14ac:dyDescent="0.2">
      <c r="A33" s="41"/>
      <c r="B33" s="28"/>
      <c r="C33" s="39"/>
      <c r="D33" s="29"/>
      <c r="E33" s="30"/>
      <c r="F33" s="29"/>
      <c r="G33" s="36"/>
      <c r="H33" s="37"/>
      <c r="I33" s="35"/>
      <c r="J33" s="38"/>
      <c r="K33" s="40" t="e">
        <f>VLOOKUP(J33,data!A:F,2,FALSE)</f>
        <v>#N/A</v>
      </c>
      <c r="L33" s="40" t="e">
        <f>VLOOKUP(J33,data!A:F,3,FALSE)</f>
        <v>#N/A</v>
      </c>
      <c r="M33" s="40" t="e">
        <f>VLOOKUP(K33,data!B:G,3,FALSE)</f>
        <v>#N/A</v>
      </c>
      <c r="N33" s="40" t="e">
        <f>VLOOKUP(L33,data!C:H,3,FALSE)</f>
        <v>#N/A</v>
      </c>
      <c r="O33" s="40" t="e">
        <f>VLOOKUP(M33,data!D:I,3,FALSE)</f>
        <v>#N/A</v>
      </c>
      <c r="P33" s="175"/>
      <c r="Q33" s="176"/>
      <c r="R33" s="177"/>
      <c r="S33" s="178"/>
      <c r="T33" s="25"/>
    </row>
    <row r="34" spans="1:20" ht="15" x14ac:dyDescent="0.2">
      <c r="A34" s="50"/>
      <c r="B34" s="50"/>
      <c r="C34" s="50"/>
      <c r="D34" s="50"/>
      <c r="E34" s="50"/>
      <c r="F34" s="50"/>
      <c r="G34" s="50"/>
      <c r="H34" s="50"/>
      <c r="I34" s="50"/>
      <c r="J34" s="38"/>
      <c r="K34" s="40" t="e">
        <f>VLOOKUP(J34,data!A:F,2,FALSE)</f>
        <v>#N/A</v>
      </c>
      <c r="L34" s="40" t="e">
        <f>VLOOKUP(J34,data!A:F,3,FALSE)</f>
        <v>#N/A</v>
      </c>
      <c r="M34" s="40" t="e">
        <f>VLOOKUP(K34,data!B:G,3,FALSE)</f>
        <v>#N/A</v>
      </c>
      <c r="N34" s="40" t="e">
        <f>VLOOKUP(L34,data!C:H,3,FALSE)</f>
        <v>#N/A</v>
      </c>
      <c r="O34" s="40" t="e">
        <f>VLOOKUP(M34,data!D:I,3,FALSE)</f>
        <v>#N/A</v>
      </c>
      <c r="P34" s="175"/>
      <c r="Q34" s="176"/>
      <c r="R34" s="177"/>
      <c r="S34" s="178"/>
      <c r="T34" s="25"/>
    </row>
    <row r="37" spans="1:20" x14ac:dyDescent="0.2">
      <c r="K37" s="188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1000-000000000000}">
          <x14:formula1>
            <xm:f>data!$A:$A</xm:f>
          </x14:formula1>
          <xm:sqref>J2:J34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17</vt:i4>
      </vt:variant>
    </vt:vector>
  </HeadingPairs>
  <TitlesOfParts>
    <vt:vector size="17" baseType="lpstr">
      <vt:lpstr>data</vt:lpstr>
      <vt:lpstr>Janvier 2019</vt:lpstr>
      <vt:lpstr>Fevrier 2019</vt:lpstr>
      <vt:lpstr>Mars 2019</vt:lpstr>
      <vt:lpstr>Avril 2019</vt:lpstr>
      <vt:lpstr>Mai 2019</vt:lpstr>
      <vt:lpstr>Juin 2019</vt:lpstr>
      <vt:lpstr>Juillet 2019</vt:lpstr>
      <vt:lpstr>Aout 2019</vt:lpstr>
      <vt:lpstr>Septembre 2019</vt:lpstr>
      <vt:lpstr>Octobre 2019</vt:lpstr>
      <vt:lpstr>Novembre 2019</vt:lpstr>
      <vt:lpstr>Décembre 2019</vt:lpstr>
      <vt:lpstr>Janvier 2020</vt:lpstr>
      <vt:lpstr>Février 2020</vt:lpstr>
      <vt:lpstr>Mars 2020</vt:lpstr>
      <vt:lpstr>Avril 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COLLET Maxence</cp:lastModifiedBy>
  <cp:lastPrinted>2018-04-27T07:12:19Z</cp:lastPrinted>
  <dcterms:created xsi:type="dcterms:W3CDTF">1996-10-21T11:03:58Z</dcterms:created>
  <dcterms:modified xsi:type="dcterms:W3CDTF">2021-04-28T14:18:56Z</dcterms:modified>
</cp:coreProperties>
</file>