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tables/table4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bal\Documents\Projet IFS\Calcul Charge machine\Phosphatation\"/>
    </mc:Choice>
  </mc:AlternateContent>
  <xr:revisionPtr revIDLastSave="0" documentId="13_ncr:1_{A0A9A29F-E408-4017-AAF5-708F64333D4E}" xr6:coauthVersionLast="36" xr6:coauthVersionMax="36" xr10:uidLastSave="{00000000-0000-0000-0000-000000000000}"/>
  <bookViews>
    <workbookView xWindow="0" yWindow="0" windowWidth="17256" windowHeight="6120" firstSheet="1" activeTab="1" xr2:uid="{00000000-000D-0000-FFFF-FFFF00000000}"/>
  </bookViews>
  <sheets>
    <sheet name="CA Phosphat" sheetId="4" state="hidden" r:id="rId1"/>
    <sheet name="essai" sheetId="19" r:id="rId2"/>
    <sheet name="CA Galvano" sheetId="6" state="hidden" r:id="rId3"/>
    <sheet name="Clydeunion" sheetId="18" state="hidden" r:id="rId4"/>
    <sheet name="CA Poudrage" sheetId="7" state="hidden" r:id="rId5"/>
    <sheet name="CA Vernis" sheetId="3" state="hidden" r:id="rId6"/>
  </sheets>
  <definedNames>
    <definedName name="_xlnm._FilterDatabase" localSheetId="2" hidden="1">'CA Galvano'!$A$2:$I$741</definedName>
    <definedName name="_xlnm._FilterDatabase" localSheetId="0" hidden="1">'CA Phosphat'!$A$1:$J$200</definedName>
    <definedName name="_xlnm._FilterDatabase" localSheetId="5" hidden="1">'CA Vernis'!$A$1:$I$315</definedName>
  </definedNames>
  <calcPr calcId="191029" calcMode="manual"/>
  <pivotCaches>
    <pivotCache cacheId="0" r:id="rId7"/>
    <pivotCache cacheId="1" r:id="rId8"/>
    <pivotCache cacheId="2" r:id="rId9"/>
    <pivotCache cacheId="3" r:id="rId10"/>
    <pivotCache cacheId="4" r:id="rId11"/>
  </pivotCaches>
</workbook>
</file>

<file path=xl/calcChain.xml><?xml version="1.0" encoding="utf-8"?>
<calcChain xmlns="http://schemas.openxmlformats.org/spreadsheetml/2006/main">
  <c r="J5" i="19" l="1"/>
  <c r="J6" i="19" s="1"/>
  <c r="H3" i="19"/>
  <c r="K3" i="19" s="1"/>
  <c r="J3" i="19" l="1"/>
  <c r="H2" i="19"/>
  <c r="J2" i="19" s="1"/>
  <c r="K2" i="19" l="1"/>
  <c r="M9" i="4"/>
  <c r="M6" i="4"/>
  <c r="N2" i="6" l="1"/>
  <c r="N8" i="6"/>
  <c r="N16" i="6"/>
  <c r="N4" i="6"/>
  <c r="N23" i="6"/>
  <c r="N3" i="6"/>
  <c r="N24" i="6"/>
  <c r="N25" i="6"/>
  <c r="N26" i="6"/>
  <c r="N27" i="6"/>
  <c r="N17" i="6"/>
  <c r="N5" i="6"/>
  <c r="N28" i="6"/>
  <c r="N7" i="6"/>
  <c r="N29" i="6"/>
  <c r="N30" i="6"/>
  <c r="N31" i="6"/>
  <c r="N6" i="6"/>
  <c r="N32" i="6"/>
  <c r="N33" i="6"/>
  <c r="N11" i="6"/>
  <c r="N18" i="6"/>
  <c r="N34" i="6"/>
  <c r="N19" i="6"/>
  <c r="N9" i="6"/>
  <c r="N35" i="6"/>
  <c r="N36" i="6"/>
  <c r="N37" i="6"/>
  <c r="N38" i="6"/>
  <c r="N39" i="6"/>
  <c r="N40" i="6"/>
  <c r="N41" i="6"/>
  <c r="N13" i="6"/>
  <c r="N42" i="6"/>
  <c r="N14" i="6"/>
  <c r="N20" i="6"/>
  <c r="N43" i="6"/>
  <c r="N44" i="6"/>
  <c r="N15" i="6"/>
  <c r="N45" i="6"/>
  <c r="N46" i="6"/>
  <c r="N54" i="6"/>
  <c r="N47" i="6"/>
  <c r="N48" i="6"/>
  <c r="N49" i="6"/>
  <c r="N50" i="6"/>
  <c r="N10" i="6"/>
  <c r="N21" i="6"/>
  <c r="N51" i="6"/>
  <c r="N12" i="6"/>
  <c r="N52" i="6"/>
  <c r="N22" i="6"/>
  <c r="N53" i="6"/>
  <c r="N13" i="3"/>
  <c r="N12" i="3"/>
  <c r="N10" i="3"/>
  <c r="N21" i="3"/>
  <c r="N20" i="3"/>
  <c r="N22" i="3"/>
  <c r="N19" i="3"/>
  <c r="N18" i="3"/>
  <c r="N17" i="3"/>
  <c r="N16" i="3"/>
  <c r="N5" i="3"/>
  <c r="N3" i="3"/>
  <c r="N7" i="3"/>
  <c r="N9" i="3"/>
  <c r="N14" i="3"/>
  <c r="N2" i="3"/>
  <c r="N8" i="3"/>
  <c r="N6" i="3"/>
  <c r="N15" i="3"/>
  <c r="N4" i="3"/>
  <c r="N11" i="3"/>
  <c r="M19" i="4" l="1"/>
  <c r="M15" i="4"/>
  <c r="M18" i="4"/>
  <c r="M17" i="4"/>
  <c r="M16" i="4"/>
  <c r="M12" i="4"/>
  <c r="M14" i="4"/>
  <c r="M11" i="4"/>
  <c r="M13" i="4"/>
  <c r="M10" i="4"/>
  <c r="M8" i="4"/>
  <c r="M7" i="4"/>
  <c r="R4" i="7" l="1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3" i="7"/>
  <c r="Q6" i="7"/>
  <c r="Q7" i="7"/>
  <c r="Q8" i="7"/>
  <c r="Q9" i="7" s="1"/>
  <c r="Q10" i="7" s="1"/>
  <c r="Q11" i="7" s="1"/>
  <c r="Q12" i="7" s="1"/>
  <c r="Q13" i="7" s="1"/>
  <c r="Q14" i="7" s="1"/>
  <c r="Q15" i="7" s="1"/>
  <c r="Q16" i="7" s="1"/>
  <c r="Q17" i="7" s="1"/>
  <c r="Q18" i="7" s="1"/>
  <c r="Q19" i="7" s="1"/>
  <c r="Q20" i="7" s="1"/>
  <c r="Q5" i="7"/>
  <c r="Q4" i="7"/>
  <c r="Q3" i="7"/>
  <c r="F3" i="7" l="1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2" i="7"/>
  <c r="E3" i="7"/>
  <c r="E4" i="7" s="1"/>
  <c r="E2" i="7"/>
  <c r="E5" i="7" l="1"/>
  <c r="E3" i="6"/>
  <c r="E4" i="6" s="1"/>
  <c r="E6" i="7" l="1"/>
  <c r="E5" i="6"/>
  <c r="E2" i="4"/>
  <c r="E7" i="7" l="1"/>
  <c r="E3" i="4"/>
  <c r="E6" i="6"/>
  <c r="E2" i="3"/>
  <c r="E3" i="3" s="1"/>
  <c r="E8" i="7" l="1"/>
  <c r="E4" i="3"/>
  <c r="E7" i="6"/>
  <c r="E4" i="4"/>
  <c r="E9" i="7" l="1"/>
  <c r="E5" i="4"/>
  <c r="E5" i="3"/>
  <c r="E8" i="6"/>
  <c r="E10" i="7" l="1"/>
  <c r="E6" i="3"/>
  <c r="E9" i="6"/>
  <c r="E6" i="4"/>
  <c r="E11" i="7" l="1"/>
  <c r="E7" i="4"/>
  <c r="E7" i="3"/>
  <c r="E10" i="6"/>
  <c r="E12" i="7" l="1"/>
  <c r="E8" i="3"/>
  <c r="E11" i="6"/>
  <c r="E8" i="4"/>
  <c r="E13" i="7" l="1"/>
  <c r="E9" i="4"/>
  <c r="E9" i="3"/>
  <c r="E12" i="6"/>
  <c r="E14" i="7" l="1"/>
  <c r="E10" i="3"/>
  <c r="E13" i="6"/>
  <c r="E10" i="4"/>
  <c r="E15" i="7" l="1"/>
  <c r="E14" i="6"/>
  <c r="E11" i="4"/>
  <c r="E11" i="3"/>
  <c r="E16" i="7" l="1"/>
  <c r="E12" i="4"/>
  <c r="E15" i="6"/>
  <c r="E12" i="3"/>
  <c r="E17" i="7" l="1"/>
  <c r="E16" i="6"/>
  <c r="E13" i="3"/>
  <c r="E13" i="4"/>
  <c r="E18" i="7" l="1"/>
  <c r="E14" i="3"/>
  <c r="E14" i="4"/>
  <c r="E17" i="6"/>
  <c r="E19" i="7" l="1"/>
  <c r="E15" i="4"/>
  <c r="E18" i="6"/>
  <c r="E15" i="3"/>
  <c r="E20" i="7" l="1"/>
  <c r="E19" i="6"/>
  <c r="E16" i="4"/>
  <c r="E16" i="3"/>
  <c r="E21" i="7" l="1"/>
  <c r="E17" i="4"/>
  <c r="E20" i="6"/>
  <c r="E17" i="3"/>
  <c r="E22" i="7" l="1"/>
  <c r="E21" i="6"/>
  <c r="E18" i="4"/>
  <c r="E18" i="3"/>
  <c r="E23" i="7" l="1"/>
  <c r="E19" i="4"/>
  <c r="E22" i="6"/>
  <c r="E19" i="3"/>
  <c r="E24" i="7" l="1"/>
  <c r="E23" i="6"/>
  <c r="E20" i="4"/>
  <c r="E20" i="3"/>
  <c r="E25" i="7" l="1"/>
  <c r="E21" i="4"/>
  <c r="E24" i="6"/>
  <c r="E21" i="3"/>
  <c r="E26" i="7" l="1"/>
  <c r="E25" i="6"/>
  <c r="E22" i="4"/>
  <c r="E22" i="3"/>
  <c r="E27" i="7" l="1"/>
  <c r="E26" i="6"/>
  <c r="E23" i="3"/>
  <c r="E23" i="4"/>
  <c r="E28" i="7" l="1"/>
  <c r="E24" i="3"/>
  <c r="E24" i="4"/>
  <c r="E27" i="6"/>
  <c r="E29" i="7" l="1"/>
  <c r="E25" i="4"/>
  <c r="E28" i="6"/>
  <c r="E25" i="3"/>
  <c r="E30" i="7" l="1"/>
  <c r="E29" i="6"/>
  <c r="E26" i="4"/>
  <c r="E26" i="3"/>
  <c r="E31" i="7" l="1"/>
  <c r="E27" i="4"/>
  <c r="E30" i="6"/>
  <c r="E27" i="3"/>
  <c r="E32" i="7" l="1"/>
  <c r="E31" i="6"/>
  <c r="E28" i="4"/>
  <c r="E28" i="3"/>
  <c r="E33" i="7" l="1"/>
  <c r="E29" i="4"/>
  <c r="E29" i="3"/>
  <c r="E32" i="6"/>
  <c r="E34" i="7" l="1"/>
  <c r="E30" i="3"/>
  <c r="E33" i="6"/>
  <c r="E30" i="4"/>
  <c r="E35" i="7" l="1"/>
  <c r="E34" i="6"/>
  <c r="E31" i="4"/>
  <c r="E31" i="3"/>
  <c r="E36" i="7" l="1"/>
  <c r="E32" i="4"/>
  <c r="E35" i="6"/>
  <c r="E32" i="3"/>
  <c r="E37" i="7" l="1"/>
  <c r="E36" i="6"/>
  <c r="E33" i="4"/>
  <c r="E33" i="3"/>
  <c r="E38" i="7" l="1"/>
  <c r="E34" i="4"/>
  <c r="E37" i="6"/>
  <c r="E34" i="3"/>
  <c r="E39" i="7" l="1"/>
  <c r="E38" i="6"/>
  <c r="E35" i="4"/>
  <c r="E35" i="3"/>
  <c r="E40" i="7" l="1"/>
  <c r="E39" i="6"/>
  <c r="E36" i="3"/>
  <c r="E36" i="4"/>
  <c r="E41" i="7" l="1"/>
  <c r="E37" i="3"/>
  <c r="E37" i="4"/>
  <c r="E40" i="6"/>
  <c r="E42" i="7" l="1"/>
  <c r="E38" i="4"/>
  <c r="E41" i="6"/>
  <c r="E38" i="3"/>
  <c r="E43" i="7" l="1"/>
  <c r="E42" i="6"/>
  <c r="E39" i="4"/>
  <c r="E39" i="3"/>
  <c r="E44" i="7" l="1"/>
  <c r="E43" i="6"/>
  <c r="E40" i="3"/>
  <c r="E40" i="4"/>
  <c r="E45" i="7" l="1"/>
  <c r="E41" i="3"/>
  <c r="E44" i="6"/>
  <c r="E41" i="4"/>
  <c r="E46" i="7" l="1"/>
  <c r="E45" i="6"/>
  <c r="E42" i="4"/>
  <c r="E42" i="3"/>
  <c r="E47" i="7" l="1"/>
  <c r="E43" i="4"/>
  <c r="E46" i="6"/>
  <c r="E43" i="3"/>
  <c r="E48" i="7" l="1"/>
  <c r="E47" i="6"/>
  <c r="E44" i="4"/>
  <c r="E44" i="3"/>
  <c r="E49" i="7" l="1"/>
  <c r="E48" i="6"/>
  <c r="E45" i="4"/>
  <c r="E45" i="3"/>
  <c r="E50" i="7" l="1"/>
  <c r="E46" i="4"/>
  <c r="E49" i="6"/>
  <c r="E46" i="3"/>
  <c r="E50" i="6" l="1"/>
  <c r="E47" i="4"/>
  <c r="E47" i="3"/>
  <c r="E48" i="4" l="1"/>
  <c r="E51" i="6"/>
  <c r="E48" i="3"/>
  <c r="E52" i="6" l="1"/>
  <c r="E49" i="4"/>
  <c r="E49" i="3"/>
  <c r="E50" i="4" l="1"/>
  <c r="E53" i="6"/>
  <c r="E50" i="3"/>
  <c r="E54" i="6" l="1"/>
  <c r="E51" i="4"/>
  <c r="E51" i="3"/>
  <c r="E52" i="4" l="1"/>
  <c r="E55" i="6"/>
  <c r="E52" i="3"/>
  <c r="E53" i="4" l="1"/>
  <c r="E56" i="6"/>
  <c r="E53" i="3"/>
  <c r="E54" i="4" l="1"/>
  <c r="E57" i="6"/>
  <c r="E54" i="3"/>
  <c r="E55" i="4" l="1"/>
  <c r="E58" i="6"/>
  <c r="E55" i="3"/>
  <c r="E59" i="6" l="1"/>
  <c r="E56" i="4"/>
  <c r="E56" i="3"/>
  <c r="E60" i="6" l="1"/>
  <c r="E57" i="4"/>
  <c r="E57" i="3"/>
  <c r="E58" i="4" l="1"/>
  <c r="E61" i="6"/>
  <c r="E58" i="3"/>
  <c r="E59" i="4" l="1"/>
  <c r="E62" i="6"/>
  <c r="E59" i="3"/>
  <c r="E63" i="6" l="1"/>
  <c r="E60" i="4"/>
  <c r="E60" i="3"/>
  <c r="E61" i="4" l="1"/>
  <c r="E64" i="6"/>
  <c r="E61" i="3"/>
  <c r="E62" i="4" l="1"/>
  <c r="E65" i="6"/>
  <c r="E62" i="3"/>
  <c r="E63" i="4" l="1"/>
  <c r="E66" i="6"/>
  <c r="E63" i="3"/>
  <c r="E67" i="6" l="1"/>
  <c r="E64" i="4"/>
  <c r="E64" i="3"/>
  <c r="E68" i="6" l="1"/>
  <c r="E65" i="4"/>
  <c r="E65" i="3"/>
  <c r="E69" i="6" l="1"/>
  <c r="E66" i="4"/>
  <c r="E66" i="3"/>
  <c r="E70" i="6" l="1"/>
  <c r="E67" i="4"/>
  <c r="E67" i="3"/>
  <c r="E71" i="6" l="1"/>
  <c r="E68" i="4"/>
  <c r="E68" i="3"/>
  <c r="E69" i="4" l="1"/>
  <c r="E72" i="6"/>
  <c r="E69" i="3"/>
  <c r="E70" i="4" l="1"/>
  <c r="E73" i="6"/>
  <c r="E70" i="3"/>
  <c r="E74" i="6" l="1"/>
  <c r="E71" i="4"/>
  <c r="E71" i="3"/>
  <c r="E72" i="4" l="1"/>
  <c r="E75" i="6"/>
  <c r="E72" i="3"/>
  <c r="E76" i="6" l="1"/>
  <c r="E73" i="4"/>
  <c r="E73" i="3"/>
  <c r="E77" i="6" l="1"/>
  <c r="E74" i="4"/>
  <c r="E74" i="3"/>
  <c r="E78" i="6" l="1"/>
  <c r="E75" i="4"/>
  <c r="E75" i="3"/>
  <c r="E79" i="6" l="1"/>
  <c r="E76" i="4"/>
  <c r="E76" i="3"/>
  <c r="E77" i="4" l="1"/>
  <c r="E80" i="6"/>
  <c r="E77" i="3"/>
  <c r="E81" i="6" l="1"/>
  <c r="E78" i="4"/>
  <c r="E78" i="3"/>
  <c r="E82" i="6" l="1"/>
  <c r="E79" i="4"/>
  <c r="E79" i="3"/>
  <c r="E80" i="4" l="1"/>
  <c r="E83" i="6"/>
  <c r="E80" i="3"/>
  <c r="E84" i="6" l="1"/>
  <c r="E81" i="4"/>
  <c r="E81" i="3"/>
  <c r="E82" i="3" l="1"/>
  <c r="E82" i="4"/>
  <c r="E85" i="6"/>
  <c r="E83" i="4" l="1"/>
  <c r="E86" i="6"/>
  <c r="E83" i="3"/>
  <c r="E87" i="6" l="1"/>
  <c r="E84" i="4"/>
  <c r="E84" i="3"/>
  <c r="E85" i="4" l="1"/>
  <c r="E88" i="6"/>
  <c r="E85" i="3"/>
  <c r="E89" i="6" l="1"/>
  <c r="E86" i="4"/>
  <c r="E86" i="3"/>
  <c r="E87" i="4" l="1"/>
  <c r="E90" i="6"/>
  <c r="E87" i="3"/>
  <c r="E88" i="4" l="1"/>
  <c r="E91" i="6"/>
  <c r="E88" i="3"/>
  <c r="E92" i="6" l="1"/>
  <c r="E89" i="4"/>
  <c r="E89" i="3"/>
  <c r="E93" i="6" l="1"/>
  <c r="E90" i="4"/>
  <c r="E90" i="3"/>
  <c r="E91" i="4" l="1"/>
  <c r="E94" i="6"/>
  <c r="E91" i="3"/>
  <c r="E95" i="6" l="1"/>
  <c r="E92" i="4"/>
  <c r="E92" i="3"/>
  <c r="E93" i="4" l="1"/>
  <c r="E96" i="6"/>
  <c r="E93" i="3"/>
  <c r="E97" i="6" l="1"/>
  <c r="E94" i="4"/>
  <c r="E94" i="3"/>
  <c r="E95" i="4" l="1"/>
  <c r="E98" i="6"/>
  <c r="E95" i="3"/>
  <c r="E99" i="6" l="1"/>
  <c r="E96" i="4"/>
  <c r="E96" i="3"/>
  <c r="E97" i="4" l="1"/>
  <c r="E100" i="6"/>
  <c r="E97" i="3"/>
  <c r="E101" i="6" l="1"/>
  <c r="E98" i="4"/>
  <c r="E98" i="3"/>
  <c r="E99" i="4" l="1"/>
  <c r="E102" i="6"/>
  <c r="E99" i="3"/>
  <c r="E103" i="6" l="1"/>
  <c r="E100" i="4"/>
  <c r="E100" i="3"/>
  <c r="E101" i="4" l="1"/>
  <c r="E104" i="6"/>
  <c r="E101" i="3"/>
  <c r="E105" i="6" l="1"/>
  <c r="E102" i="4"/>
  <c r="E102" i="3"/>
  <c r="E103" i="4" l="1"/>
  <c r="E106" i="6"/>
  <c r="E103" i="3"/>
  <c r="E104" i="4" l="1"/>
  <c r="E107" i="6"/>
  <c r="E104" i="3"/>
  <c r="E108" i="6" l="1"/>
  <c r="E105" i="4"/>
  <c r="E105" i="3"/>
  <c r="E106" i="4" l="1"/>
  <c r="E109" i="6"/>
  <c r="E106" i="3"/>
  <c r="E110" i="6" l="1"/>
  <c r="E107" i="4"/>
  <c r="E107" i="3"/>
  <c r="E111" i="6" l="1"/>
  <c r="E108" i="4"/>
  <c r="E108" i="3"/>
  <c r="E112" i="6" l="1"/>
  <c r="E109" i="3"/>
  <c r="E109" i="4"/>
  <c r="E110" i="3" l="1"/>
  <c r="E110" i="4"/>
  <c r="E113" i="6"/>
  <c r="E111" i="3" l="1"/>
  <c r="E111" i="4"/>
  <c r="E114" i="6"/>
  <c r="E112" i="4" l="1"/>
  <c r="E115" i="6"/>
  <c r="E112" i="3"/>
  <c r="E116" i="6" l="1"/>
  <c r="E113" i="4"/>
  <c r="E113" i="3"/>
  <c r="E117" i="6" l="1"/>
  <c r="E114" i="4"/>
  <c r="E114" i="3"/>
  <c r="E115" i="4" l="1"/>
  <c r="E118" i="6"/>
  <c r="E115" i="3"/>
  <c r="E119" i="6" l="1"/>
  <c r="E116" i="4"/>
  <c r="E116" i="3"/>
  <c r="E117" i="4" l="1"/>
  <c r="E120" i="6"/>
  <c r="E117" i="3"/>
  <c r="E121" i="6" l="1"/>
  <c r="E118" i="4"/>
  <c r="E118" i="3"/>
  <c r="E119" i="4" l="1"/>
  <c r="E122" i="6"/>
  <c r="E119" i="3"/>
  <c r="E123" i="6" l="1"/>
  <c r="E120" i="4"/>
  <c r="E120" i="3"/>
  <c r="E121" i="4" l="1"/>
  <c r="E124" i="6"/>
  <c r="E121" i="3"/>
  <c r="E122" i="3" l="1"/>
  <c r="E125" i="6"/>
  <c r="E122" i="4"/>
  <c r="E126" i="6" l="1"/>
  <c r="E123" i="4"/>
  <c r="E123" i="3"/>
  <c r="E124" i="4" l="1"/>
  <c r="E127" i="6"/>
  <c r="E124" i="3"/>
  <c r="E128" i="6" l="1"/>
  <c r="E125" i="4"/>
  <c r="E125" i="3"/>
  <c r="E126" i="4" l="1"/>
  <c r="E129" i="6"/>
  <c r="E126" i="3"/>
  <c r="E127" i="4" l="1"/>
  <c r="E130" i="6"/>
  <c r="E127" i="3"/>
  <c r="E131" i="6" l="1"/>
  <c r="E128" i="4"/>
  <c r="E128" i="3"/>
  <c r="E132" i="6" l="1"/>
  <c r="E129" i="4"/>
  <c r="E129" i="3"/>
  <c r="E133" i="6" l="1"/>
  <c r="E130" i="4"/>
  <c r="E130" i="3"/>
  <c r="E131" i="4" l="1"/>
  <c r="E134" i="6"/>
  <c r="E131" i="3"/>
  <c r="E135" i="6" l="1"/>
  <c r="E132" i="4"/>
  <c r="E132" i="3"/>
  <c r="E136" i="6" l="1"/>
  <c r="E133" i="4"/>
  <c r="E133" i="3"/>
  <c r="E134" i="4" l="1"/>
  <c r="E137" i="6"/>
  <c r="E134" i="3"/>
  <c r="E135" i="4" l="1"/>
  <c r="E138" i="6"/>
  <c r="E135" i="3"/>
  <c r="E136" i="4" l="1"/>
  <c r="E139" i="6"/>
  <c r="E136" i="3"/>
  <c r="E137" i="3" l="1"/>
  <c r="E140" i="6"/>
  <c r="E137" i="4"/>
  <c r="E141" i="6" l="1"/>
  <c r="E138" i="4"/>
  <c r="E138" i="3"/>
  <c r="E139" i="3" l="1"/>
  <c r="E139" i="4"/>
  <c r="E142" i="6"/>
  <c r="E143" i="6" l="1"/>
  <c r="E140" i="3"/>
  <c r="E140" i="4"/>
  <c r="E141" i="4" l="1"/>
  <c r="E144" i="6"/>
  <c r="E141" i="3"/>
  <c r="E142" i="4" l="1"/>
  <c r="E142" i="3"/>
  <c r="E145" i="6"/>
  <c r="E146" i="6" l="1"/>
  <c r="E143" i="4"/>
  <c r="E143" i="3"/>
  <c r="E144" i="4" l="1"/>
  <c r="E147" i="6"/>
  <c r="E144" i="3"/>
  <c r="E148" i="6" l="1"/>
  <c r="E145" i="4"/>
  <c r="E145" i="3"/>
  <c r="E149" i="6" l="1"/>
  <c r="E146" i="4"/>
  <c r="E146" i="3"/>
  <c r="E147" i="4" l="1"/>
  <c r="E150" i="6"/>
  <c r="E147" i="3"/>
  <c r="E151" i="6" l="1"/>
  <c r="E148" i="4"/>
  <c r="E148" i="3"/>
  <c r="E152" i="6" l="1"/>
  <c r="E149" i="4"/>
  <c r="E149" i="3"/>
  <c r="E153" i="6" l="1"/>
  <c r="E150" i="4"/>
  <c r="E150" i="3"/>
  <c r="E154" i="6" l="1"/>
  <c r="E151" i="4"/>
  <c r="E151" i="3"/>
  <c r="E152" i="4" l="1"/>
  <c r="E155" i="6"/>
  <c r="E152" i="3"/>
  <c r="E156" i="6" l="1"/>
  <c r="E153" i="4"/>
  <c r="E153" i="3"/>
  <c r="E157" i="6" l="1"/>
  <c r="E154" i="4"/>
  <c r="E154" i="3"/>
  <c r="E155" i="4" l="1"/>
  <c r="E158" i="6"/>
  <c r="E155" i="3"/>
  <c r="E159" i="6" l="1"/>
  <c r="E156" i="4"/>
  <c r="E156" i="3"/>
  <c r="E160" i="6" l="1"/>
  <c r="E157" i="4"/>
  <c r="E157" i="3"/>
  <c r="E161" i="6" l="1"/>
  <c r="E158" i="4"/>
  <c r="E158" i="3"/>
  <c r="E159" i="4" l="1"/>
  <c r="E162" i="6"/>
  <c r="E159" i="3"/>
  <c r="E163" i="6" l="1"/>
  <c r="E160" i="4"/>
  <c r="E160" i="3"/>
  <c r="E164" i="6" l="1"/>
  <c r="E161" i="4"/>
  <c r="E161" i="3"/>
  <c r="E162" i="4" l="1"/>
  <c r="E165" i="6"/>
  <c r="E162" i="3"/>
  <c r="E166" i="6" l="1"/>
  <c r="E163" i="4"/>
  <c r="E163" i="3"/>
  <c r="E164" i="4" l="1"/>
  <c r="E167" i="6"/>
  <c r="E164" i="3"/>
  <c r="E168" i="6" l="1"/>
  <c r="E165" i="4"/>
  <c r="E165" i="3"/>
  <c r="E166" i="4" l="1"/>
  <c r="E169" i="6"/>
  <c r="E166" i="3"/>
  <c r="E167" i="4" l="1"/>
  <c r="E170" i="6"/>
  <c r="E167" i="3"/>
  <c r="E171" i="6" l="1"/>
  <c r="E168" i="4"/>
  <c r="E168" i="3"/>
  <c r="E169" i="4" l="1"/>
  <c r="E172" i="6"/>
  <c r="E169" i="3"/>
  <c r="E170" i="4" l="1"/>
  <c r="E173" i="6"/>
  <c r="E170" i="3"/>
  <c r="E171" i="4" l="1"/>
  <c r="E174" i="6"/>
  <c r="E171" i="3"/>
  <c r="E175" i="6" l="1"/>
  <c r="E172" i="4"/>
  <c r="E172" i="3"/>
  <c r="E173" i="4" l="1"/>
  <c r="E176" i="6"/>
  <c r="E173" i="3"/>
  <c r="E177" i="6" l="1"/>
  <c r="E174" i="4"/>
  <c r="E174" i="3"/>
  <c r="E175" i="4" l="1"/>
  <c r="E178" i="6"/>
  <c r="E175" i="3"/>
  <c r="E179" i="6" l="1"/>
  <c r="E176" i="4"/>
  <c r="E176" i="3"/>
  <c r="E177" i="4" l="1"/>
  <c r="E180" i="6"/>
  <c r="E177" i="3"/>
  <c r="E181" i="6" l="1"/>
  <c r="E178" i="4"/>
  <c r="E178" i="3"/>
  <c r="E179" i="4" l="1"/>
  <c r="E182" i="6"/>
  <c r="E179" i="3"/>
  <c r="E180" i="4" l="1"/>
  <c r="E183" i="6"/>
  <c r="E180" i="3"/>
  <c r="E181" i="4" l="1"/>
  <c r="E184" i="6"/>
  <c r="E181" i="3"/>
  <c r="E182" i="4" l="1"/>
  <c r="E185" i="6"/>
  <c r="E182" i="3"/>
  <c r="E186" i="6" l="1"/>
  <c r="E183" i="4"/>
  <c r="E183" i="3"/>
  <c r="E184" i="4" l="1"/>
  <c r="E187" i="6"/>
  <c r="E184" i="3"/>
  <c r="E188" i="6" l="1"/>
  <c r="E185" i="4"/>
  <c r="E185" i="3"/>
  <c r="E189" i="6" l="1"/>
  <c r="E186" i="4"/>
  <c r="E186" i="3"/>
  <c r="E187" i="4" l="1"/>
  <c r="E190" i="6"/>
  <c r="E187" i="3"/>
  <c r="E191" i="6" l="1"/>
  <c r="E188" i="4"/>
  <c r="E188" i="3"/>
  <c r="E189" i="4" l="1"/>
  <c r="E192" i="6"/>
  <c r="E189" i="3"/>
  <c r="E193" i="6" l="1"/>
  <c r="E190" i="4"/>
  <c r="E190" i="3"/>
  <c r="E191" i="4" l="1"/>
  <c r="E194" i="6"/>
  <c r="E191" i="3"/>
  <c r="E195" i="6" l="1"/>
  <c r="E192" i="4"/>
  <c r="E192" i="3"/>
  <c r="E193" i="4" l="1"/>
  <c r="E196" i="6"/>
  <c r="E193" i="3"/>
  <c r="E194" i="4" l="1"/>
  <c r="E197" i="6"/>
  <c r="E194" i="3"/>
  <c r="E198" i="6" l="1"/>
  <c r="E195" i="4"/>
  <c r="E195" i="3"/>
  <c r="E196" i="4" l="1"/>
  <c r="E199" i="6"/>
  <c r="E196" i="3"/>
  <c r="E197" i="4" l="1"/>
  <c r="E200" i="6"/>
  <c r="E197" i="3"/>
  <c r="E198" i="4" l="1"/>
  <c r="E201" i="6"/>
  <c r="E198" i="3"/>
  <c r="E202" i="6" l="1"/>
  <c r="E199" i="4"/>
  <c r="E199" i="3"/>
  <c r="E203" i="6" l="1"/>
  <c r="E200" i="4"/>
  <c r="E200" i="3"/>
  <c r="E204" i="6" l="1"/>
  <c r="F200" i="4"/>
  <c r="F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E201" i="3"/>
  <c r="E202" i="3" l="1"/>
  <c r="E205" i="6"/>
  <c r="E206" i="6" l="1"/>
  <c r="E203" i="3"/>
  <c r="E207" i="6" l="1"/>
  <c r="E204" i="3"/>
  <c r="E205" i="3" l="1"/>
  <c r="E208" i="6"/>
  <c r="E209" i="6" l="1"/>
  <c r="E206" i="3"/>
  <c r="E210" i="6" l="1"/>
  <c r="E207" i="3"/>
  <c r="E211" i="6" l="1"/>
  <c r="E208" i="3"/>
  <c r="E209" i="3" l="1"/>
  <c r="E212" i="6"/>
  <c r="E213" i="6" l="1"/>
  <c r="E210" i="3"/>
  <c r="E214" i="6" l="1"/>
  <c r="E211" i="3"/>
  <c r="E215" i="6" l="1"/>
  <c r="E212" i="3"/>
  <c r="E213" i="3" l="1"/>
  <c r="E216" i="6"/>
  <c r="E217" i="6" l="1"/>
  <c r="E214" i="3"/>
  <c r="E215" i="3" l="1"/>
  <c r="E218" i="6"/>
  <c r="E219" i="6" l="1"/>
  <c r="E216" i="3"/>
  <c r="E217" i="3" l="1"/>
  <c r="E220" i="6"/>
  <c r="E221" i="6" l="1"/>
  <c r="E218" i="3"/>
  <c r="E219" i="3" l="1"/>
  <c r="E222" i="6"/>
  <c r="E223" i="6" l="1"/>
  <c r="E220" i="3"/>
  <c r="E221" i="3" l="1"/>
  <c r="E224" i="6"/>
  <c r="E225" i="6" l="1"/>
  <c r="E222" i="3"/>
  <c r="E226" i="6" l="1"/>
  <c r="E223" i="3"/>
  <c r="E224" i="3" l="1"/>
  <c r="E227" i="6"/>
  <c r="E228" i="6" l="1"/>
  <c r="E225" i="3"/>
  <c r="E229" i="6" l="1"/>
  <c r="E226" i="3"/>
  <c r="E230" i="6" l="1"/>
  <c r="E227" i="3"/>
  <c r="E228" i="3" l="1"/>
  <c r="E231" i="6"/>
  <c r="E232" i="6" l="1"/>
  <c r="E229" i="3"/>
  <c r="E230" i="3" l="1"/>
  <c r="E233" i="6"/>
  <c r="E234" i="6" l="1"/>
  <c r="E231" i="3"/>
  <c r="E235" i="6" l="1"/>
  <c r="E232" i="3"/>
  <c r="E236" i="6" l="1"/>
  <c r="E233" i="3"/>
  <c r="E234" i="3" l="1"/>
  <c r="E237" i="6"/>
  <c r="E238" i="6" l="1"/>
  <c r="E235" i="3"/>
  <c r="E239" i="6" l="1"/>
  <c r="E236" i="3"/>
  <c r="E240" i="6" l="1"/>
  <c r="E237" i="3"/>
  <c r="E241" i="6" l="1"/>
  <c r="E238" i="3"/>
  <c r="E242" i="6" l="1"/>
  <c r="E239" i="3"/>
  <c r="E243" i="6" l="1"/>
  <c r="E240" i="3"/>
  <c r="E244" i="6" l="1"/>
  <c r="E241" i="3"/>
  <c r="E245" i="6" l="1"/>
  <c r="E242" i="3"/>
  <c r="E246" i="6" l="1"/>
  <c r="E243" i="3"/>
  <c r="E247" i="6" l="1"/>
  <c r="E244" i="3"/>
  <c r="E248" i="6" l="1"/>
  <c r="E245" i="3"/>
  <c r="E249" i="6" l="1"/>
  <c r="E246" i="3"/>
  <c r="E250" i="6" l="1"/>
  <c r="E247" i="3"/>
  <c r="E248" i="3" l="1"/>
  <c r="E251" i="6"/>
  <c r="E252" i="6" l="1"/>
  <c r="E249" i="3"/>
  <c r="E253" i="6" l="1"/>
  <c r="E250" i="3"/>
  <c r="E254" i="6" l="1"/>
  <c r="E251" i="3"/>
  <c r="E255" i="6" l="1"/>
  <c r="E252" i="3"/>
  <c r="E256" i="6" l="1"/>
  <c r="E253" i="3"/>
  <c r="E254" i="3" l="1"/>
  <c r="E257" i="6"/>
  <c r="E258" i="6" l="1"/>
  <c r="E255" i="3"/>
  <c r="E256" i="3" l="1"/>
  <c r="E259" i="6"/>
  <c r="E260" i="6" l="1"/>
  <c r="E257" i="3"/>
  <c r="E258" i="3" l="1"/>
  <c r="E261" i="6"/>
  <c r="E262" i="6" l="1"/>
  <c r="E259" i="3"/>
  <c r="E260" i="3" l="1"/>
  <c r="E263" i="6"/>
  <c r="E264" i="6" l="1"/>
  <c r="E261" i="3"/>
  <c r="E262" i="3" l="1"/>
  <c r="E265" i="6"/>
  <c r="E266" i="6" l="1"/>
  <c r="E263" i="3"/>
  <c r="E264" i="3" l="1"/>
  <c r="E267" i="6"/>
  <c r="E268" i="6" l="1"/>
  <c r="E265" i="3"/>
  <c r="E266" i="3" l="1"/>
  <c r="E269" i="6"/>
  <c r="E270" i="6" l="1"/>
  <c r="E267" i="3"/>
  <c r="E268" i="3" l="1"/>
  <c r="E271" i="6"/>
  <c r="E272" i="6" l="1"/>
  <c r="E269" i="3"/>
  <c r="E270" i="3" l="1"/>
  <c r="E273" i="6"/>
  <c r="E274" i="6" l="1"/>
  <c r="E271" i="3"/>
  <c r="E272" i="3" l="1"/>
  <c r="E275" i="6"/>
  <c r="E276" i="6" l="1"/>
  <c r="E273" i="3"/>
  <c r="E274" i="3" l="1"/>
  <c r="E277" i="6"/>
  <c r="E278" i="6" l="1"/>
  <c r="E275" i="3"/>
  <c r="E276" i="3" l="1"/>
  <c r="E279" i="6"/>
  <c r="E280" i="6" l="1"/>
  <c r="E277" i="3"/>
  <c r="E278" i="3" l="1"/>
  <c r="E281" i="6"/>
  <c r="E282" i="6" l="1"/>
  <c r="E279" i="3"/>
  <c r="E280" i="3" l="1"/>
  <c r="E283" i="6"/>
  <c r="E284" i="6" l="1"/>
  <c r="E281" i="3"/>
  <c r="E282" i="3" l="1"/>
  <c r="E285" i="6"/>
  <c r="E286" i="6" l="1"/>
  <c r="E283" i="3"/>
  <c r="E284" i="3" l="1"/>
  <c r="E287" i="6"/>
  <c r="E288" i="6" l="1"/>
  <c r="E285" i="3"/>
  <c r="E286" i="3" l="1"/>
  <c r="E289" i="6"/>
  <c r="E290" i="6" l="1"/>
  <c r="E287" i="3"/>
  <c r="E288" i="3" l="1"/>
  <c r="E291" i="6"/>
  <c r="E292" i="6" l="1"/>
  <c r="E289" i="3"/>
  <c r="E290" i="3" l="1"/>
  <c r="E293" i="6"/>
  <c r="E294" i="6" l="1"/>
  <c r="E291" i="3"/>
  <c r="E295" i="6" l="1"/>
  <c r="E292" i="3"/>
  <c r="E293" i="3" l="1"/>
  <c r="E296" i="6"/>
  <c r="E297" i="6" l="1"/>
  <c r="E294" i="3"/>
  <c r="E295" i="3" l="1"/>
  <c r="E298" i="6"/>
  <c r="E299" i="6" l="1"/>
  <c r="E296" i="3"/>
  <c r="E300" i="6" l="1"/>
  <c r="E297" i="3"/>
  <c r="E298" i="3" l="1"/>
  <c r="E301" i="6"/>
  <c r="E302" i="6" l="1"/>
  <c r="E299" i="3"/>
  <c r="E300" i="3" l="1"/>
  <c r="E303" i="6"/>
  <c r="E304" i="6" l="1"/>
  <c r="E301" i="3"/>
  <c r="E302" i="3" l="1"/>
  <c r="E305" i="6"/>
  <c r="E306" i="6" l="1"/>
  <c r="E303" i="3"/>
  <c r="E304" i="3" l="1"/>
  <c r="E307" i="6"/>
  <c r="E308" i="6" l="1"/>
  <c r="E305" i="3"/>
  <c r="E306" i="3" l="1"/>
  <c r="E309" i="6"/>
  <c r="E310" i="6" l="1"/>
  <c r="E307" i="3"/>
  <c r="E308" i="3" l="1"/>
  <c r="E311" i="6"/>
  <c r="E312" i="6" l="1"/>
  <c r="E309" i="3"/>
  <c r="E310" i="3" l="1"/>
  <c r="E313" i="6"/>
  <c r="E314" i="6" l="1"/>
  <c r="E311" i="3"/>
  <c r="E312" i="3" l="1"/>
  <c r="E315" i="6"/>
  <c r="E316" i="6" l="1"/>
  <c r="E313" i="3"/>
  <c r="E314" i="3" l="1"/>
  <c r="F313" i="3" s="1"/>
  <c r="E317" i="6"/>
  <c r="E318" i="6" l="1"/>
  <c r="F314" i="3"/>
  <c r="F315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E319" i="6" l="1"/>
  <c r="E320" i="6" l="1"/>
  <c r="E321" i="6" l="1"/>
  <c r="E322" i="6" l="1"/>
  <c r="E323" i="6" l="1"/>
  <c r="E324" i="6" l="1"/>
  <c r="E325" i="6" l="1"/>
  <c r="E326" i="6" l="1"/>
  <c r="E327" i="6" l="1"/>
  <c r="E328" i="6" l="1"/>
  <c r="E329" i="6" l="1"/>
  <c r="E330" i="6" l="1"/>
  <c r="E331" i="6" l="1"/>
  <c r="E332" i="6" l="1"/>
  <c r="E333" i="6" l="1"/>
  <c r="E334" i="6" l="1"/>
  <c r="E335" i="6" l="1"/>
  <c r="E336" i="6" l="1"/>
  <c r="E337" i="6" l="1"/>
  <c r="E338" i="6" l="1"/>
  <c r="E339" i="6" l="1"/>
  <c r="E340" i="6" l="1"/>
  <c r="E341" i="6" l="1"/>
  <c r="E342" i="6" l="1"/>
  <c r="E343" i="6" l="1"/>
  <c r="E344" i="6" l="1"/>
  <c r="E345" i="6" l="1"/>
  <c r="E346" i="6" l="1"/>
  <c r="E347" i="6" l="1"/>
  <c r="E348" i="6" l="1"/>
  <c r="E349" i="6" l="1"/>
  <c r="E350" i="6" l="1"/>
  <c r="E351" i="6" l="1"/>
  <c r="E352" i="6" l="1"/>
  <c r="E353" i="6" l="1"/>
  <c r="E354" i="6" l="1"/>
  <c r="E355" i="6" l="1"/>
  <c r="E356" i="6" l="1"/>
  <c r="E357" i="6" l="1"/>
  <c r="E358" i="6" l="1"/>
  <c r="E359" i="6" l="1"/>
  <c r="E360" i="6" l="1"/>
  <c r="E361" i="6" l="1"/>
  <c r="E362" i="6" l="1"/>
  <c r="E363" i="6" l="1"/>
  <c r="E364" i="6" l="1"/>
  <c r="E365" i="6" l="1"/>
  <c r="E366" i="6" l="1"/>
  <c r="E367" i="6" l="1"/>
  <c r="E368" i="6" l="1"/>
  <c r="E369" i="6" l="1"/>
  <c r="E370" i="6" l="1"/>
  <c r="E371" i="6" l="1"/>
  <c r="E372" i="6" l="1"/>
  <c r="E373" i="6" l="1"/>
  <c r="E374" i="6" l="1"/>
  <c r="E375" i="6" l="1"/>
  <c r="E376" i="6" l="1"/>
  <c r="E377" i="6" l="1"/>
  <c r="E378" i="6" l="1"/>
  <c r="E379" i="6" l="1"/>
  <c r="E380" i="6" l="1"/>
  <c r="E381" i="6" l="1"/>
  <c r="E382" i="6" l="1"/>
  <c r="E383" i="6" l="1"/>
  <c r="E384" i="6" l="1"/>
  <c r="E385" i="6" l="1"/>
  <c r="E386" i="6" l="1"/>
  <c r="E387" i="6" l="1"/>
  <c r="E388" i="6" l="1"/>
  <c r="E389" i="6" l="1"/>
  <c r="E390" i="6" l="1"/>
  <c r="E391" i="6" l="1"/>
  <c r="E392" i="6" l="1"/>
  <c r="E393" i="6" l="1"/>
  <c r="E394" i="6" l="1"/>
  <c r="E395" i="6" l="1"/>
  <c r="E396" i="6" l="1"/>
  <c r="E397" i="6" l="1"/>
  <c r="E398" i="6" l="1"/>
  <c r="E399" i="6" l="1"/>
  <c r="E400" i="6" l="1"/>
  <c r="E401" i="6" l="1"/>
  <c r="E402" i="6" l="1"/>
  <c r="E403" i="6" l="1"/>
  <c r="E404" i="6" l="1"/>
  <c r="E405" i="6" l="1"/>
  <c r="E406" i="6" l="1"/>
  <c r="E407" i="6" l="1"/>
  <c r="E408" i="6" l="1"/>
  <c r="E409" i="6" l="1"/>
  <c r="E410" i="6" l="1"/>
  <c r="E411" i="6" l="1"/>
  <c r="E412" i="6" l="1"/>
  <c r="E413" i="6" l="1"/>
  <c r="E414" i="6" l="1"/>
  <c r="E415" i="6" l="1"/>
  <c r="E416" i="6" l="1"/>
  <c r="E417" i="6" l="1"/>
  <c r="E418" i="6" l="1"/>
  <c r="E419" i="6" l="1"/>
  <c r="E420" i="6" l="1"/>
  <c r="E421" i="6" l="1"/>
  <c r="E422" i="6" l="1"/>
  <c r="E423" i="6" l="1"/>
  <c r="E424" i="6" l="1"/>
  <c r="E425" i="6" l="1"/>
  <c r="E426" i="6" l="1"/>
  <c r="E427" i="6" l="1"/>
  <c r="E428" i="6" l="1"/>
  <c r="E429" i="6" l="1"/>
  <c r="E430" i="6" l="1"/>
  <c r="E431" i="6" l="1"/>
  <c r="E432" i="6" l="1"/>
  <c r="E433" i="6" l="1"/>
  <c r="E434" i="6" l="1"/>
  <c r="E435" i="6" l="1"/>
  <c r="E436" i="6" l="1"/>
  <c r="E437" i="6" l="1"/>
  <c r="E438" i="6" l="1"/>
  <c r="E439" i="6" l="1"/>
  <c r="E440" i="6" l="1"/>
  <c r="E441" i="6" l="1"/>
  <c r="E442" i="6" l="1"/>
  <c r="E443" i="6" l="1"/>
  <c r="E444" i="6" l="1"/>
  <c r="E445" i="6" l="1"/>
  <c r="E446" i="6" l="1"/>
  <c r="E447" i="6" l="1"/>
  <c r="E448" i="6" l="1"/>
  <c r="E449" i="6" l="1"/>
  <c r="E450" i="6" l="1"/>
  <c r="E451" i="6" l="1"/>
  <c r="E452" i="6" l="1"/>
  <c r="E453" i="6" l="1"/>
  <c r="E454" i="6" l="1"/>
  <c r="E455" i="6" l="1"/>
  <c r="E456" i="6" l="1"/>
  <c r="E457" i="6" l="1"/>
  <c r="E458" i="6" l="1"/>
  <c r="E459" i="6" l="1"/>
  <c r="E460" i="6" l="1"/>
  <c r="E461" i="6" l="1"/>
  <c r="E462" i="6" l="1"/>
  <c r="E463" i="6" l="1"/>
  <c r="E464" i="6" l="1"/>
  <c r="E465" i="6" l="1"/>
  <c r="E466" i="6" l="1"/>
  <c r="E467" i="6" l="1"/>
  <c r="E468" i="6" l="1"/>
  <c r="E469" i="6" l="1"/>
  <c r="E470" i="6" l="1"/>
  <c r="E471" i="6" l="1"/>
  <c r="E472" i="6" l="1"/>
  <c r="E473" i="6" l="1"/>
  <c r="E474" i="6" l="1"/>
  <c r="E475" i="6" l="1"/>
  <c r="E476" i="6" l="1"/>
  <c r="E477" i="6" l="1"/>
  <c r="E478" i="6" l="1"/>
  <c r="E479" i="6" l="1"/>
  <c r="E480" i="6" l="1"/>
  <c r="E481" i="6" l="1"/>
  <c r="E482" i="6" l="1"/>
  <c r="E483" i="6" l="1"/>
  <c r="E484" i="6" l="1"/>
  <c r="E485" i="6" l="1"/>
  <c r="E486" i="6" l="1"/>
  <c r="E487" i="6" l="1"/>
  <c r="E488" i="6" l="1"/>
  <c r="E489" i="6" l="1"/>
  <c r="E490" i="6" l="1"/>
  <c r="E491" i="6" l="1"/>
  <c r="E492" i="6" l="1"/>
  <c r="E493" i="6" l="1"/>
  <c r="E494" i="6" l="1"/>
  <c r="E495" i="6" l="1"/>
  <c r="E496" i="6" l="1"/>
  <c r="E497" i="6" l="1"/>
  <c r="E498" i="6" l="1"/>
  <c r="E499" i="6" l="1"/>
  <c r="E500" i="6" l="1"/>
  <c r="E501" i="6" l="1"/>
  <c r="E502" i="6" l="1"/>
  <c r="E503" i="6" l="1"/>
  <c r="E504" i="6" l="1"/>
  <c r="E505" i="6" l="1"/>
  <c r="E506" i="6" l="1"/>
  <c r="E507" i="6" l="1"/>
  <c r="E508" i="6" l="1"/>
  <c r="E509" i="6" l="1"/>
  <c r="E510" i="6" l="1"/>
  <c r="E511" i="6" l="1"/>
  <c r="E512" i="6" l="1"/>
  <c r="E513" i="6" l="1"/>
  <c r="E514" i="6" l="1"/>
  <c r="E515" i="6" l="1"/>
  <c r="E516" i="6" l="1"/>
  <c r="E517" i="6" l="1"/>
  <c r="E518" i="6" l="1"/>
  <c r="E519" i="6" l="1"/>
  <c r="E520" i="6" l="1"/>
  <c r="E521" i="6" l="1"/>
  <c r="E522" i="6" l="1"/>
  <c r="E523" i="6" l="1"/>
  <c r="E524" i="6" l="1"/>
  <c r="E525" i="6" l="1"/>
  <c r="E526" i="6" l="1"/>
  <c r="E527" i="6" l="1"/>
  <c r="E528" i="6" l="1"/>
  <c r="E529" i="6" l="1"/>
  <c r="E530" i="6" l="1"/>
  <c r="E531" i="6" l="1"/>
  <c r="E532" i="6" l="1"/>
  <c r="E533" i="6" l="1"/>
  <c r="E534" i="6" l="1"/>
  <c r="E535" i="6" l="1"/>
  <c r="E536" i="6" l="1"/>
  <c r="E537" i="6" l="1"/>
  <c r="E538" i="6" l="1"/>
  <c r="E539" i="6" l="1"/>
  <c r="E540" i="6" l="1"/>
  <c r="E541" i="6" l="1"/>
  <c r="E542" i="6" l="1"/>
  <c r="E543" i="6" l="1"/>
  <c r="E544" i="6" l="1"/>
  <c r="E545" i="6" l="1"/>
  <c r="E546" i="6" l="1"/>
  <c r="E547" i="6" l="1"/>
  <c r="E548" i="6" l="1"/>
  <c r="E549" i="6" l="1"/>
  <c r="E550" i="6" l="1"/>
  <c r="E551" i="6" l="1"/>
  <c r="E552" i="6" l="1"/>
  <c r="E553" i="6" l="1"/>
  <c r="E554" i="6" l="1"/>
  <c r="E555" i="6" l="1"/>
  <c r="E556" i="6" l="1"/>
  <c r="E557" i="6" l="1"/>
  <c r="E558" i="6" l="1"/>
  <c r="E559" i="6" l="1"/>
  <c r="E560" i="6" l="1"/>
  <c r="E561" i="6" l="1"/>
  <c r="E562" i="6" l="1"/>
  <c r="E563" i="6" l="1"/>
  <c r="E564" i="6" l="1"/>
  <c r="E565" i="6" l="1"/>
  <c r="E566" i="6" l="1"/>
  <c r="E567" i="6" l="1"/>
  <c r="E568" i="6" l="1"/>
  <c r="E569" i="6" l="1"/>
  <c r="E570" i="6" l="1"/>
  <c r="E571" i="6" l="1"/>
  <c r="E572" i="6" l="1"/>
  <c r="E573" i="6" l="1"/>
  <c r="E574" i="6" l="1"/>
  <c r="E575" i="6" l="1"/>
  <c r="E576" i="6" l="1"/>
  <c r="E577" i="6" l="1"/>
  <c r="E578" i="6" l="1"/>
  <c r="E579" i="6" l="1"/>
  <c r="E580" i="6" l="1"/>
  <c r="E581" i="6" l="1"/>
  <c r="E582" i="6" l="1"/>
  <c r="E583" i="6" l="1"/>
  <c r="E584" i="6" l="1"/>
  <c r="E585" i="6" l="1"/>
  <c r="E586" i="6" l="1"/>
  <c r="E587" i="6" l="1"/>
  <c r="E588" i="6" l="1"/>
  <c r="E589" i="6" l="1"/>
  <c r="E590" i="6" l="1"/>
  <c r="E591" i="6" l="1"/>
  <c r="E592" i="6" l="1"/>
  <c r="E593" i="6" l="1"/>
  <c r="E594" i="6" l="1"/>
  <c r="E595" i="6" l="1"/>
  <c r="E596" i="6" l="1"/>
  <c r="E597" i="6" l="1"/>
  <c r="E598" i="6" l="1"/>
  <c r="E599" i="6" l="1"/>
  <c r="E600" i="6" l="1"/>
  <c r="E601" i="6" l="1"/>
  <c r="E602" i="6" l="1"/>
  <c r="E603" i="6" l="1"/>
  <c r="E604" i="6" l="1"/>
  <c r="E605" i="6" l="1"/>
  <c r="E606" i="6" l="1"/>
  <c r="E607" i="6" l="1"/>
  <c r="E608" i="6" l="1"/>
  <c r="E609" i="6" l="1"/>
  <c r="E610" i="6" l="1"/>
  <c r="E611" i="6" l="1"/>
  <c r="E612" i="6" l="1"/>
  <c r="E613" i="6" l="1"/>
  <c r="E614" i="6" l="1"/>
  <c r="E615" i="6" l="1"/>
  <c r="E616" i="6" l="1"/>
  <c r="E617" i="6" l="1"/>
  <c r="E618" i="6" l="1"/>
  <c r="E619" i="6" l="1"/>
  <c r="E620" i="6" l="1"/>
  <c r="E621" i="6" l="1"/>
  <c r="E622" i="6" l="1"/>
  <c r="E623" i="6" l="1"/>
  <c r="E624" i="6" l="1"/>
  <c r="E625" i="6" l="1"/>
  <c r="E626" i="6" l="1"/>
  <c r="E627" i="6" l="1"/>
  <c r="E628" i="6" l="1"/>
  <c r="E629" i="6" l="1"/>
  <c r="E630" i="6" l="1"/>
  <c r="E631" i="6" l="1"/>
  <c r="E632" i="6" l="1"/>
  <c r="E633" i="6" l="1"/>
  <c r="E634" i="6" l="1"/>
  <c r="E635" i="6" l="1"/>
  <c r="E636" i="6" l="1"/>
  <c r="E637" i="6" l="1"/>
  <c r="E638" i="6" l="1"/>
  <c r="E639" i="6" l="1"/>
  <c r="E640" i="6" l="1"/>
  <c r="E641" i="6" l="1"/>
  <c r="E642" i="6" l="1"/>
  <c r="E643" i="6" l="1"/>
  <c r="E644" i="6" l="1"/>
  <c r="E645" i="6" l="1"/>
  <c r="E646" i="6" l="1"/>
  <c r="E647" i="6" l="1"/>
  <c r="E648" i="6" l="1"/>
  <c r="E649" i="6" l="1"/>
  <c r="E650" i="6" l="1"/>
  <c r="E651" i="6" l="1"/>
  <c r="E652" i="6" l="1"/>
  <c r="E653" i="6" l="1"/>
  <c r="E654" i="6" l="1"/>
  <c r="E655" i="6" l="1"/>
  <c r="E656" i="6" l="1"/>
  <c r="E657" i="6" l="1"/>
  <c r="E658" i="6" l="1"/>
  <c r="E659" i="6" l="1"/>
  <c r="E660" i="6" l="1"/>
  <c r="E661" i="6" l="1"/>
  <c r="E662" i="6" l="1"/>
  <c r="E663" i="6" l="1"/>
  <c r="E664" i="6" l="1"/>
  <c r="E665" i="6" l="1"/>
  <c r="E666" i="6" l="1"/>
  <c r="E667" i="6" l="1"/>
  <c r="E668" i="6" l="1"/>
  <c r="E669" i="6" l="1"/>
  <c r="E670" i="6" l="1"/>
  <c r="E671" i="6" l="1"/>
  <c r="E672" i="6" l="1"/>
  <c r="E673" i="6" l="1"/>
  <c r="E674" i="6" l="1"/>
  <c r="E675" i="6" l="1"/>
  <c r="E676" i="6" l="1"/>
  <c r="E677" i="6" l="1"/>
  <c r="E678" i="6" l="1"/>
  <c r="E679" i="6" l="1"/>
  <c r="E680" i="6" l="1"/>
  <c r="E681" i="6" l="1"/>
  <c r="E682" i="6" l="1"/>
  <c r="E683" i="6" l="1"/>
  <c r="E684" i="6" l="1"/>
  <c r="E685" i="6" l="1"/>
  <c r="E686" i="6" l="1"/>
  <c r="E687" i="6" l="1"/>
  <c r="E688" i="6" l="1"/>
  <c r="E689" i="6" l="1"/>
  <c r="E690" i="6" l="1"/>
  <c r="E691" i="6" l="1"/>
  <c r="E692" i="6" l="1"/>
  <c r="E693" i="6" l="1"/>
  <c r="E694" i="6" l="1"/>
  <c r="E695" i="6" l="1"/>
  <c r="E696" i="6" l="1"/>
  <c r="E697" i="6" l="1"/>
  <c r="E698" i="6" l="1"/>
  <c r="E699" i="6" l="1"/>
  <c r="E700" i="6" l="1"/>
  <c r="E701" i="6" l="1"/>
  <c r="E702" i="6" l="1"/>
  <c r="E703" i="6" l="1"/>
  <c r="E704" i="6" l="1"/>
  <c r="E705" i="6" l="1"/>
  <c r="E706" i="6" l="1"/>
  <c r="E707" i="6" l="1"/>
  <c r="E708" i="6" l="1"/>
  <c r="E709" i="6" l="1"/>
  <c r="E710" i="6" l="1"/>
  <c r="E711" i="6" l="1"/>
  <c r="E712" i="6" l="1"/>
  <c r="E713" i="6" l="1"/>
  <c r="E714" i="6" l="1"/>
  <c r="E715" i="6" l="1"/>
  <c r="E716" i="6" l="1"/>
  <c r="E717" i="6" l="1"/>
  <c r="E718" i="6" l="1"/>
  <c r="E719" i="6" l="1"/>
  <c r="E720" i="6" l="1"/>
  <c r="E721" i="6" l="1"/>
  <c r="E722" i="6" l="1"/>
  <c r="E723" i="6" l="1"/>
  <c r="E724" i="6" l="1"/>
  <c r="E725" i="6" l="1"/>
  <c r="E726" i="6" l="1"/>
  <c r="E727" i="6" l="1"/>
  <c r="E728" i="6" l="1"/>
  <c r="E729" i="6" l="1"/>
  <c r="E730" i="6" l="1"/>
  <c r="E731" i="6" l="1"/>
  <c r="E732" i="6" l="1"/>
  <c r="E733" i="6" l="1"/>
  <c r="E734" i="6" l="1"/>
  <c r="E735" i="6" l="1"/>
  <c r="E736" i="6" l="1"/>
  <c r="E737" i="6" l="1"/>
  <c r="E738" i="6" l="1"/>
  <c r="E739" i="6" l="1"/>
  <c r="E740" i="6" l="1"/>
  <c r="E741" i="6" l="1"/>
  <c r="F741" i="6" l="1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</calcChain>
</file>

<file path=xl/sharedStrings.xml><?xml version="1.0" encoding="utf-8"?>
<sst xmlns="http://schemas.openxmlformats.org/spreadsheetml/2006/main" count="4643" uniqueCount="1839">
  <si>
    <t>Nom du client</t>
  </si>
  <si>
    <t>VGAA02-065837A-00---</t>
  </si>
  <si>
    <t>MIJNO PRECISION GEARING</t>
  </si>
  <si>
    <t>VGAA03-075987-A</t>
  </si>
  <si>
    <t>DESCOTE SAS</t>
  </si>
  <si>
    <t>VEAA03-076028</t>
  </si>
  <si>
    <t>VGAA06-P10144</t>
  </si>
  <si>
    <t>ZF PWK MECACENTRE</t>
  </si>
  <si>
    <t>VEAA01-HV102881PE</t>
  </si>
  <si>
    <t>MASTER GRID</t>
  </si>
  <si>
    <t>VEAA01-HV102880PE</t>
  </si>
  <si>
    <t>VGAA22-Z-PIECE-PATRICKVER</t>
  </si>
  <si>
    <t>PATRICK VERRIERE TRAITEUR</t>
  </si>
  <si>
    <t>VGAA04-GRANDPLATEAU</t>
  </si>
  <si>
    <t>STRONGLIGHT</t>
  </si>
  <si>
    <t>VGAA02-63706118AA-003</t>
  </si>
  <si>
    <t>SERMATI</t>
  </si>
  <si>
    <t>VGAA02-63706119AA-003</t>
  </si>
  <si>
    <t>VGAA02-63005115AA-003</t>
  </si>
  <si>
    <t>VGAA02-24-P1626-110-010</t>
  </si>
  <si>
    <t>VGAA02-24-P1626-110-011</t>
  </si>
  <si>
    <t>VGAA02-24-P1626-110-012</t>
  </si>
  <si>
    <t>VGAA02-24-P1626-110-009</t>
  </si>
  <si>
    <t>VGAA02-Z-PIECE-TENCATE</t>
  </si>
  <si>
    <t>TENCATE ADVANCED ARMOUR FRANCE SAS</t>
  </si>
  <si>
    <t>VGAA03-046078-F</t>
  </si>
  <si>
    <t>VGAA03-Z-PIECE-DESCOTE</t>
  </si>
  <si>
    <t>VGAA04-MOYENPLATEAU</t>
  </si>
  <si>
    <t>VEAA17-Z-LOT-M-GIRARD</t>
  </si>
  <si>
    <t>M GIRARD OUTILLAGE SARL</t>
  </si>
  <si>
    <t>VGAA07-0350326</t>
  </si>
  <si>
    <t>MECANO TECHNIQUE</t>
  </si>
  <si>
    <t>VEAA02-ED001090413D00-02</t>
  </si>
  <si>
    <t>MBDA FRANCE (Bourges)</t>
  </si>
  <si>
    <t>VEAA02-1640511004</t>
  </si>
  <si>
    <t>GVC ENTREPRISES</t>
  </si>
  <si>
    <t>VGAA14-41329080803</t>
  </si>
  <si>
    <t>BOLLHOFF PRODUKTION GMBH</t>
  </si>
  <si>
    <t>VEAA01-2003-6508</t>
  </si>
  <si>
    <t>ORANO TEMIS (Beaumont-Hague)</t>
  </si>
  <si>
    <t>VGAA26-DN700-PLAQUEFIXE</t>
  </si>
  <si>
    <t>PVI (Picardie Valves Industries)</t>
  </si>
  <si>
    <t>VEAA09-A01687PD02011201-5</t>
  </si>
  <si>
    <t>GUY</t>
  </si>
  <si>
    <t>VEAA01-Z-PIECE-DERVAUX</t>
  </si>
  <si>
    <t>TSEP Etb TSP</t>
  </si>
  <si>
    <t>VEAA07-10-4026327</t>
  </si>
  <si>
    <t>La Mécanique du Cambrésis</t>
  </si>
  <si>
    <t>VEAA09-E40PD107102-4C-02</t>
  </si>
  <si>
    <t>BESNE MECANIQUE DE PRECISION</t>
  </si>
  <si>
    <t>VEAA09-E40PD207101-1C-01</t>
  </si>
  <si>
    <t>VEAA03-AD50672/1-ED1-REV2</t>
  </si>
  <si>
    <t>IDRO SAPIENS</t>
  </si>
  <si>
    <t>VEAA03-AD50672/2-ED1-REV2</t>
  </si>
  <si>
    <t>VEAA03-AD50682/1-ED1-REV2</t>
  </si>
  <si>
    <t>VEAA03-P16078/3-ED1-REV6</t>
  </si>
  <si>
    <t>VEAA09-14210439780-01</t>
  </si>
  <si>
    <t>AUREMA</t>
  </si>
  <si>
    <t>VGAA07-DD001072436A01-03</t>
  </si>
  <si>
    <t>JOGAM COMPOSANTS (Ne plus utiliser)</t>
  </si>
  <si>
    <t>VGAA01-SAM0483P00024</t>
  </si>
  <si>
    <t>PUGET PRODUCTION MECANIQUE</t>
  </si>
  <si>
    <t>VGAA03-Z-ECROU-DESCOTE</t>
  </si>
  <si>
    <t>VGAA14-41329030803</t>
  </si>
  <si>
    <t>VEAA09-A01687PD03011201-1</t>
  </si>
  <si>
    <t>G CONSTRUCTIONS MECANIQUES</t>
  </si>
  <si>
    <t>VEAA09-A01687PD03011271-1</t>
  </si>
  <si>
    <t>VEAA09-A01687PD03011281-2</t>
  </si>
  <si>
    <t>VEAA04-692733</t>
  </si>
  <si>
    <t>CLAYENS NP SAS</t>
  </si>
  <si>
    <t>VEAA02-30801</t>
  </si>
  <si>
    <t>BURACCO SAS</t>
  </si>
  <si>
    <t>VERNIS-128</t>
  </si>
  <si>
    <t>TECHNIQUES SURFACES REW Etb Meyzieu</t>
  </si>
  <si>
    <t>VGAA49-Z-PIECE-MECALLARY</t>
  </si>
  <si>
    <t>MECALLARY</t>
  </si>
  <si>
    <t>VGAA14-HE007-F</t>
  </si>
  <si>
    <t>TEISSIER TECHNIQUE</t>
  </si>
  <si>
    <t>VEAA05-Z-ECROU-GONZALES</t>
  </si>
  <si>
    <t>GONZALES CMA</t>
  </si>
  <si>
    <t>VEAA05-Z-RONDELLE-GONZALE</t>
  </si>
  <si>
    <t>VEAA05-Z-MANCHETTE-GONZAL</t>
  </si>
  <si>
    <t>VEAA08-B003-118130090-001</t>
  </si>
  <si>
    <t>HEF DURFERRIT Composants Mécaniques</t>
  </si>
  <si>
    <t>VGAA06-1283505-00</t>
  </si>
  <si>
    <t>CAMEC</t>
  </si>
  <si>
    <t>VGAA06-035136055-D</t>
  </si>
  <si>
    <t>EUROTEC CENTRE</t>
  </si>
  <si>
    <t>VEAA04-3210271-01</t>
  </si>
  <si>
    <t>NOV - BLM</t>
  </si>
  <si>
    <t>VGAA14-41329030800</t>
  </si>
  <si>
    <t>VGAA02-1032048G01-04</t>
  </si>
  <si>
    <t>AMS</t>
  </si>
  <si>
    <t>VEAA02-DDU-2199-01-002-V0</t>
  </si>
  <si>
    <t>BIOTECHNI  INDUSTRIE</t>
  </si>
  <si>
    <t>VEAA02-DD001032075S03-02</t>
  </si>
  <si>
    <t>VGAA03-Z-GOUJON-DESCOTE</t>
  </si>
  <si>
    <t>VEAA01-EMBD-14740014-003-</t>
  </si>
  <si>
    <t>AMF</t>
  </si>
  <si>
    <t>VEAA01-EMBD-14740014-007-</t>
  </si>
  <si>
    <t>VEAA01-EMBD-14740014-005-</t>
  </si>
  <si>
    <t>VGAA04-10754-E</t>
  </si>
  <si>
    <t>SOPROFAME</t>
  </si>
  <si>
    <t>VGAA02-ST0001292</t>
  </si>
  <si>
    <t>FPC</t>
  </si>
  <si>
    <t>VGAA09-BBV30294-18</t>
  </si>
  <si>
    <t>SINDRA</t>
  </si>
  <si>
    <t>VEAA08-5441170000</t>
  </si>
  <si>
    <t>PAULSTRA Etrepagny</t>
  </si>
  <si>
    <t>VGAA09-14200162768-02</t>
  </si>
  <si>
    <t>BRC 77</t>
  </si>
  <si>
    <t>VEAA01-Z-PIECE-EDF</t>
  </si>
  <si>
    <t>EDF DPIH GMH CENTRE</t>
  </si>
  <si>
    <t>VGAA26-DN600-PLAQUEFIXE</t>
  </si>
  <si>
    <t>VGAA02-62085132AA-003</t>
  </si>
  <si>
    <t>VEAA02-62214074AA-003</t>
  </si>
  <si>
    <t>VEAA02-62214126AA-003</t>
  </si>
  <si>
    <t>VEAA02-62214203AA-003</t>
  </si>
  <si>
    <t>VGAA11-Z-RONDELLE-GREY-ZO</t>
  </si>
  <si>
    <t>ND FAST</t>
  </si>
  <si>
    <t>VGAA11-Z-TIGEFILETEE-GREY</t>
  </si>
  <si>
    <t>VEAA07-Z-LOT-DELTAMECA-DO</t>
  </si>
  <si>
    <t>DELTA MECA</t>
  </si>
  <si>
    <t>VEAA05-351030</t>
  </si>
  <si>
    <t>RHD (Ressorts Huon Dubois)</t>
  </si>
  <si>
    <t>VGAA17-Z-PIECE-CB-RECTIFI</t>
  </si>
  <si>
    <t>CB RECTIFICATION</t>
  </si>
  <si>
    <t>VEAA09-DD001030182C00-00</t>
  </si>
  <si>
    <t>BERTHELOT</t>
  </si>
  <si>
    <t>VEAA09-DD001030183D00-00</t>
  </si>
  <si>
    <t>VEAA49-Z-LOT-TECHNETICS-T</t>
  </si>
  <si>
    <t>TECHNETICS GROUP FRANCE St Etienne</t>
  </si>
  <si>
    <t>VGAA04-47670-B</t>
  </si>
  <si>
    <t>DSR (Décolletage de St Romain)</t>
  </si>
  <si>
    <t>VEAA02-14200009743-05</t>
  </si>
  <si>
    <t>VGAA04-W260070723-B</t>
  </si>
  <si>
    <t>RMR</t>
  </si>
  <si>
    <t>VEAA04-6450572</t>
  </si>
  <si>
    <t>VEAA04-3210415</t>
  </si>
  <si>
    <t>VGAA04-047664-C</t>
  </si>
  <si>
    <t>VGAA03-049292-B</t>
  </si>
  <si>
    <t>VEAA08-A55122-B</t>
  </si>
  <si>
    <t>BOUY JC</t>
  </si>
  <si>
    <t>VEAA20-101-1509L159</t>
  </si>
  <si>
    <t>CURTY PRECISION</t>
  </si>
  <si>
    <t>VEAA20-101-1512L159</t>
  </si>
  <si>
    <t>VEAA17-888-626-609-9-C</t>
  </si>
  <si>
    <t>CEPM INDUSTRIE</t>
  </si>
  <si>
    <t>VEAA01-Z-TUBE-TSITALY</t>
  </si>
  <si>
    <t>TS COATINGS ITALY Srl</t>
  </si>
  <si>
    <t>VEAA07-Z-PIECE-METALLIANC</t>
  </si>
  <si>
    <t>METALLIANCE</t>
  </si>
  <si>
    <t>VGAA02-024P1262-TGLI-1611</t>
  </si>
  <si>
    <t>VEAA02-62171046AA-003</t>
  </si>
  <si>
    <t>VGAA17-Z-PIECE-CEPM</t>
  </si>
  <si>
    <t>VEAA02-6606-4005-C</t>
  </si>
  <si>
    <t>ATOS</t>
  </si>
  <si>
    <t>VEAA09-14210440185-01</t>
  </si>
  <si>
    <t>PMD VALLON</t>
  </si>
  <si>
    <t>VGAA05-CA97326G001</t>
  </si>
  <si>
    <t>ARIANE GROUP</t>
  </si>
  <si>
    <t>VERNIS-120</t>
  </si>
  <si>
    <t>VEAA04-Z-PIECE-ARPEGE-T27</t>
  </si>
  <si>
    <t>ARPEGE INDUSTRIE</t>
  </si>
  <si>
    <t>VGAA04-CO01-11054754-001-</t>
  </si>
  <si>
    <t>VGAA22-FTLAA01</t>
  </si>
  <si>
    <t>MBP INNOVATION Autechaux</t>
  </si>
  <si>
    <t>VEAA01-HV102887</t>
  </si>
  <si>
    <t>VEAA03-14200029724-03</t>
  </si>
  <si>
    <t>VGAA04-FC01-025039025-001</t>
  </si>
  <si>
    <t>VEAA09-A01687PD02016201-4</t>
  </si>
  <si>
    <t>VEAA07-285082</t>
  </si>
  <si>
    <t>FOC TRANSMISSIONS</t>
  </si>
  <si>
    <t>VEAA07-285112</t>
  </si>
  <si>
    <t>VGAA02-214E968-02-03</t>
  </si>
  <si>
    <t>VGAA02-214E970-01-06</t>
  </si>
  <si>
    <t>VGAA02-62085126AA-003</t>
  </si>
  <si>
    <t>VGAA02-62085133AA-003</t>
  </si>
  <si>
    <t>VEAA02-62213909AA-003</t>
  </si>
  <si>
    <t>VEAA02-62214124AA-003</t>
  </si>
  <si>
    <t>VEAA02-62214145AA-003</t>
  </si>
  <si>
    <t>VEAA02-62214202AA-003</t>
  </si>
  <si>
    <t>VEAA02-62214208AA-003</t>
  </si>
  <si>
    <t>VGAA02-214E884-02-03</t>
  </si>
  <si>
    <t>VGAA02-214E886-01-06</t>
  </si>
  <si>
    <t>VEAA01-119046</t>
  </si>
  <si>
    <t>ROBOT COUPE TECHNOLOGIES</t>
  </si>
  <si>
    <t>VEAA06-145705900</t>
  </si>
  <si>
    <t>VERNIS-142</t>
  </si>
  <si>
    <t>VGAA04-71-42211C</t>
  </si>
  <si>
    <t>ADEC</t>
  </si>
  <si>
    <t>VGAA04-71-42211D</t>
  </si>
  <si>
    <t>VEAA02-62214073AA-003</t>
  </si>
  <si>
    <t>VGAA02-62085131AA-003</t>
  </si>
  <si>
    <t>VERNIS-134</t>
  </si>
  <si>
    <t>HEF DURFERRIT Etb Andrézieux</t>
  </si>
  <si>
    <t>VEAA14-Z-PIECE-ERN</t>
  </si>
  <si>
    <t>ERN  (EUROPE REPOUSSAGE NUMERIQUE)</t>
  </si>
  <si>
    <t>VEAA09-A01687PD03016601-1</t>
  </si>
  <si>
    <t>SEGM</t>
  </si>
  <si>
    <t>VGAA31-912141-912140</t>
  </si>
  <si>
    <t>VALVULAS MAFRA</t>
  </si>
  <si>
    <t>VEAA22-Z-PIECE-THALES</t>
  </si>
  <si>
    <t>THALES LAS FRANCE SAS</t>
  </si>
  <si>
    <t>VGAA04-TFLA07A11</t>
  </si>
  <si>
    <t>COTET</t>
  </si>
  <si>
    <t>VERNIS-26</t>
  </si>
  <si>
    <t>VERNIS-28</t>
  </si>
  <si>
    <t>VEAA01-67215103-003-B</t>
  </si>
  <si>
    <t>ATELIER MECANIQUE DE PRECISION</t>
  </si>
  <si>
    <t>VGAA26-DN250-PLAQUE FIXE</t>
  </si>
  <si>
    <t>VERNIS-126</t>
  </si>
  <si>
    <t>TECHNIQUES SURFACES REW Etb Evry</t>
  </si>
  <si>
    <t>VGAA02-EQ0002656</t>
  </si>
  <si>
    <t>SERINOX SN SAS</t>
  </si>
  <si>
    <t>VEAA04-10660637</t>
  </si>
  <si>
    <t>VEAA22-199941</t>
  </si>
  <si>
    <t>AFUME</t>
  </si>
  <si>
    <t>VERNIS-23</t>
  </si>
  <si>
    <t>VGAA14-41329129800</t>
  </si>
  <si>
    <t>VGAA06-P10148</t>
  </si>
  <si>
    <t>VEAA22-Z-PIECE-PURELAB</t>
  </si>
  <si>
    <t>PURELAB PLASTICS</t>
  </si>
  <si>
    <t>VEAA09-14210443176-01</t>
  </si>
  <si>
    <t>VEAA09-14210412073-01</t>
  </si>
  <si>
    <t>VEAA07-Z-PIECE-CEMEP-DOT</t>
  </si>
  <si>
    <t>TMH CEMEP</t>
  </si>
  <si>
    <t>VEAA06-143521900</t>
  </si>
  <si>
    <t>VEAA04-50588B</t>
  </si>
  <si>
    <t>ROUSSELET CENTRIFUGATION</t>
  </si>
  <si>
    <t>VGAA26-DN100-PLAQUE FIXE</t>
  </si>
  <si>
    <t>VGAA03-Z-TIGE-FILETEE-DES</t>
  </si>
  <si>
    <t>VEAA22-FT5V702</t>
  </si>
  <si>
    <t>KOMORI CHAMBON</t>
  </si>
  <si>
    <t>VEAA22-FT5V703</t>
  </si>
  <si>
    <t>VEAA22-FT5V704</t>
  </si>
  <si>
    <t>VGAA22-FTHKA01</t>
  </si>
  <si>
    <t>VGAA22-FTHKA02</t>
  </si>
  <si>
    <t>VGAA02-DD001031951E03-07</t>
  </si>
  <si>
    <t>VEAA06-00038688-001</t>
  </si>
  <si>
    <t>THALES ALENIA SPACE UK Ltd</t>
  </si>
  <si>
    <t>VGAA11-Z-ECROU-GREY-ZOBEL</t>
  </si>
  <si>
    <t>VEAA04-Z-PIECE-HEF DURF A</t>
  </si>
  <si>
    <t>VGAA02-024P1122-1600-001</t>
  </si>
  <si>
    <t>VGAA02-024P1262-TGLI-1X1B</t>
  </si>
  <si>
    <t>VGAA02-PA03650B-A</t>
  </si>
  <si>
    <t>SAFRAN FILTRATION SYSTEMS</t>
  </si>
  <si>
    <t>VGAA04-VALC0281849-B</t>
  </si>
  <si>
    <t>CIMA Spa</t>
  </si>
  <si>
    <t>VGAA14-6263-13-04</t>
  </si>
  <si>
    <t>AMB</t>
  </si>
  <si>
    <t>VGAA04-5060036-0</t>
  </si>
  <si>
    <t>LAURENT ANDRE SAS</t>
  </si>
  <si>
    <t>VEAA22-Z-PIECE-MGAI</t>
  </si>
  <si>
    <t>MGAI</t>
  </si>
  <si>
    <t>VERNIS-31</t>
  </si>
  <si>
    <t>VEAA06-041114200</t>
  </si>
  <si>
    <t>VGAA04-047940-C</t>
  </si>
  <si>
    <t>VGAA02-DD001096359C00-05</t>
  </si>
  <si>
    <t>EXXELIA SAS</t>
  </si>
  <si>
    <t>VGAA02-14200332166-01</t>
  </si>
  <si>
    <t>VGAA06-1469530-002-00</t>
  </si>
  <si>
    <t>VGAA06-1476899-002-01</t>
  </si>
  <si>
    <t>VGAA14-41329767018</t>
  </si>
  <si>
    <t>VGAA04-5030288-0</t>
  </si>
  <si>
    <t>VEAA04-14200101531-03</t>
  </si>
  <si>
    <t>VGAA04-PETITPLATEAU</t>
  </si>
  <si>
    <t>VEAA11-Z-PIECE-TMH CEMEP</t>
  </si>
  <si>
    <t>VGAA09-DD000767331W02-01</t>
  </si>
  <si>
    <t>GARNIER DURAND</t>
  </si>
  <si>
    <t>VEAA04-WOSEPR0450</t>
  </si>
  <si>
    <t>SOFRA INOX</t>
  </si>
  <si>
    <t>VEAA09-A01687PD06013931-3</t>
  </si>
  <si>
    <t>VEAA09-A01687PD06013931-4</t>
  </si>
  <si>
    <t>VGAA02-AQR261-A</t>
  </si>
  <si>
    <t>RESSORTS DURY</t>
  </si>
  <si>
    <t>VGAA02-14200332839-01</t>
  </si>
  <si>
    <t>VEAA02-DD1075401B00-04</t>
  </si>
  <si>
    <t>SUPERMETAL SA</t>
  </si>
  <si>
    <t>VEAA06-143522100</t>
  </si>
  <si>
    <t>VGAA02-62971953AA</t>
  </si>
  <si>
    <t>OTIMA INDUSTRIES</t>
  </si>
  <si>
    <t>VEAA03-073923</t>
  </si>
  <si>
    <t>2B USINAGE</t>
  </si>
  <si>
    <t>VEAA06-P3046</t>
  </si>
  <si>
    <t>SOFAST TECHNOLOGIE</t>
  </si>
  <si>
    <t>VGAA04-10/6033-11-04</t>
  </si>
  <si>
    <t>VGAA04-TFL01A28-A</t>
  </si>
  <si>
    <t>CHAMBON SAS</t>
  </si>
  <si>
    <t>VEAA06-159451200</t>
  </si>
  <si>
    <t>VEAA06-159451100</t>
  </si>
  <si>
    <t>VGAA09-PM0461003999010</t>
  </si>
  <si>
    <t>VEAA09-NHA4085702</t>
  </si>
  <si>
    <t>VEAA22-Z-MOULE-TECHNETICS</t>
  </si>
  <si>
    <t>VEAA09-14210412021-02</t>
  </si>
  <si>
    <t>VEAA09-1105758</t>
  </si>
  <si>
    <t>PREMIUM</t>
  </si>
  <si>
    <t>VEAA02-63080948AA-003-B</t>
  </si>
  <si>
    <t>SAGNE SAS</t>
  </si>
  <si>
    <t>VGAA06-1476136-002-01</t>
  </si>
  <si>
    <t>VGAA14-41329080802</t>
  </si>
  <si>
    <t>VEAA09-Z-PIECE-SEGM-1</t>
  </si>
  <si>
    <t>VEAA09-14210471410-01</t>
  </si>
  <si>
    <t>VGAA05-CA97308H001</t>
  </si>
  <si>
    <t>VGAA03-046065-G</t>
  </si>
  <si>
    <t>VGAA03-046099-D</t>
  </si>
  <si>
    <t>VGAA03-046071-G</t>
  </si>
  <si>
    <t>VGAA03-AD50714/3-ED1-REV2</t>
  </si>
  <si>
    <t>VGAA08-259104-S</t>
  </si>
  <si>
    <t>U-SHIN FRANCE SAS</t>
  </si>
  <si>
    <t>VGAA22-1496002245GS1-D</t>
  </si>
  <si>
    <t>DINATEC</t>
  </si>
  <si>
    <t>VEAA04-82214A</t>
  </si>
  <si>
    <t>VGAA02-DD001036774B00-06</t>
  </si>
  <si>
    <t>VEAA04-14200101498-04</t>
  </si>
  <si>
    <t>VEAA04-FL52A21</t>
  </si>
  <si>
    <t>VEAA02-ST30927</t>
  </si>
  <si>
    <t>VGAA04-WOSEPR0440</t>
  </si>
  <si>
    <t>VEAA13-D15122-0000-A</t>
  </si>
  <si>
    <t>PERRIER</t>
  </si>
  <si>
    <t>VEAA13-D15122-1600-A</t>
  </si>
  <si>
    <t>VEAA02-30814</t>
  </si>
  <si>
    <t>VEAA02-ST30948</t>
  </si>
  <si>
    <t>VEAA01-EMBD-12710524-001-</t>
  </si>
  <si>
    <t>VEAA01-EMBD-12710524-006-</t>
  </si>
  <si>
    <t>VGAA09-Z-PIECE-WILLEMSOON</t>
  </si>
  <si>
    <t>WILLEMSOONE SARL</t>
  </si>
  <si>
    <t>VEAA09-A01687PD06013402-</t>
  </si>
  <si>
    <t>VEAA09-A01687PD06013402-1</t>
  </si>
  <si>
    <t>VGAA02-62971952AA</t>
  </si>
  <si>
    <t>OTIMA</t>
  </si>
  <si>
    <t>VGAA03-023002</t>
  </si>
  <si>
    <t>GAMESYSTEM (GAMES)</t>
  </si>
  <si>
    <t>VEAA03-071358</t>
  </si>
  <si>
    <t>VEAA03-076149</t>
  </si>
  <si>
    <t>VGAA03-046066-E</t>
  </si>
  <si>
    <t>VGAA02-B004-184224033-001</t>
  </si>
  <si>
    <t>CLERC ET CARDONE</t>
  </si>
  <si>
    <t>VEAA09-A01687PD06012931-3</t>
  </si>
  <si>
    <t>VGAA04-10-209876</t>
  </si>
  <si>
    <t>CMW</t>
  </si>
  <si>
    <t>VEAA02-DD001100549Q01-05</t>
  </si>
  <si>
    <t>VEAA02-14210074627-01</t>
  </si>
  <si>
    <t>VEAA03-040501</t>
  </si>
  <si>
    <t>MONTABONEL EURL</t>
  </si>
  <si>
    <t>VGAA03-073280-A</t>
  </si>
  <si>
    <t>VEAA01-EMBD-20313460-008-</t>
  </si>
  <si>
    <t>VEAA01-EMBD-20313459-001-</t>
  </si>
  <si>
    <t>VEAA01-EMBD-20313460-001-</t>
  </si>
  <si>
    <t>VEAA01-EMBD-20313459-006-</t>
  </si>
  <si>
    <t>VEAA02-ST30801</t>
  </si>
  <si>
    <t>VGAA14-41329250800</t>
  </si>
  <si>
    <t>VEAA02-62952917AA-003</t>
  </si>
  <si>
    <t>MECACHROME</t>
  </si>
  <si>
    <t>VEAA01-EMBD-20313461-001-</t>
  </si>
  <si>
    <t>VEAA01-EMBD-20313461-006-</t>
  </si>
  <si>
    <t>VGAA14-41329250801</t>
  </si>
  <si>
    <t>VEAA50-A001730-000</t>
  </si>
  <si>
    <t>EP MECA</t>
  </si>
  <si>
    <t>VGAA04-457-12287-000-20-0</t>
  </si>
  <si>
    <t>SAFRAN ELECTRONICS &amp; DEFENSE</t>
  </si>
  <si>
    <t>VEAA04-TFLA10A11</t>
  </si>
  <si>
    <t>VEAA05-RCLM160AXDE</t>
  </si>
  <si>
    <t>LANFRANCO ET CIE</t>
  </si>
  <si>
    <t>VEAA02-62087244-003</t>
  </si>
  <si>
    <t>VEAA02-62087870-003</t>
  </si>
  <si>
    <t>VEAA04-TFL00A59</t>
  </si>
  <si>
    <t>VEAA09-Z-PIECE-SRCI</t>
  </si>
  <si>
    <t>SRCI</t>
  </si>
  <si>
    <t>VGAA02-DD001100561F01-03</t>
  </si>
  <si>
    <t>VGAA02-DD001032039W00-05</t>
  </si>
  <si>
    <t>VEAA17-956A7675P17</t>
  </si>
  <si>
    <t>VEAA17-888-628-103-0</t>
  </si>
  <si>
    <t>VEAA17-888-628-104-0</t>
  </si>
  <si>
    <t>VGAA03-AD50673/1-ED1-REV2</t>
  </si>
  <si>
    <t>VEAA03-AD50673/2-ED1-REV2</t>
  </si>
  <si>
    <t>VGAA14-41329676801</t>
  </si>
  <si>
    <t>VEAA09-E40PD102105</t>
  </si>
  <si>
    <t>COMEGI</t>
  </si>
  <si>
    <t>VEAA09-E40PD202115</t>
  </si>
  <si>
    <t>VEAA08-B003-040050024-01</t>
  </si>
  <si>
    <t>VGAA14-41329656800</t>
  </si>
  <si>
    <t>VGAA08-B003-050062026-001</t>
  </si>
  <si>
    <t>VGAA14-41329686806</t>
  </si>
  <si>
    <t>VEAA02-61772318AA-003-A</t>
  </si>
  <si>
    <t>CALIP NORMANDIE (Cap Meca)</t>
  </si>
  <si>
    <t>VEAA09-C263911</t>
  </si>
  <si>
    <t>VEAA09-C263912</t>
  </si>
  <si>
    <t>VGAA02-63617121AA-003</t>
  </si>
  <si>
    <t>VGAA02-63617120AA-003</t>
  </si>
  <si>
    <t>VGAA02-63617128AA-003</t>
  </si>
  <si>
    <t>VEAA20-Z-PIECE-EPMECA</t>
  </si>
  <si>
    <t>VERNIS-42</t>
  </si>
  <si>
    <t>VGAA03-AD50672/2-ED1-REV1</t>
  </si>
  <si>
    <t>VEAA17-888-585-801-0</t>
  </si>
  <si>
    <t>VEAA09-MV4191AA00101E2</t>
  </si>
  <si>
    <t>GMP INDUSTRIE</t>
  </si>
  <si>
    <t>VEAA03-TSNGL00174</t>
  </si>
  <si>
    <t>CHANTREUIL MECANIQUE</t>
  </si>
  <si>
    <t>VERNIS-41</t>
  </si>
  <si>
    <t>VGAA22-Z100166-A</t>
  </si>
  <si>
    <t>MECAROANNE</t>
  </si>
  <si>
    <t>VEAA01-HV102884PE</t>
  </si>
  <si>
    <t>VEAA02-82133</t>
  </si>
  <si>
    <t>SOMEGE</t>
  </si>
  <si>
    <t>VEAA07-FC01-LOT VIS+ECROU</t>
  </si>
  <si>
    <t>VEAA02-11.20791T91</t>
  </si>
  <si>
    <t>VGAA26-DN450-PLAQUEFIXE</t>
  </si>
  <si>
    <t>VEAA04-PL61451C</t>
  </si>
  <si>
    <t>VEAA09-Z-PIECE-ADGC</t>
  </si>
  <si>
    <t>ATELIERS DU GRAND CHATELET</t>
  </si>
  <si>
    <t>VEAA07-13096160</t>
  </si>
  <si>
    <t>VGAA04-047663-C</t>
  </si>
  <si>
    <t>VGAA07-1057477R02-04</t>
  </si>
  <si>
    <t>VEAA38-DIV-0165</t>
  </si>
  <si>
    <t>BRUGIERE OUTILLAGE</t>
  </si>
  <si>
    <t>VGAA04-K1309BAC</t>
  </si>
  <si>
    <t>TOURNAIRE</t>
  </si>
  <si>
    <t>VGAA04-K1309CAC</t>
  </si>
  <si>
    <t>VEAA01-972</t>
  </si>
  <si>
    <t>SAINT JEAN MECANIQUE</t>
  </si>
  <si>
    <t>VGAA14-41329103801</t>
  </si>
  <si>
    <t>VGAA14-41329030802</t>
  </si>
  <si>
    <t>VGAA03-41332-A</t>
  </si>
  <si>
    <t>VGAA02-14200331977-01</t>
  </si>
  <si>
    <t>VGAA04-Z-PIECE-NUMECAP</t>
  </si>
  <si>
    <t>NUMECAP</t>
  </si>
  <si>
    <t>VEAA01-Z-PIECE-ACTION</t>
  </si>
  <si>
    <t>ACTION MECANIQUE SARL</t>
  </si>
  <si>
    <t>VEAA26-31-41-057</t>
  </si>
  <si>
    <t>RATTO SARL</t>
  </si>
  <si>
    <t>VEAA26-31-41-060</t>
  </si>
  <si>
    <t>VEAA22-Z-PIECE-TECHNETICS</t>
  </si>
  <si>
    <t>VGAA06-1457030-002-00</t>
  </si>
  <si>
    <t>VEAA06-1456334-002-00</t>
  </si>
  <si>
    <t>VGAA14-41329040800</t>
  </si>
  <si>
    <t>Étiquettes de lignes</t>
  </si>
  <si>
    <t>Total général</t>
  </si>
  <si>
    <t>Somme de Qté vente</t>
  </si>
  <si>
    <t>Somme Qté vente</t>
  </si>
  <si>
    <t>Qté vente cumulée</t>
  </si>
  <si>
    <t>% cumulé</t>
  </si>
  <si>
    <t>Quantité vente cumulée</t>
  </si>
  <si>
    <t>Num gam associé</t>
  </si>
  <si>
    <t>PHAA01-V072780101(77601)</t>
  </si>
  <si>
    <t>PHAA01-A10576E200</t>
  </si>
  <si>
    <t>GRIS DECOUPAGE</t>
  </si>
  <si>
    <t>PHVG02-D417BPQ</t>
  </si>
  <si>
    <t>LISI AUTOMOTIVE RAPID PUISEUX</t>
  </si>
  <si>
    <t>x</t>
  </si>
  <si>
    <t>PHAA01-9682528180-B</t>
  </si>
  <si>
    <t>UNITED SPRINGS SAS (Charmes)</t>
  </si>
  <si>
    <t>PHAA01-4A101990</t>
  </si>
  <si>
    <t>CONTITECH AVS FRANCE</t>
  </si>
  <si>
    <t>PHAA01-A10716E500</t>
  </si>
  <si>
    <t>PHAA01-A10700E600</t>
  </si>
  <si>
    <t>PHAA01-A11890E500</t>
  </si>
  <si>
    <t>PHAA01-V072240101(77369)</t>
  </si>
  <si>
    <t>CONTITECH VIBRATION CONTROL France</t>
  </si>
  <si>
    <t>PHAA01-A11891E500</t>
  </si>
  <si>
    <t>PHAA01-34289-008</t>
  </si>
  <si>
    <t>PHAA01-V073060101</t>
  </si>
  <si>
    <t>PHAA01-A11931E500</t>
  </si>
  <si>
    <t>PHAA01-U120114/PHOS</t>
  </si>
  <si>
    <t>STEVA SAINT ETIENNE</t>
  </si>
  <si>
    <t>PHAA01-A13384E800</t>
  </si>
  <si>
    <t>PHAA01-A10562E500</t>
  </si>
  <si>
    <t>PHAA03-A11364E300</t>
  </si>
  <si>
    <t>PHAA01-A11930E500</t>
  </si>
  <si>
    <t>PHAA01-4A000310</t>
  </si>
  <si>
    <t>PHAA01-A15165E500</t>
  </si>
  <si>
    <t>PHAA01-V072170101(77288)</t>
  </si>
  <si>
    <t>PHAA01-A90289E300</t>
  </si>
  <si>
    <t>PHAA01-A11227E300</t>
  </si>
  <si>
    <t>PHAA03-A15515E500</t>
  </si>
  <si>
    <t>PHAA01-A11889E300</t>
  </si>
  <si>
    <t>PHAA03-A01136E300</t>
  </si>
  <si>
    <t>PHAA01-A14786E300</t>
  </si>
  <si>
    <t>PHAA01-V072540101(77495)</t>
  </si>
  <si>
    <t>PHVE01-PE01-019022039-01</t>
  </si>
  <si>
    <t>PHAA01-025-062-007-101-02</t>
  </si>
  <si>
    <t>PHAA03-A10846E300</t>
  </si>
  <si>
    <t>PHAA01-A11528E400</t>
  </si>
  <si>
    <t>PHAA01-A11527E400</t>
  </si>
  <si>
    <t>PHAA03-42951VF0A0000</t>
  </si>
  <si>
    <t>PROCIDEC</t>
  </si>
  <si>
    <t>PHAA03-42961VF00000</t>
  </si>
  <si>
    <t>PHAA01-4A000290</t>
  </si>
  <si>
    <t>PHAA01-4A000300</t>
  </si>
  <si>
    <t>PHAA03-ESL120175QVTO00ABB</t>
  </si>
  <si>
    <t>PHAA03-FA01-030034025-001</t>
  </si>
  <si>
    <t>PHAA03-A90234E100</t>
  </si>
  <si>
    <t>PHAA01-V072250101(77420)</t>
  </si>
  <si>
    <t>PHAA01-A90235E200</t>
  </si>
  <si>
    <t>PHAA01-A11531E400</t>
  </si>
  <si>
    <t>PHAA01-4A002220</t>
  </si>
  <si>
    <t>PHAA01-A11530E400</t>
  </si>
  <si>
    <t>PHAA01-4A002440</t>
  </si>
  <si>
    <t>PHAA02-A1906613200202</t>
  </si>
  <si>
    <t>PHAA01-4A000250</t>
  </si>
  <si>
    <t>PHAA03-R60-75-2PS</t>
  </si>
  <si>
    <t>PHAA03-4363197H02</t>
  </si>
  <si>
    <t>PHAA04-Z-PIECE-LANFRANCO</t>
  </si>
  <si>
    <t>PHAA03-ESL080125QVTO00</t>
  </si>
  <si>
    <t>PHAA01-7742780</t>
  </si>
  <si>
    <t>PHAA01-9463855810</t>
  </si>
  <si>
    <t>PHAA02-A1906012100200</t>
  </si>
  <si>
    <t>PHAA01-4362006H02</t>
  </si>
  <si>
    <t>PHAA01-24244366A</t>
  </si>
  <si>
    <t>EMBOUTIMETAL</t>
  </si>
  <si>
    <t>PHVE03-Z-PIECE-DESCOTE-TE</t>
  </si>
  <si>
    <t>PHAA03-078070-D</t>
  </si>
  <si>
    <t>PHAA03-THU100125QKTO61</t>
  </si>
  <si>
    <t>PHVG01-FC01-000012049-001</t>
  </si>
  <si>
    <t>PHAA03-FC01-644569-001-0A</t>
  </si>
  <si>
    <t>PHAA03-Z-PIECE-DESCOTE</t>
  </si>
  <si>
    <t>PHVG01-FC01-000070274-001</t>
  </si>
  <si>
    <t>PHAA01-E137847-0803</t>
  </si>
  <si>
    <t>PHVG01-FC01-000012065-001</t>
  </si>
  <si>
    <t>PHVG01-FC01-000050160-001</t>
  </si>
  <si>
    <t>PHVG01-FC01-000035089-001</t>
  </si>
  <si>
    <t>PHAA01-2131-2</t>
  </si>
  <si>
    <t>DECOREC</t>
  </si>
  <si>
    <t>PHAA01-E137847-0815</t>
  </si>
  <si>
    <t>PHAA03-355226-B</t>
  </si>
  <si>
    <t>MONIN MECANIQUE SA</t>
  </si>
  <si>
    <t>PHAA03-MA01-050060040-002</t>
  </si>
  <si>
    <t>PHAA03-MA01-075095045-003</t>
  </si>
  <si>
    <t>PHAA01-E137847-0814</t>
  </si>
  <si>
    <t>PHAA03-399796R1-B</t>
  </si>
  <si>
    <t>APPA</t>
  </si>
  <si>
    <t>PHAA03-Z-PIECE-POLYCAPTIL</t>
  </si>
  <si>
    <t>POLYCAPTIL</t>
  </si>
  <si>
    <t>PHAA03-4390302M1</t>
  </si>
  <si>
    <t>RFPM</t>
  </si>
  <si>
    <t>PHAA03-PBE-15-00013007-A</t>
  </si>
  <si>
    <t>PHAA01-M613719-0803</t>
  </si>
  <si>
    <t>PHAA03-FC01-96003690-001-</t>
  </si>
  <si>
    <t>PHAA01-E137847-0801</t>
  </si>
  <si>
    <t>PHAA01-M622682-0802</t>
  </si>
  <si>
    <t>PHAA03-103020606-C</t>
  </si>
  <si>
    <t>BOULLEY SA</t>
  </si>
  <si>
    <t>PHVG01-FC01-1057610-001-0</t>
  </si>
  <si>
    <t>PHVG02-TSD120933</t>
  </si>
  <si>
    <t>PHVE02-Z-PIECE-HEF DURF A</t>
  </si>
  <si>
    <t>PHAA03-103020916-E</t>
  </si>
  <si>
    <t>PHAA03-KB71125-B</t>
  </si>
  <si>
    <t>KOYO BEARINGS (sîte de Vierzon)</t>
  </si>
  <si>
    <t>PHVG02-63006002</t>
  </si>
  <si>
    <t>PHAA03-FA01-033045030-001</t>
  </si>
  <si>
    <t>PHVG04-70940180-A</t>
  </si>
  <si>
    <t>SOMEGEC MECANIQUE</t>
  </si>
  <si>
    <t>PHAA03-325794-023-08</t>
  </si>
  <si>
    <t>PHVG01-FC01-1057608-001-0</t>
  </si>
  <si>
    <t>PHAA01-E132293-0826</t>
  </si>
  <si>
    <t>PHAA01-E132293-0802</t>
  </si>
  <si>
    <t>PHAA03-256111-C</t>
  </si>
  <si>
    <t>PHAA01-E137847-0813</t>
  </si>
  <si>
    <t>PHAA01-E160649-0805</t>
  </si>
  <si>
    <t>PHAA01-M622682-0801</t>
  </si>
  <si>
    <t>PHAA01-E160649-0825</t>
  </si>
  <si>
    <t>PHAA03-FC02-030M24162-001</t>
  </si>
  <si>
    <t>PHAA02-520C2521-PLA-AC0</t>
  </si>
  <si>
    <t>MCSA CELERC</t>
  </si>
  <si>
    <t>PHAA02-5294-057</t>
  </si>
  <si>
    <t>SEFARD S.A</t>
  </si>
  <si>
    <t>PHVG01-FC01-2002772-001-0</t>
  </si>
  <si>
    <t>PHVG01-FC01-1292374-001-0</t>
  </si>
  <si>
    <t>PHAA03-FA01-040050067-001</t>
  </si>
  <si>
    <t>PHAA01-E132293-0805</t>
  </si>
  <si>
    <t>PHAA01-A07813E100</t>
  </si>
  <si>
    <t>PHAA03-MA01-050060030-001</t>
  </si>
  <si>
    <t>PHAA03-Z-PIECE-CLYDE</t>
  </si>
  <si>
    <t>CLYDEUNION PUMPS SAS</t>
  </si>
  <si>
    <t>PHVG01-FC01-1057609-001-0</t>
  </si>
  <si>
    <t>PHAA01-E138710-0803</t>
  </si>
  <si>
    <t>PHAA01-E725332-0801</t>
  </si>
  <si>
    <t>PHVG09-70361848</t>
  </si>
  <si>
    <t>PHAA02-520C2692-PLA-AA0</t>
  </si>
  <si>
    <t>PHAA01-E725321-0801</t>
  </si>
  <si>
    <t>PHAA03-MA01-101117100-001</t>
  </si>
  <si>
    <t>PHAA03-FC01-96436320-01-A</t>
  </si>
  <si>
    <t>PHAA01-M613719-0804</t>
  </si>
  <si>
    <t>PHAA03-MA01-060075040-01</t>
  </si>
  <si>
    <t>PHAA03-1084-037-F</t>
  </si>
  <si>
    <t>JOGAM COMPOSANTS</t>
  </si>
  <si>
    <t>PHAA01-E137847-0812</t>
  </si>
  <si>
    <t>PHAA03-FC01-050060050-001</t>
  </si>
  <si>
    <t>PHAA01-E132293-0818</t>
  </si>
  <si>
    <t>PHVG01-FC01-1224113-001-0</t>
  </si>
  <si>
    <t>PHAA01-E132293-0824</t>
  </si>
  <si>
    <t>PHVG01-FC01-515990-001-00</t>
  </si>
  <si>
    <t>PHAA03-2213-027-01</t>
  </si>
  <si>
    <t>PHAA01-Z-PIECE-HEF DURF A</t>
  </si>
  <si>
    <t>PHAA03-Z-GOUJON-DESCOTE</t>
  </si>
  <si>
    <t>PHAA03-Z-ECROU-DESCOTE</t>
  </si>
  <si>
    <t>PHAA03-FA01-080095100-001</t>
  </si>
  <si>
    <t>PHAA03-FA01-177210203-01A</t>
  </si>
  <si>
    <t>PHVE01-9402CMP131001</t>
  </si>
  <si>
    <t>SEFIAM</t>
  </si>
  <si>
    <t>PHOSPHATE-61</t>
  </si>
  <si>
    <t>PHAA03-FA01-205230217-001</t>
  </si>
  <si>
    <t>PHAA03-FA01-065074040-001</t>
  </si>
  <si>
    <t>PHAA03-RMA1-072105049-03</t>
  </si>
  <si>
    <t>PHAA03-Z-PIECE-ACME-PH</t>
  </si>
  <si>
    <t>ACME PRECISION</t>
  </si>
  <si>
    <t>PHAA03-FA01-050060060-001</t>
  </si>
  <si>
    <t>PHAA03-MA01-060075055-01</t>
  </si>
  <si>
    <t>PHAA01-E157665-0801</t>
  </si>
  <si>
    <t>PHAA03-RMA1-092130060-03</t>
  </si>
  <si>
    <t>PHAA01-E132293-0812</t>
  </si>
  <si>
    <t>PHVG01-FC01-515599-001-00</t>
  </si>
  <si>
    <t>PHAA01-10060-000</t>
  </si>
  <si>
    <t>META INDUSTRIE</t>
  </si>
  <si>
    <t>PHAA03-RMA1-020035016-02</t>
  </si>
  <si>
    <t>PHAA03-FA01-160200100-001</t>
  </si>
  <si>
    <t>PHOSPHATE-60</t>
  </si>
  <si>
    <t>PHAA03-P1D4112112-A2</t>
  </si>
  <si>
    <t>AUXITROL SA</t>
  </si>
  <si>
    <t>PHAA03-MA01-080095050-01</t>
  </si>
  <si>
    <t>PHAA01-E132293-0813</t>
  </si>
  <si>
    <t>PHAA03-FA01-080095060-001</t>
  </si>
  <si>
    <t>PHAA03-00176-A</t>
  </si>
  <si>
    <t>DLV  SARL</t>
  </si>
  <si>
    <t>PHAA03-FA01-050060040-001</t>
  </si>
  <si>
    <t>PHVE01-9402CMP124001</t>
  </si>
  <si>
    <t>PHAA03-Z-PIECE-RENOU</t>
  </si>
  <si>
    <t>RENOU</t>
  </si>
  <si>
    <t>PHAA03-FA01-070080115-001</t>
  </si>
  <si>
    <t>PHAA03-FA01-080120100-01</t>
  </si>
  <si>
    <t>PHAA03-FA01-025034020-01</t>
  </si>
  <si>
    <t>PHAA03-Z-PIECE-SADEV</t>
  </si>
  <si>
    <t>SADEV</t>
  </si>
  <si>
    <t>PHAA03-FA01-025034030-01</t>
  </si>
  <si>
    <t>PHAA01-E132293-0806</t>
  </si>
  <si>
    <t>PHAA03-FA01-070085135-001</t>
  </si>
  <si>
    <t>PHAA03-FA01-228260203-01A</t>
  </si>
  <si>
    <t>PHAA03-FA01-101120125-001</t>
  </si>
  <si>
    <t>PHAA01-E132293-0820</t>
  </si>
  <si>
    <t>PHAA03-MA01-150167056-01A</t>
  </si>
  <si>
    <t>PHAA01-E132293-0819</t>
  </si>
  <si>
    <t>PHAA03-FA01-106140137-001</t>
  </si>
  <si>
    <t>PHAA03-Z-PIECE-HEF DURF A</t>
  </si>
  <si>
    <t>PHAA03-MA01-139210085-01A</t>
  </si>
  <si>
    <t>PHAA03-FC01-000050887-001</t>
  </si>
  <si>
    <t>PHAA03-70045818</t>
  </si>
  <si>
    <t>PHAA03-70052131</t>
  </si>
  <si>
    <t>PHAA03-Z-LOT-SPB</t>
  </si>
  <si>
    <t>SPB</t>
  </si>
  <si>
    <t>PHAA03-FA01-070085118-001</t>
  </si>
  <si>
    <t>PHAA03-70034550</t>
  </si>
  <si>
    <t>PHAA03-70034549</t>
  </si>
  <si>
    <t>PHAA03-FA01-080100150-001</t>
  </si>
  <si>
    <t>PHAA03-2163091-06-REV06</t>
  </si>
  <si>
    <t>JOUSSEAU INDUSTRIE MECANIQUE</t>
  </si>
  <si>
    <t>PHAA03-B002-220250275-01</t>
  </si>
  <si>
    <t>PHAA03-20001547</t>
  </si>
  <si>
    <t>PHAA01-14210609151</t>
  </si>
  <si>
    <t>CPM</t>
  </si>
  <si>
    <t>PHVG01-B003-035048306-01</t>
  </si>
  <si>
    <t>PHAA03-RMA1-238340140-02</t>
  </si>
  <si>
    <t>PHAA03-044191-05-REV03</t>
  </si>
  <si>
    <t>PHAA03-RMA1-238340140-03A</t>
  </si>
  <si>
    <t>PHAA03-FA01-062074055-01</t>
  </si>
  <si>
    <t>PHAA03-2163091-06</t>
  </si>
  <si>
    <t>PHAA03-TGMFBPLDM01852</t>
  </si>
  <si>
    <t>ORANO TEMIS (Bagnols sur Cèze)</t>
  </si>
  <si>
    <t>PHAA03-Z-PIECE-SUMEG</t>
  </si>
  <si>
    <t>SUMEG</t>
  </si>
  <si>
    <t>PHAA01-FA01-050062041-01</t>
  </si>
  <si>
    <t>PHAA03-TGMFBPLDM01851</t>
  </si>
  <si>
    <t>PHAA03-Z-LOT-CLYDE</t>
  </si>
  <si>
    <t>PHAA03-70045569</t>
  </si>
  <si>
    <t>PHAA03-70045817</t>
  </si>
  <si>
    <t>Qté vente cumulé</t>
  </si>
  <si>
    <t>% vente cumulé</t>
  </si>
  <si>
    <t>BOLLHOFF SNEP S.A.</t>
  </si>
  <si>
    <t>WURTH INDUSTRIE SERVICE GMBH &amp; CO.KG</t>
  </si>
  <si>
    <t>PAUL MARCHAND DECOLLETAGE</t>
  </si>
  <si>
    <t>FTV SA</t>
  </si>
  <si>
    <t>SIEBEC SAS</t>
  </si>
  <si>
    <t>BUFAB FRANCE</t>
  </si>
  <si>
    <t>CATHELAIN</t>
  </si>
  <si>
    <t>VIS INOX</t>
  </si>
  <si>
    <t>FILA (Fournitures Inoxydables Loire Atlantique)</t>
  </si>
  <si>
    <t>BECK CRESPEL SAS</t>
  </si>
  <si>
    <t>COMEHOR</t>
  </si>
  <si>
    <t>FIZZ Marnaz</t>
  </si>
  <si>
    <t>IBF (Inox Bouts Filetés)</t>
  </si>
  <si>
    <t>BOSSARD FRANCE SAS (Mundolsheim)</t>
  </si>
  <si>
    <t>AVANTAGE INDUSTRIE</t>
  </si>
  <si>
    <t>ZOBEL H (Fleurbaix)</t>
  </si>
  <si>
    <t>BPM DECOLLETAGE</t>
  </si>
  <si>
    <t>SEIV AQUITAINE</t>
  </si>
  <si>
    <t>IEG sro</t>
  </si>
  <si>
    <t>OREXAD NIMES</t>
  </si>
  <si>
    <t>DUFOUR Pierre DECOLLETAGE</t>
  </si>
  <si>
    <t>SATIL CONCEPT</t>
  </si>
  <si>
    <t>SOURIAU</t>
  </si>
  <si>
    <t>SEDIS</t>
  </si>
  <si>
    <t>COMEFOR</t>
  </si>
  <si>
    <t>MAURIN EMILE (Lyon)</t>
  </si>
  <si>
    <t>COLIN MILAS</t>
  </si>
  <si>
    <t>SMT SAS</t>
  </si>
  <si>
    <t>MECARESO</t>
  </si>
  <si>
    <t>MONT BLANC PRODUCTIONS</t>
  </si>
  <si>
    <t>BECK TECHNOLOGIES</t>
  </si>
  <si>
    <t>MECA-VIT</t>
  </si>
  <si>
    <t>DELTA METAL</t>
  </si>
  <si>
    <t>LE DECOLLETAGE JURASSIEN</t>
  </si>
  <si>
    <t>DURANDARD HENRI  SA</t>
  </si>
  <si>
    <t>PERDEM SA</t>
  </si>
  <si>
    <t>FIVES NORDON</t>
  </si>
  <si>
    <t>FIVES NORDON – Agence Cotentin ACPP</t>
  </si>
  <si>
    <t>TDI (Techniques et Distributions Industrielles)</t>
  </si>
  <si>
    <t>DECOPER</t>
  </si>
  <si>
    <t>OUEST DECOLLETAGE</t>
  </si>
  <si>
    <t>RAFER SAS</t>
  </si>
  <si>
    <t>CONNECTEURS ELECTRIQUES DEUTSCH</t>
  </si>
  <si>
    <t>MECAUV</t>
  </si>
  <si>
    <t>PERNAT TECHNOLOGIES</t>
  </si>
  <si>
    <t>STAUBLI FAVERGES</t>
  </si>
  <si>
    <t>OMP</t>
  </si>
  <si>
    <t>ESPA</t>
  </si>
  <si>
    <t>NAVAL GROUP Angoulême-Ruelle</t>
  </si>
  <si>
    <t>NAVAL GROUP BREST</t>
  </si>
  <si>
    <t>SPOR</t>
  </si>
  <si>
    <t>SEREMO</t>
  </si>
  <si>
    <t>ORANO TEMIS (Valognes)</t>
  </si>
  <si>
    <t>K BUY</t>
  </si>
  <si>
    <t>VOSSLOH COGIFER</t>
  </si>
  <si>
    <t>NP SIMONIN SAS</t>
  </si>
  <si>
    <t>EUROP SERVICE INDUSTRIE</t>
  </si>
  <si>
    <t>GEM</t>
  </si>
  <si>
    <t>ADES TECHNOLOGIES</t>
  </si>
  <si>
    <t>VIAL FRERES</t>
  </si>
  <si>
    <t>UND</t>
  </si>
  <si>
    <t>AYA (Aeronautica Y Automocion SA)</t>
  </si>
  <si>
    <t>SOBERGRAND INDUSTRIE</t>
  </si>
  <si>
    <t>PARKER HANNIFIN EMEA SARL</t>
  </si>
  <si>
    <t>MGP LE BOT</t>
  </si>
  <si>
    <t>CLM INDUSTRIE</t>
  </si>
  <si>
    <t>BAFA SAS</t>
  </si>
  <si>
    <t>MAUBERT MECANIQUE</t>
  </si>
  <si>
    <t>DUMONT JEAN-MAX SAS</t>
  </si>
  <si>
    <t>MANUDEM</t>
  </si>
  <si>
    <t>ETM</t>
  </si>
  <si>
    <t>DAVID INDUSTRIE SAS</t>
  </si>
  <si>
    <t>EFINOR SEMA</t>
  </si>
  <si>
    <t>GTA</t>
  </si>
  <si>
    <t>BSL STEEL SAS</t>
  </si>
  <si>
    <t>DELTA MICROTECHNIQUES</t>
  </si>
  <si>
    <t>PROTEOR</t>
  </si>
  <si>
    <t>SANBORN a.s.</t>
  </si>
  <si>
    <t>AMGL SAS</t>
  </si>
  <si>
    <t>TISO</t>
  </si>
  <si>
    <t>AG MECA - GOUTAGNY</t>
  </si>
  <si>
    <t>COLUMBUS McKINNON</t>
  </si>
  <si>
    <t>ACE</t>
  </si>
  <si>
    <t>FLOWSERVE CONTROL VALVES GmbH</t>
  </si>
  <si>
    <t>VICENTE BERRIZBEITIA Sl</t>
  </si>
  <si>
    <t>AMC 87</t>
  </si>
  <si>
    <t>HYDROBOLT LIMITED</t>
  </si>
  <si>
    <t>TALLERES ARATZ S.A.</t>
  </si>
  <si>
    <t>CMA (Constructions Montages Assembliers)</t>
  </si>
  <si>
    <t>GARDETTE INDUSTRIE</t>
  </si>
  <si>
    <t>MGC (Mécanique Générale Chalendard)</t>
  </si>
  <si>
    <t>SMP TUNISIE</t>
  </si>
  <si>
    <t>SIGMAPHI</t>
  </si>
  <si>
    <t>TREVIS FASTENERS</t>
  </si>
  <si>
    <t>MGB BERNAD SARL</t>
  </si>
  <si>
    <t>GRADEL SARL</t>
  </si>
  <si>
    <t>COLLET ET AMBLARD</t>
  </si>
  <si>
    <t>ALKAN</t>
  </si>
  <si>
    <t>PROBENT TECHNOLOGY</t>
  </si>
  <si>
    <t>STAMPINOX Srl</t>
  </si>
  <si>
    <t>LATHUILLE HUDRY</t>
  </si>
  <si>
    <t>FAVIER SETREM</t>
  </si>
  <si>
    <t>SACM DURAND</t>
  </si>
  <si>
    <t>FLOWSERVE POMPES SAS</t>
  </si>
  <si>
    <t>GROUPE PRECIS MECA S.A.S.U</t>
  </si>
  <si>
    <t>MOP</t>
  </si>
  <si>
    <t>DI CHIARA Atelier Mécanique SARL</t>
  </si>
  <si>
    <t>LEBLANC SA</t>
  </si>
  <si>
    <t>MECAPLUS</t>
  </si>
  <si>
    <t>BRIZARD USINAGE</t>
  </si>
  <si>
    <t>OMP USINAGE</t>
  </si>
  <si>
    <t>EUCLIDE INDUSTRIE COREMO</t>
  </si>
  <si>
    <t>KOPO SARL</t>
  </si>
  <si>
    <t>MGO</t>
  </si>
  <si>
    <t>MUP (Mécanique Usinage Précision)</t>
  </si>
  <si>
    <t>PRECIMECASAVOY</t>
  </si>
  <si>
    <t>CONSTRUCTIONS MECANIQUES DI MEO</t>
  </si>
  <si>
    <t>TECHNIQUES SURFACES UK</t>
  </si>
  <si>
    <t>CEGELEC DEFENSE</t>
  </si>
  <si>
    <t>EDF Hydro (Maintenance) Alpes</t>
  </si>
  <si>
    <t>AAS</t>
  </si>
  <si>
    <t>POPPE+POTTHOFF SCIONZIER SAS</t>
  </si>
  <si>
    <t>SIMACO</t>
  </si>
  <si>
    <t>CORETI</t>
  </si>
  <si>
    <t>FC MECANIQUE DE PRECISION</t>
  </si>
  <si>
    <t>GUICHON VALVES</t>
  </si>
  <si>
    <t>SPM (Société Pyrénéenne de Métallurgie)</t>
  </si>
  <si>
    <t>POLYMECA SARL</t>
  </si>
  <si>
    <t>ALSYOM</t>
  </si>
  <si>
    <t>AMPRA SARL</t>
  </si>
  <si>
    <t>TECHNOPLUS INDUSTRIES - Les Pennes</t>
  </si>
  <si>
    <t>THIBAUDEAU</t>
  </si>
  <si>
    <t>ROBIN JANODET SARL</t>
  </si>
  <si>
    <t>REY FRERES</t>
  </si>
  <si>
    <t>SEON</t>
  </si>
  <si>
    <t>PENNACCHIOTTI</t>
  </si>
  <si>
    <t>DAHER VALVES</t>
  </si>
  <si>
    <t>A3M</t>
  </si>
  <si>
    <t>TECHNOPLUS INDUSTRIES -St Paul Les Durance</t>
  </si>
  <si>
    <t>MGS (ORSAN)</t>
  </si>
  <si>
    <t>ADC</t>
  </si>
  <si>
    <t>ALCO SA</t>
  </si>
  <si>
    <t>MYCESA (Montajes Y Construcciones Especiales S.A.)</t>
  </si>
  <si>
    <t>GMGL</t>
  </si>
  <si>
    <t>MSD - MECANO SOUDURE DROMOISE</t>
  </si>
  <si>
    <t>SAFRAN AEROSYSTEMS HYDRAULICS</t>
  </si>
  <si>
    <t>MP 41  SARL</t>
  </si>
  <si>
    <t>SMP BAUDRY</t>
  </si>
  <si>
    <t>ACOMEC</t>
  </si>
  <si>
    <t>MINERVA ISSARTEL</t>
  </si>
  <si>
    <t>GRM</t>
  </si>
  <si>
    <t>CTA MGA</t>
  </si>
  <si>
    <t>LM 3D  SAS</t>
  </si>
  <si>
    <t>VINEIS SAS</t>
  </si>
  <si>
    <t>CNIM SYSTEMES INDUSTRIELS</t>
  </si>
  <si>
    <t>SOCIETE NOUVELLE CMTI</t>
  </si>
  <si>
    <t>TORNITROFA</t>
  </si>
  <si>
    <t>SOCMA</t>
  </si>
  <si>
    <t>Danfoss Power Solutions II S.A.S</t>
  </si>
  <si>
    <t>BREIZH USINAGE</t>
  </si>
  <si>
    <t>SMEP INDUSTRIES</t>
  </si>
  <si>
    <t>BC USINAGES</t>
  </si>
  <si>
    <t>MPC TECHNOLOGIES</t>
  </si>
  <si>
    <t>CHAMPALLE</t>
  </si>
  <si>
    <t>ADF TECHNOLOGIES</t>
  </si>
  <si>
    <t>ACS CHAUDRONNERIE</t>
  </si>
  <si>
    <t>BENONY MECANIQUE</t>
  </si>
  <si>
    <t>CMI MAINTENANCE EST SAS</t>
  </si>
  <si>
    <t>USIMECA</t>
  </si>
  <si>
    <t>BONNIN MECA SPE</t>
  </si>
  <si>
    <t>EUROBEARINGS</t>
  </si>
  <si>
    <t>GELY SERGE SARL</t>
  </si>
  <si>
    <t>ACEBI SAS</t>
  </si>
  <si>
    <t>SERCEL</t>
  </si>
  <si>
    <t>EXTRATEX SFI</t>
  </si>
  <si>
    <t>COSE</t>
  </si>
  <si>
    <t>LACHAND INDUSTRIE</t>
  </si>
  <si>
    <t>SOEXOU</t>
  </si>
  <si>
    <t>OREXAD BRAMMER (Usinage)</t>
  </si>
  <si>
    <t>TEAM TURBO MACHINES</t>
  </si>
  <si>
    <t>CLEO</t>
  </si>
  <si>
    <t>PMG (Mécanique Générale Réalisation Prototype)</t>
  </si>
  <si>
    <t>EPM5 - Groupe Gonzales</t>
  </si>
  <si>
    <t>SAINT GOBAIN SEVA</t>
  </si>
  <si>
    <t>CHAMOT DECOLLETAGE</t>
  </si>
  <si>
    <t>TSEIN</t>
  </si>
  <si>
    <t>BONNAVION  INDUSTRIE</t>
  </si>
  <si>
    <t>CMIP</t>
  </si>
  <si>
    <t>KUP-HYDRO</t>
  </si>
  <si>
    <t>MEUNIER SA</t>
  </si>
  <si>
    <t>ONET TECHNOLOGIES</t>
  </si>
  <si>
    <t>UCMI (Usinage Conception Mécanique Industrie)</t>
  </si>
  <si>
    <t>STAA01-ESL080125ZHST00</t>
  </si>
  <si>
    <t>STAA01-ESL060100ZHST00</t>
  </si>
  <si>
    <t>STAA01-ERM100150ZHST00</t>
  </si>
  <si>
    <t>STAA01-ESL100150ZHST00</t>
  </si>
  <si>
    <t>STAA01-ERM060100ZHST00</t>
  </si>
  <si>
    <t>STAA05-ESNSPEM10X150A2</t>
  </si>
  <si>
    <t>STAA01-ESL060100ZEST00</t>
  </si>
  <si>
    <t>STAA01-ESL120175ZHST00</t>
  </si>
  <si>
    <t>STAA01-ERM120175ZHST00</t>
  </si>
  <si>
    <t>STAA01-HUP040070ZHST00</t>
  </si>
  <si>
    <t>STAA01-09332180190901000</t>
  </si>
  <si>
    <t>STAA01-ESL050080ZHST00</t>
  </si>
  <si>
    <t>STAA01-ESL100150ZEST00</t>
  </si>
  <si>
    <t>STAA01-HCE080125ZEST00</t>
  </si>
  <si>
    <t>STAA01-ESL080125ZEST00</t>
  </si>
  <si>
    <t>STAA01-HCE100150ZHST00</t>
  </si>
  <si>
    <t>STAA01-ESL160200ZHST01</t>
  </si>
  <si>
    <t>STAA01-1504133316-A</t>
  </si>
  <si>
    <t>STAA01-HCE060100ZEST00</t>
  </si>
  <si>
    <t>STAA01-09332180200942000</t>
  </si>
  <si>
    <t>STAA01-ESL040070ZHST00</t>
  </si>
  <si>
    <t>STAA01-Z-PIECE-FTV</t>
  </si>
  <si>
    <t>STAA01-HUP080125ZEST00</t>
  </si>
  <si>
    <t>STAA01-HUP080125ZHST00</t>
  </si>
  <si>
    <t>STAA01-ESL140200ZHST00</t>
  </si>
  <si>
    <t>STAA01-ESL100150ZHST00D</t>
  </si>
  <si>
    <t>STAA01-ESL030050ZHST00</t>
  </si>
  <si>
    <t>STAA01-HUP050080ZEST00</t>
  </si>
  <si>
    <t>STAA01-ESL160200ZEST01</t>
  </si>
  <si>
    <t>STAA01-Z-PIECE-SIEBEC</t>
  </si>
  <si>
    <t>STAA01-HCE050080ZEST00</t>
  </si>
  <si>
    <t>STAA01-ESL120175ZEST00</t>
  </si>
  <si>
    <t>STAA01-ERMO00UNCZHST30</t>
  </si>
  <si>
    <t>STAA01-4032A4010080</t>
  </si>
  <si>
    <t>STAA01-09331842150901000</t>
  </si>
  <si>
    <t>STAA01-HUP030050ZEST00</t>
  </si>
  <si>
    <t>STAA01-Z-PIECE-CATHELAIN</t>
  </si>
  <si>
    <t>STAA01-Z-DOUILLE-VISINOX</t>
  </si>
  <si>
    <t>STAA01-Z-PIECE-FILA</t>
  </si>
  <si>
    <t>STAA01-Z-PIECE-RCCM-BECK</t>
  </si>
  <si>
    <t>STAA01-HUP030050ZHST00</t>
  </si>
  <si>
    <t>STAA01-S00379505-C</t>
  </si>
  <si>
    <t>STAA01-1025130006</t>
  </si>
  <si>
    <t>STAA01-934A4014080</t>
  </si>
  <si>
    <t>STAA01-Z-PIECE-FIZZ</t>
  </si>
  <si>
    <t>STAA01-ERM060100ZEST00</t>
  </si>
  <si>
    <t>STAA01-Z-PIECE-IBF</t>
  </si>
  <si>
    <t>STAA01-ERM080125ZHST00</t>
  </si>
  <si>
    <t>STAA01-09331842130901000</t>
  </si>
  <si>
    <t>STAA01-ESL200250ZHST00</t>
  </si>
  <si>
    <t>STAA01-ESQF080125ZEST01</t>
  </si>
  <si>
    <t>STAA01-Z-PIECE-BOSSARD</t>
  </si>
  <si>
    <t>STAA01-HUN160200ZHST03</t>
  </si>
  <si>
    <t>STAA01-Z-PIECE-AVANTAGE I</t>
  </si>
  <si>
    <t>STAA01-4032A4012080</t>
  </si>
  <si>
    <t>STAA01-Z-GOUJON-ZOBEL</t>
  </si>
  <si>
    <t>STAA01-HMP140200ZEST00</t>
  </si>
  <si>
    <t>STAA01-R17953230</t>
  </si>
  <si>
    <t>STAA01-RL1736-01-C</t>
  </si>
  <si>
    <t>STAA01-Z-PIECE-SEIV</t>
  </si>
  <si>
    <t>STAA01-ESQFR080125ZEST00</t>
  </si>
  <si>
    <t>STAA01-ESL025045ZHST00</t>
  </si>
  <si>
    <t>STAA01-Z-PIECE-ZOBEL</t>
  </si>
  <si>
    <t>STAA01-HCB080125ZHST00</t>
  </si>
  <si>
    <t>STAA01-ESL140200ZEST00</t>
  </si>
  <si>
    <t>STAA01-Z-PIECE-CATHELAIN-</t>
  </si>
  <si>
    <t>STAA01-ESL160150ZHST01</t>
  </si>
  <si>
    <t>STAA01-1651139</t>
  </si>
  <si>
    <t>STVG03-100111-D</t>
  </si>
  <si>
    <t>STAA01-Z-PIECE-OREXAD</t>
  </si>
  <si>
    <t>STAA01-Z-GOUJON-BECK</t>
  </si>
  <si>
    <t>STAA01-R14953130+B</t>
  </si>
  <si>
    <t>STAA01-HUP100150ZEST00</t>
  </si>
  <si>
    <t>STAA01-Z-PIECE-SATIL</t>
  </si>
  <si>
    <t>STAA01-ESL160200ZFST01</t>
  </si>
  <si>
    <t>STAA01-ESQ060100ZEBST61</t>
  </si>
  <si>
    <t>STAA01-83412296800P</t>
  </si>
  <si>
    <t>STAA01-5273-90707B</t>
  </si>
  <si>
    <t>STAA01-P617741</t>
  </si>
  <si>
    <t>STAA01-Z-ECROU-MAURIN</t>
  </si>
  <si>
    <t>STAA01-RL1736-02-C</t>
  </si>
  <si>
    <t>STAA01-ESL240300ZHST00</t>
  </si>
  <si>
    <t>STAA01-CM-316-TI-M24X120</t>
  </si>
  <si>
    <t>STAA01-210900306</t>
  </si>
  <si>
    <t>STAA01-ERM050080ZEST00</t>
  </si>
  <si>
    <t>STAA01-Z-PIECE-MECARESO</t>
  </si>
  <si>
    <t>STAA01-Z-ECROU-CATHELAIN</t>
  </si>
  <si>
    <t>STAA01-HMP100150ZEST00</t>
  </si>
  <si>
    <t>STAA01-0930930041856</t>
  </si>
  <si>
    <t>STAA01-712805</t>
  </si>
  <si>
    <t>STAA01-Z-PIECE-MECAVIT</t>
  </si>
  <si>
    <t>STAA01-Z-GOUJON-BECK -RCC</t>
  </si>
  <si>
    <t>STAA01-Z-PIECE-DELTA-RCCM</t>
  </si>
  <si>
    <t>STAA01-1650439</t>
  </si>
  <si>
    <t>STAA01-1653</t>
  </si>
  <si>
    <t>STAA01-ERM040070ZEST00</t>
  </si>
  <si>
    <t>STAA01-HMP080125ZEST00</t>
  </si>
  <si>
    <t>STAA01-ESL180250ZHST00</t>
  </si>
  <si>
    <t>STAA01-1995-49042</t>
  </si>
  <si>
    <t>STAA01-ESL080125ZKST00</t>
  </si>
  <si>
    <t>STAA01-R16715140</t>
  </si>
  <si>
    <t>STAA01-HCT060100ZEST00</t>
  </si>
  <si>
    <t>STAA01-HMN120175ZKBST00</t>
  </si>
  <si>
    <t>STVG02-126-54-D</t>
  </si>
  <si>
    <t>STVG01-Z-PIECE-CATHELAIN-</t>
  </si>
  <si>
    <t>STAA01-311207025</t>
  </si>
  <si>
    <t>STAA01-Z-PIECE-FIVES</t>
  </si>
  <si>
    <t>STAA02-Z-PIECE-TDI</t>
  </si>
  <si>
    <t>STAA01-Z-VIS-DECOPER</t>
  </si>
  <si>
    <t>STAA01-HUP180250ZHST00</t>
  </si>
  <si>
    <t>STAA01-1P700291</t>
  </si>
  <si>
    <t>STAA01-0930930045883</t>
  </si>
  <si>
    <t>STAA01-Z-PIECE-COLIN</t>
  </si>
  <si>
    <t>STAA01-CHC080125070ZEST</t>
  </si>
  <si>
    <t>STVG01-2438311</t>
  </si>
  <si>
    <t>STVE01-Z-PIECE-DELTAMETAL</t>
  </si>
  <si>
    <t>STAA01-ESLT00UNCZHST00</t>
  </si>
  <si>
    <t>STAA01-PL1090500034REV2R1</t>
  </si>
  <si>
    <t>STAA01-5640-29707</t>
  </si>
  <si>
    <t>STAA02-Z-PIECE-CATHELAIN-</t>
  </si>
  <si>
    <t>STAA01-C09605ZD05</t>
  </si>
  <si>
    <t>STAA01-0930930045882</t>
  </si>
  <si>
    <t>STAA01-Z-ECROU-BUFAB</t>
  </si>
  <si>
    <t>STAA01-HCE060100ZHST00</t>
  </si>
  <si>
    <t>STAA01-Z-PIECE-EPMECA</t>
  </si>
  <si>
    <t>STAA01-76803560800688-A</t>
  </si>
  <si>
    <t>STAA01-HCB060100ZHST00</t>
  </si>
  <si>
    <t>STAA01-Z-PIECE-MECAUV</t>
  </si>
  <si>
    <t>STVG01-2438312</t>
  </si>
  <si>
    <t>STAA01-HCT160200ZEST00</t>
  </si>
  <si>
    <t>STAA01-R83235030A</t>
  </si>
  <si>
    <t>STAA01-C089190D07</t>
  </si>
  <si>
    <t>STAA01-R17953530-A</t>
  </si>
  <si>
    <t>STVG01-Z-GOUJON-RCCM-BECK</t>
  </si>
  <si>
    <t>STAA01-76803570800688-A</t>
  </si>
  <si>
    <t>STAA01-0930930045884</t>
  </si>
  <si>
    <t>STAA01-1067785E00.02</t>
  </si>
  <si>
    <t>STAA01-68593233</t>
  </si>
  <si>
    <t>STAA01-0950728905305</t>
  </si>
  <si>
    <t>STAA01-Z-PIECE-NAVAL</t>
  </si>
  <si>
    <t>STAA01-Z-PIECE-SPOR</t>
  </si>
  <si>
    <t>STAA01-Z-PIECE-BECK</t>
  </si>
  <si>
    <t>STAA01-C089190A04</t>
  </si>
  <si>
    <t>STAA01-68593252-C</t>
  </si>
  <si>
    <t>STAA01-R13210240-K</t>
  </si>
  <si>
    <t>STAA01-R83040140-C</t>
  </si>
  <si>
    <t>STVG01-1992-16682-V6.0</t>
  </si>
  <si>
    <t>STAA01-Z-PIECE-KL2B</t>
  </si>
  <si>
    <t>STAA01-Z-NOIX-PVI</t>
  </si>
  <si>
    <t>STAA01-1090-180-003-REP2</t>
  </si>
  <si>
    <t>STAA01-DD000805023Q01</t>
  </si>
  <si>
    <t>STAA01-FC01-VISHM012045-0</t>
  </si>
  <si>
    <t>STAA01-Z-PIECE-ESI</t>
  </si>
  <si>
    <t>STAA01-Z-PIECE-DELTAMETAL</t>
  </si>
  <si>
    <t>STAA01-R13235330-I</t>
  </si>
  <si>
    <t>STAA01-HAG4-0099-93-00413</t>
  </si>
  <si>
    <t>STVG01-118398-E</t>
  </si>
  <si>
    <t>STVG02-126-87-F</t>
  </si>
  <si>
    <t>STAA01-118412-D</t>
  </si>
  <si>
    <t>STAA01-221-13.04-D</t>
  </si>
  <si>
    <t>STVG01-2438314</t>
  </si>
  <si>
    <t>STAA01-Z-VIS-VIAL</t>
  </si>
  <si>
    <t>STAA01-49021-0</t>
  </si>
  <si>
    <t>STAA01-046022000009</t>
  </si>
  <si>
    <t>STVG01-740135927</t>
  </si>
  <si>
    <t>STVG01-Z-ECROU-DELTAMETAL</t>
  </si>
  <si>
    <t>STAA01-320-352-801-0</t>
  </si>
  <si>
    <t>STAA01-1902F001-A</t>
  </si>
  <si>
    <t>STAA01-STAB-COR-PLD-11500</t>
  </si>
  <si>
    <t>STAA01-R13210040-H</t>
  </si>
  <si>
    <t>STAA01-119003-D</t>
  </si>
  <si>
    <t>STAA01-76803530800688-0</t>
  </si>
  <si>
    <t>STVG02-126-53</t>
  </si>
  <si>
    <t>STAA01-Z-PIECE-CLYDE</t>
  </si>
  <si>
    <t>STVG01-740107656-01-A</t>
  </si>
  <si>
    <t>STVE01-D26065</t>
  </si>
  <si>
    <t>STVE01-P646988</t>
  </si>
  <si>
    <t>STVG01-740233238-01-0</t>
  </si>
  <si>
    <t>STAA01-R13210140-J</t>
  </si>
  <si>
    <t>STAA01-100900-0003-A</t>
  </si>
  <si>
    <t>STAA01-Z-PIECE-ADGC</t>
  </si>
  <si>
    <t>STAA01-Z-PIECE-BAFA</t>
  </si>
  <si>
    <t>STAA01-184229-1</t>
  </si>
  <si>
    <t>STAA01-R83235130B</t>
  </si>
  <si>
    <t>STAA01-320-161-001-0</t>
  </si>
  <si>
    <t>STAA01-Z-PIECE-ETM</t>
  </si>
  <si>
    <t>STVE01-Z-PIECE-RAFER-S+SD</t>
  </si>
  <si>
    <t>STAA01-Z-PIECE-TDI</t>
  </si>
  <si>
    <t>STAA01-76803571000688-0</t>
  </si>
  <si>
    <t>STAA01-716874</t>
  </si>
  <si>
    <t>STAA01-960-03840-D</t>
  </si>
  <si>
    <t>STVE01-C09615ZA03</t>
  </si>
  <si>
    <t>STAA01-118992-J</t>
  </si>
  <si>
    <t>STAA01-49021-7</t>
  </si>
  <si>
    <t>STAA01-C09615ZD04</t>
  </si>
  <si>
    <t>STAA01-Z-PIECE-EFINOR</t>
  </si>
  <si>
    <t>STAA02-Z-VIS-GTA</t>
  </si>
  <si>
    <t>STAA01-Z-PIECE-BSL</t>
  </si>
  <si>
    <t>STAA01-716941</t>
  </si>
  <si>
    <t>STAA01-740080297-G</t>
  </si>
  <si>
    <t>STVE01-P02909</t>
  </si>
  <si>
    <t>STAA01-SIG-1090-500-034-R</t>
  </si>
  <si>
    <t>STAA01-Z-PIECE-PROTEOR</t>
  </si>
  <si>
    <t>STAA02-Z-PIECE-ADGC</t>
  </si>
  <si>
    <t>STAA01-Z-PIECE-SPB</t>
  </si>
  <si>
    <t>STAA01-76803561000688</t>
  </si>
  <si>
    <t>STAA01-76803540800688-0</t>
  </si>
  <si>
    <t>STAA02-Z-PIECE-SANBORN</t>
  </si>
  <si>
    <t>STAA01-C089190A16</t>
  </si>
  <si>
    <t>STAA01-ISIB12310003A-76G0</t>
  </si>
  <si>
    <t>STAA02-H1028400MEF21-210F</t>
  </si>
  <si>
    <t>STAA01-HAG4-0099-93-00417</t>
  </si>
  <si>
    <t>STAA01-76803541000688-0</t>
  </si>
  <si>
    <t>STAA01-740200515</t>
  </si>
  <si>
    <t>STAA02-Z-PIECE-AMGL</t>
  </si>
  <si>
    <t>STAA01-DM102012</t>
  </si>
  <si>
    <t>STVG01-BRIDE-KRO200-Z0758</t>
  </si>
  <si>
    <t>STVG02-153-88-02-C</t>
  </si>
  <si>
    <t>STAA01-100900-0004-A</t>
  </si>
  <si>
    <t>STAA01-P17052</t>
  </si>
  <si>
    <t>STAA01-740200953-0</t>
  </si>
  <si>
    <t>STAA02-Z-PIECE-ORANO</t>
  </si>
  <si>
    <t>STAA01-83412496800P</t>
  </si>
  <si>
    <t>STAA01-118365-J</t>
  </si>
  <si>
    <t>STAA01-76803531000688</t>
  </si>
  <si>
    <t>STAA01-192088592</t>
  </si>
  <si>
    <t>STAA01-HAG427329169516</t>
  </si>
  <si>
    <t>STAA01-216304-0</t>
  </si>
  <si>
    <t>STVE02-221-12.04-D</t>
  </si>
  <si>
    <t>STAA01-118376-D</t>
  </si>
  <si>
    <t>STVE01-Z-GOUJON-DELTAMET</t>
  </si>
  <si>
    <t>STVG01-740129028-05-K</t>
  </si>
  <si>
    <t>STVG01-740129028-06-K</t>
  </si>
  <si>
    <t>STAA02-Z-PIECE-VICENTE</t>
  </si>
  <si>
    <t>STAA01-Z-PIECE-ORANO</t>
  </si>
  <si>
    <t>STAA01-P481453-002</t>
  </si>
  <si>
    <t>STAA01-Z-PIECE-HYDROBOLT</t>
  </si>
  <si>
    <t>STAA01-Z-VIS-ORANOTEMIS</t>
  </si>
  <si>
    <t>STAA02-Z-ECROU-DELTAMETAL</t>
  </si>
  <si>
    <t>STAA02-Z-PIECE-ATELIERSCH</t>
  </si>
  <si>
    <t>STAA01-320-160-001-0-B</t>
  </si>
  <si>
    <t>STAA01-184311-1</t>
  </si>
  <si>
    <t>STAA01-8NSAPF0003AKX-A</t>
  </si>
  <si>
    <t>STVG02-126-83</t>
  </si>
  <si>
    <t>STAA02-H1003700MEF46-212F</t>
  </si>
  <si>
    <t>STAA01-Z-PIECE-GONZALES-S</t>
  </si>
  <si>
    <t>STAA02-Z-PIECE-CMA-ACIER</t>
  </si>
  <si>
    <t>STAA01-R13210340-M</t>
  </si>
  <si>
    <t>STAA01-76803542200688</t>
  </si>
  <si>
    <t>STAA01-HAG427329169504-02</t>
  </si>
  <si>
    <t>STAA01-143D0011C6</t>
  </si>
  <si>
    <t>STAA01-Z-PIECE-GARDETTE</t>
  </si>
  <si>
    <t>STAA02-Z-PIECE-DELTAMETAL</t>
  </si>
  <si>
    <t>STVE01-Z075797</t>
  </si>
  <si>
    <t>STAA02-70045886</t>
  </si>
  <si>
    <t>STAA01-DF3914-01-07-C</t>
  </si>
  <si>
    <t>STAV01-740229650-01-0</t>
  </si>
  <si>
    <t>STAA01-Z-VIS-SIGMAPHI</t>
  </si>
  <si>
    <t>STVE02-R3644825</t>
  </si>
  <si>
    <t>STVE02-R3644966</t>
  </si>
  <si>
    <t>STAA01-Z-GOUJON-HYDROBOLT</t>
  </si>
  <si>
    <t>STAA01-Z-PIECE-TREVIS</t>
  </si>
  <si>
    <t>STAA01-184282-0</t>
  </si>
  <si>
    <t>STAA01-221-15.04-E</t>
  </si>
  <si>
    <t>STAA01-FC01-VISHM010045-0</t>
  </si>
  <si>
    <t>STAA01-Z-PIECE-MGB</t>
  </si>
  <si>
    <t>STAA01-Z-PIECE-ADES</t>
  </si>
  <si>
    <t>STAA02-Z-PIECE-DELTA-RCCM</t>
  </si>
  <si>
    <t>STAA01-S00140010-B</t>
  </si>
  <si>
    <t>STVG02-155-90-02</t>
  </si>
  <si>
    <t>STAA02-Z-PIECE-GONZALES-S</t>
  </si>
  <si>
    <t>STAA01-76803531800688</t>
  </si>
  <si>
    <t>STVG01-Z-PIECE-GRADEL</t>
  </si>
  <si>
    <t>STAA01-Z-PIECE-SANBORN</t>
  </si>
  <si>
    <t>STAA01-Z-PIECE-COLLET-AMB</t>
  </si>
  <si>
    <t>STAA01-A190-100-001D</t>
  </si>
  <si>
    <t>STAA01-Z-PIECE-PROBENT</t>
  </si>
  <si>
    <t>STAA01-R13210540-G</t>
  </si>
  <si>
    <t>STVG02-155-95-02</t>
  </si>
  <si>
    <t>STAA01-SG0060270-E</t>
  </si>
  <si>
    <t>STVG02-126-82-02</t>
  </si>
  <si>
    <t>STAA01-Z-PIECE-STAMPINOX</t>
  </si>
  <si>
    <t>STAA02-100900-0004-A</t>
  </si>
  <si>
    <t>STAA01-184230-0</t>
  </si>
  <si>
    <t>STAA01-76803532200688</t>
  </si>
  <si>
    <t>STAA01-740080257</t>
  </si>
  <si>
    <t>STAA01-184310-1</t>
  </si>
  <si>
    <t>STAA01-76803561200688</t>
  </si>
  <si>
    <t>STAA01-76803571200688-0</t>
  </si>
  <si>
    <t>STAA01-Z-PIECE-GRADEL</t>
  </si>
  <si>
    <t>STAA01-PA00761A-D</t>
  </si>
  <si>
    <t>STAA01-7601960/C</t>
  </si>
  <si>
    <t>STAA01-3939414</t>
  </si>
  <si>
    <t>STAA01-Z-FREIN-MECA-VIT</t>
  </si>
  <si>
    <t>STVG01-13095746-0</t>
  </si>
  <si>
    <t>STAA01-MXS1E2211005B</t>
  </si>
  <si>
    <t>STAA01-142D0011C6-A</t>
  </si>
  <si>
    <t>STAA01-HAG427329169501</t>
  </si>
  <si>
    <t>STAA01-100900-0000-A</t>
  </si>
  <si>
    <t>STAA01-866167</t>
  </si>
  <si>
    <t>STAA01-740148866-0</t>
  </si>
  <si>
    <t>STAA02-Z918529-A</t>
  </si>
  <si>
    <t>STAA01-221-12.03</t>
  </si>
  <si>
    <t>STAA01-Z-PIECE-DICHIARA</t>
  </si>
  <si>
    <t>STVG02-GALETGB75-GARLOCK</t>
  </si>
  <si>
    <t>STAA01-184286-1</t>
  </si>
  <si>
    <t>STAA01-HAG427329302253-RE</t>
  </si>
  <si>
    <t>STAA01-S00365815-A</t>
  </si>
  <si>
    <t>STAA01-18RO000D00599</t>
  </si>
  <si>
    <t>STAA01-740211732-A</t>
  </si>
  <si>
    <t>STAA01-S00533594</t>
  </si>
  <si>
    <t>STAA01-R13040540-B</t>
  </si>
  <si>
    <t>STAA01-Z-PIECE-OMP</t>
  </si>
  <si>
    <t>STAA01-192087253</t>
  </si>
  <si>
    <t>STAA01-P477149-001</t>
  </si>
  <si>
    <t>STAA01-HAG427329169515</t>
  </si>
  <si>
    <t>STAA01-A190-100-002C-08</t>
  </si>
  <si>
    <t>STAA01-SFEP3035-B</t>
  </si>
  <si>
    <t>STAA01-301417831</t>
  </si>
  <si>
    <t>STAA01-301417834</t>
  </si>
  <si>
    <t>STAA01-1783I-1</t>
  </si>
  <si>
    <t>STAA01-Z-PIECE-MUP</t>
  </si>
  <si>
    <t>STAA01-R13040140-B</t>
  </si>
  <si>
    <t>STAA01-Z-PIECE-DIMEO</t>
  </si>
  <si>
    <t>STAA01-740059893-A</t>
  </si>
  <si>
    <t>STAA01-730010111-02</t>
  </si>
  <si>
    <t>STVE06-Z-PIECE-TSUK-ST+T7</t>
  </si>
  <si>
    <t>STVG01-118547-E</t>
  </si>
  <si>
    <t>STAA01-Z-PIECE-AMGL</t>
  </si>
  <si>
    <t>STAA01-VRM60-002</t>
  </si>
  <si>
    <t>STAA01-109389AL920902167</t>
  </si>
  <si>
    <t>STAA01-N52277</t>
  </si>
  <si>
    <t>STAA01-118525-D</t>
  </si>
  <si>
    <t>STAA01-109389AL920902166</t>
  </si>
  <si>
    <t>STAA01-118514-G</t>
  </si>
  <si>
    <t>STAA01-18RO220D01167</t>
  </si>
  <si>
    <t>STAA01-118569-D</t>
  </si>
  <si>
    <t>STVE01-P16833</t>
  </si>
  <si>
    <t>STAA01-Z-PIECE-BERRIZBEIT</t>
  </si>
  <si>
    <t>STAA01-B45CB1042024-3</t>
  </si>
  <si>
    <t>STAA01-PL46471-A</t>
  </si>
  <si>
    <t>STVE01-P16831</t>
  </si>
  <si>
    <t>STVG02-155-93-02</t>
  </si>
  <si>
    <t>STAA01-SIG1055-180-001-2</t>
  </si>
  <si>
    <t>STAA02-F126336-02</t>
  </si>
  <si>
    <t>STAA01-Z-PIECE-SIMACO</t>
  </si>
  <si>
    <t>STAA02-Z927689A</t>
  </si>
  <si>
    <t>STAA01-1055-500-001R1</t>
  </si>
  <si>
    <t>STAA01-740127373-D</t>
  </si>
  <si>
    <t>STAA01-Z-PIECE-GTA</t>
  </si>
  <si>
    <t>STAA01-SG0344300-A</t>
  </si>
  <si>
    <t>STAA01-S00758418-B</t>
  </si>
  <si>
    <t>STVG01-Z-PIECE-ACE</t>
  </si>
  <si>
    <t>STAA01-SFEP5022-C</t>
  </si>
  <si>
    <t>STVE01-U0207198</t>
  </si>
  <si>
    <t>STAA01-Z-PIECE-CORETI</t>
  </si>
  <si>
    <t>STAA01-R90101166</t>
  </si>
  <si>
    <t>STVE01-119105</t>
  </si>
  <si>
    <t>STAA01-740112339-E</t>
  </si>
  <si>
    <t>STAA01-24P0534-110-006-A</t>
  </si>
  <si>
    <t>STAA01-100 032 768</t>
  </si>
  <si>
    <t>STAA01-119127-D</t>
  </si>
  <si>
    <t>STAA01-C089190A05</t>
  </si>
  <si>
    <t>STAA01-D20506/A-70</t>
  </si>
  <si>
    <t>STAA01-SFEP3075</t>
  </si>
  <si>
    <t>STVE02-ERD30321/1</t>
  </si>
  <si>
    <t>STVE01-P478051</t>
  </si>
  <si>
    <t>STAA01-68530</t>
  </si>
  <si>
    <t>STAA01-424487-10</t>
  </si>
  <si>
    <t>STAA01-M020529129</t>
  </si>
  <si>
    <t>STAA01-Z-PIECE-ALSYOM</t>
  </si>
  <si>
    <t>STAA01-SFEP4352</t>
  </si>
  <si>
    <t>STVG01-740135928-B</t>
  </si>
  <si>
    <t>STAA01-3400006594</t>
  </si>
  <si>
    <t>STAA01-20034564</t>
  </si>
  <si>
    <t>STAA01-20034563</t>
  </si>
  <si>
    <t>STAA01-SIG2080-110-026-3</t>
  </si>
  <si>
    <t>STAA01-Z-PIECE-KOPO</t>
  </si>
  <si>
    <t>STAA01-B45CB1042021</t>
  </si>
  <si>
    <t>STAA01-208-2145</t>
  </si>
  <si>
    <t>STAA02-Z-PIECE-AMPRA</t>
  </si>
  <si>
    <t>STAA01-Z-PIECE-TPI</t>
  </si>
  <si>
    <t>STVE01-UO407213</t>
  </si>
  <si>
    <t>STAA01-100 032 812</t>
  </si>
  <si>
    <t>STAA01-A4147327-0</t>
  </si>
  <si>
    <t>STAA01-192067090</t>
  </si>
  <si>
    <t>STAA01-192072262</t>
  </si>
  <si>
    <t>STAA01-Z-PIECE-JANODET</t>
  </si>
  <si>
    <t>STAA01-76015940</t>
  </si>
  <si>
    <t>STAA01-119082-D</t>
  </si>
  <si>
    <t>STAA01-740112597-D</t>
  </si>
  <si>
    <t>STAA01-119071-H</t>
  </si>
  <si>
    <t>STAA01-100027375</t>
  </si>
  <si>
    <t>STAA01-Z-PIECE-AMPRA</t>
  </si>
  <si>
    <t>STAA02-70029190</t>
  </si>
  <si>
    <t>STAA01-Z-PIECE-REY FRERES</t>
  </si>
  <si>
    <t>STAA01-SFEP4139</t>
  </si>
  <si>
    <t>STAA01-SFEP4291</t>
  </si>
  <si>
    <t>STAA01-U0207203-J</t>
  </si>
  <si>
    <t>STVE01-740121512-VARIANTE</t>
  </si>
  <si>
    <t>STAA01-2015I-1</t>
  </si>
  <si>
    <t>STVG01-740107655-D</t>
  </si>
  <si>
    <t>STAA02-F126329-00</t>
  </si>
  <si>
    <t>STVE01-30071</t>
  </si>
  <si>
    <t>STVE01-740121058-VARIANTE</t>
  </si>
  <si>
    <t>STAA01-STR-D4444E075A</t>
  </si>
  <si>
    <t>STAA01-20034566</t>
  </si>
  <si>
    <t>STAA01-18RO220D01314</t>
  </si>
  <si>
    <t>STAA01-824406</t>
  </si>
  <si>
    <t>STAA01-2001-26925 V2.0</t>
  </si>
  <si>
    <t>STAA01-18RO000D00601</t>
  </si>
  <si>
    <t>STAA01-100 032 813</t>
  </si>
  <si>
    <t>STAA01-A190-100-001D-07</t>
  </si>
  <si>
    <t>STAA01-20034565</t>
  </si>
  <si>
    <t>STAA01-R13012340-C</t>
  </si>
  <si>
    <t>STVE01-740112499-VARIANTE</t>
  </si>
  <si>
    <t>STAA01-R13045040-C</t>
  </si>
  <si>
    <t>STAA01-Z-VIS-LEBLANC</t>
  </si>
  <si>
    <t>STAA01-R13012540-B</t>
  </si>
  <si>
    <t>STAA01-100 032 769</t>
  </si>
  <si>
    <t>STAA01-740100758</t>
  </si>
  <si>
    <t>STVE01-31287</t>
  </si>
  <si>
    <t>STAA01-SFEP4254</t>
  </si>
  <si>
    <t>STVE01-ST30077ST</t>
  </si>
  <si>
    <t>STAA02-7151935</t>
  </si>
  <si>
    <t>STAA01-92540</t>
  </si>
  <si>
    <t>STAA01-213177-A0</t>
  </si>
  <si>
    <t>STAA01-FC01-VISHM008035-0</t>
  </si>
  <si>
    <t>STAA01-172077-F</t>
  </si>
  <si>
    <t>STAA01-813H1030C6-D</t>
  </si>
  <si>
    <t>STAA01-814H1030C6-D</t>
  </si>
  <si>
    <t>STAA01-Z-PIECE-TECHNOPLUS</t>
  </si>
  <si>
    <t>STAA01-Z-PIECE-MGS</t>
  </si>
  <si>
    <t>STAA01-SFEP4383</t>
  </si>
  <si>
    <t>STVE02-UO407216</t>
  </si>
  <si>
    <t>STAA01-135286</t>
  </si>
  <si>
    <t>STAA01-3400006591</t>
  </si>
  <si>
    <t>STAA01-N53711</t>
  </si>
  <si>
    <t>STAA01-866033</t>
  </si>
  <si>
    <t>STAA01-UO407217</t>
  </si>
  <si>
    <t>STAA01-Z-PIECE-ALCO</t>
  </si>
  <si>
    <t>STAA01-PSV012120016A</t>
  </si>
  <si>
    <t>STVG01-30074-C</t>
  </si>
  <si>
    <t>STVE01-1999-1569</t>
  </si>
  <si>
    <t>STVE01-30072</t>
  </si>
  <si>
    <t>STVE02-151-161-08</t>
  </si>
  <si>
    <t>STVG01-Z077453-B</t>
  </si>
  <si>
    <t>STVG05-DN600-PLAQUEMOBILE</t>
  </si>
  <si>
    <t>STAA01-459040099</t>
  </si>
  <si>
    <t>STAA01-A-2979992</t>
  </si>
  <si>
    <t>STAA01-F140722</t>
  </si>
  <si>
    <t>STAA01-1997-15574</t>
  </si>
  <si>
    <t>STAA01-135014</t>
  </si>
  <si>
    <t>STAA01-A-2976864-D</t>
  </si>
  <si>
    <t>STAA01-100900-0005-A</t>
  </si>
  <si>
    <t>STAA01-M0218181J6</t>
  </si>
  <si>
    <t>STAA02-F126335-01</t>
  </si>
  <si>
    <t>STAA01-S00419209</t>
  </si>
  <si>
    <t>STAA01-Z-PIECE-SMT</t>
  </si>
  <si>
    <t>STVE01-3188-003-0-03</t>
  </si>
  <si>
    <t>STAA02-70048257</t>
  </si>
  <si>
    <t>STAA01-SFEP4386</t>
  </si>
  <si>
    <t>STAA01-18RO220D01129</t>
  </si>
  <si>
    <t>STAA01-PAD15-28-C</t>
  </si>
  <si>
    <t>STAA01-866036</t>
  </si>
  <si>
    <t>STAA01-100037777</t>
  </si>
  <si>
    <t>STAA01-18RO000D00579</t>
  </si>
  <si>
    <t>STAA01-Z-PIECE-ACOMEC</t>
  </si>
  <si>
    <t>STAA01-Z-PIECE-CLM</t>
  </si>
  <si>
    <t>STAA01-Z-LOT-REY FRERES</t>
  </si>
  <si>
    <t>STVE02-GALETLA30-TECHNETI</t>
  </si>
  <si>
    <t>STVE02-GALETVA30-TECHNETI</t>
  </si>
  <si>
    <t>STVE02-151-0242100</t>
  </si>
  <si>
    <t>STAA01-R13060240-A</t>
  </si>
  <si>
    <t>STVE02-GALETGA30-TECHNETI</t>
  </si>
  <si>
    <t>STAA01-866165</t>
  </si>
  <si>
    <t>STAA01-20013149</t>
  </si>
  <si>
    <t>STAA01-119253-D</t>
  </si>
  <si>
    <t>STAA01-20034568</t>
  </si>
  <si>
    <t>STAA01-192067116</t>
  </si>
  <si>
    <t>STAA01-7273610</t>
  </si>
  <si>
    <t>STAA01-18RO220D01161</t>
  </si>
  <si>
    <t>STAA01-119242-H</t>
  </si>
  <si>
    <t>STAA01-18RO220D01182</t>
  </si>
  <si>
    <t>STAA01-E100049211</t>
  </si>
  <si>
    <t>STAA01-10052250</t>
  </si>
  <si>
    <t>STAA01-865941</t>
  </si>
  <si>
    <t>STAA02-70026245</t>
  </si>
  <si>
    <t>STAA01-UO151338-5F</t>
  </si>
  <si>
    <t>STAA01-865940</t>
  </si>
  <si>
    <t>STAA01-D4444E011-A7</t>
  </si>
  <si>
    <t>STAA01-A-2976840-C</t>
  </si>
  <si>
    <t>STAA01-068915EA001</t>
  </si>
  <si>
    <t>STAA01-HAG427209208258-01</t>
  </si>
  <si>
    <t>STVE02-151-0242105</t>
  </si>
  <si>
    <t>STAA01-Z-PIECE-ATELIERCHA</t>
  </si>
  <si>
    <t>STAA01-PSV012120023A</t>
  </si>
  <si>
    <t>STAA02-Z909709</t>
  </si>
  <si>
    <t>STAA02-Z-PIECE-CLYDE</t>
  </si>
  <si>
    <t>STVE01-ELH-1990-3288 V2.0</t>
  </si>
  <si>
    <t>STAA01-Z-PIECE-CNIM</t>
  </si>
  <si>
    <t>STAA01-SFEP3059</t>
  </si>
  <si>
    <t>STVG01-3718-7-F</t>
  </si>
  <si>
    <t>STVE01-30082</t>
  </si>
  <si>
    <t>STVE01-PD 1201 12 002 067</t>
  </si>
  <si>
    <t>STAA02-Z909713</t>
  </si>
  <si>
    <t>STVE02-151-0242101</t>
  </si>
  <si>
    <t>STAA01-Z-PIECE-POLYMECA</t>
  </si>
  <si>
    <t>STAA01-Z-PIECE-TORNITROFA</t>
  </si>
  <si>
    <t>STAA01-Z-PIECE-ACE</t>
  </si>
  <si>
    <t>STVG01-Z-PIECE-SOCMA</t>
  </si>
  <si>
    <t>STVE05-DN600-PLAQUE FIXE</t>
  </si>
  <si>
    <t>STAA01-PD101139220055901</t>
  </si>
  <si>
    <t>STVG01-118695-E</t>
  </si>
  <si>
    <t>STAA01-PSV012200002A</t>
  </si>
  <si>
    <t>STAA02-Z909714</t>
  </si>
  <si>
    <t>STAA01-ELH-2001-027398</t>
  </si>
  <si>
    <t>STAA01-F117138</t>
  </si>
  <si>
    <t>STAA01-K400TR500PL0556-1</t>
  </si>
  <si>
    <t>STAA01-248Q0251</t>
  </si>
  <si>
    <t>STAA01-184318-0</t>
  </si>
  <si>
    <t>STAA01-118673-D</t>
  </si>
  <si>
    <t>STAA01-118662-G</t>
  </si>
  <si>
    <t>STAA01-1990-117535</t>
  </si>
  <si>
    <t>STAA01-192089753</t>
  </si>
  <si>
    <t>STAA01-7099446</t>
  </si>
  <si>
    <t>STAA01-192072251</t>
  </si>
  <si>
    <t>STAA01-118718-D</t>
  </si>
  <si>
    <t>STAA01-18RO220D01217</t>
  </si>
  <si>
    <t>STAA01-1997-15572</t>
  </si>
  <si>
    <t>STAA01-100014711</t>
  </si>
  <si>
    <t>STAA01-F118477-00</t>
  </si>
  <si>
    <t>STAA01-W02G30Y23-A</t>
  </si>
  <si>
    <t>STAA01-USI-2021-0112</t>
  </si>
  <si>
    <t>STAA01-R90106996</t>
  </si>
  <si>
    <t>STAA02-70043631</t>
  </si>
  <si>
    <t>STAA01-PSV032230002A-76G0</t>
  </si>
  <si>
    <t>STVE01-353068</t>
  </si>
  <si>
    <t>STAA02-20064716</t>
  </si>
  <si>
    <t>STVE05-DN100-PLAQUE MOBIL</t>
  </si>
  <si>
    <t>STAA01-S00110812</t>
  </si>
  <si>
    <t>STAA01-3400006597</t>
  </si>
  <si>
    <t>STAA01-FC01-VISHM030120-0</t>
  </si>
  <si>
    <t>STAA01-450040176</t>
  </si>
  <si>
    <t>STAA01-866166</t>
  </si>
  <si>
    <t>STAA01-866243</t>
  </si>
  <si>
    <t>STAA01-192087252</t>
  </si>
  <si>
    <t>STAA01-9980000068726</t>
  </si>
  <si>
    <t>STAA01-192088629</t>
  </si>
  <si>
    <t>STAA01-PD0210220024829-B</t>
  </si>
  <si>
    <t>STAA01-18RO220D01230</t>
  </si>
  <si>
    <t>STAA01-Z-PIECE-TSUK</t>
  </si>
  <si>
    <t>STVE01-HAG427419200691</t>
  </si>
  <si>
    <t>STAA01-Z-PIECE-CHAMPALLE</t>
  </si>
  <si>
    <t>STAA02-Z-BUSE-REP3-ADF</t>
  </si>
  <si>
    <t>STAA01-PD101139220054752</t>
  </si>
  <si>
    <t>STAA01-Z-PIECE-ACS</t>
  </si>
  <si>
    <t>STAA01-UO151338-7</t>
  </si>
  <si>
    <t>STAA01-PD101139220054702</t>
  </si>
  <si>
    <t>STVE01-ELH-1996-069179 V2</t>
  </si>
  <si>
    <t>STAA01-UO154113</t>
  </si>
  <si>
    <t>STAA01-Z-LOT-TDI</t>
  </si>
  <si>
    <t>STAA01-UO154119</t>
  </si>
  <si>
    <t>STAA02-HAG427329170568</t>
  </si>
  <si>
    <t>STVE01-ELH-1996-069167 V2</t>
  </si>
  <si>
    <t>STAA01-PSV012120020A</t>
  </si>
  <si>
    <t>STAA01-PD0210220024842-B</t>
  </si>
  <si>
    <t>STAA01-W01G56Y19-A</t>
  </si>
  <si>
    <t>STVG01-2704552-B</t>
  </si>
  <si>
    <t>STVG01-Z068988-A</t>
  </si>
  <si>
    <t>STVG05-DN1000-PLAQUEMOBIL</t>
  </si>
  <si>
    <t>STVE01-ELH-1996-069165 V2</t>
  </si>
  <si>
    <t>STVE01-Z078275</t>
  </si>
  <si>
    <t>STVE02-151-0242102</t>
  </si>
  <si>
    <t>STVG01-3-9955-R0</t>
  </si>
  <si>
    <t>STVE02-151-0242103</t>
  </si>
  <si>
    <t>STVE01-1987-20938</t>
  </si>
  <si>
    <t>STAA01-Z-PIECE-CMI</t>
  </si>
  <si>
    <t>STAA01-SA1090I</t>
  </si>
  <si>
    <t>STAA01-SHS1A0507A</t>
  </si>
  <si>
    <t>STAA02-7101410</t>
  </si>
  <si>
    <t>STAA01-SFEP4458</t>
  </si>
  <si>
    <t>STAA01-PSV012120015A</t>
  </si>
  <si>
    <t>STVE01-133945</t>
  </si>
  <si>
    <t>STAA01-W01G32I21</t>
  </si>
  <si>
    <t>STVE01-ELH-1996-069172 V3</t>
  </si>
  <si>
    <t>STAA02-Z077752</t>
  </si>
  <si>
    <t>STAA01-Z-PIECE-BONNIN-STA</t>
  </si>
  <si>
    <t>STAA02-70050510</t>
  </si>
  <si>
    <t>STAA02-HAG427329170565</t>
  </si>
  <si>
    <t>STAA02-Z-LOT-EUROBEARINGS</t>
  </si>
  <si>
    <t>STAA02-Z-CANNE-REP2-ADF</t>
  </si>
  <si>
    <t>STAA01-MXS1E2211003A</t>
  </si>
  <si>
    <t>STAA01-133956</t>
  </si>
  <si>
    <t>STAA01-1990-5481</t>
  </si>
  <si>
    <t>STAA01-HAG427329169414-01</t>
  </si>
  <si>
    <t>STAA01-134525</t>
  </si>
  <si>
    <t>STAA01-HAG427329169476-01</t>
  </si>
  <si>
    <t>STAA01-P0000629200101</t>
  </si>
  <si>
    <t>STAA01-HAG427329169477-01</t>
  </si>
  <si>
    <t>STAA01-DRW603-110-AF</t>
  </si>
  <si>
    <t>STAA01-HAG427329169480-01</t>
  </si>
  <si>
    <t>STAA01-134478</t>
  </si>
  <si>
    <t>STAA01-HAG427329169483</t>
  </si>
  <si>
    <t>STAA01-ELH-1990-119170</t>
  </si>
  <si>
    <t>STAA01-HAG427329169508</t>
  </si>
  <si>
    <t>STAA01-MXS1E2220002B-79G0</t>
  </si>
  <si>
    <t>STAA01-18RO000D00600</t>
  </si>
  <si>
    <t>STAA01-133923</t>
  </si>
  <si>
    <t>STAA01-1992-15149</t>
  </si>
  <si>
    <t>STAA01-192087011</t>
  </si>
  <si>
    <t>STAA01-HAG427329502926</t>
  </si>
  <si>
    <t>STAA01-133934</t>
  </si>
  <si>
    <t>STAA01-HAG427329502931</t>
  </si>
  <si>
    <t>STAA01-134183</t>
  </si>
  <si>
    <t>STAA01-134569</t>
  </si>
  <si>
    <t>STAA01-631970</t>
  </si>
  <si>
    <t>STAA01-P2S105010022A-76G0</t>
  </si>
  <si>
    <t>STAA01-134536</t>
  </si>
  <si>
    <t>STAA01-P2S105010023A-76G0</t>
  </si>
  <si>
    <t>STAA01-MXS1E2211001C</t>
  </si>
  <si>
    <t>STAA01-134571</t>
  </si>
  <si>
    <t>STAA01-70049703</t>
  </si>
  <si>
    <t>STAA01-DRW400199921-AD</t>
  </si>
  <si>
    <t>STAA01-03-035-51 US-11</t>
  </si>
  <si>
    <t>STAA01-F129596-17</t>
  </si>
  <si>
    <t>STAA01-134582</t>
  </si>
  <si>
    <t>STAA01-1227SR2INPT</t>
  </si>
  <si>
    <t>STAA01-183241</t>
  </si>
  <si>
    <t>STAA01-HAG427329502942</t>
  </si>
  <si>
    <t>STAA01-Z-LOT-COSE</t>
  </si>
  <si>
    <t>STVE01-221-0244183</t>
  </si>
  <si>
    <t>STAA01-SFEP4443</t>
  </si>
  <si>
    <t>STVE01-360446</t>
  </si>
  <si>
    <t>STAA01-Z-LOT-ORANO</t>
  </si>
  <si>
    <t>STVE01-60203</t>
  </si>
  <si>
    <t>STAA01-PD0210220024835-B</t>
  </si>
  <si>
    <t>STVE03-MDE453432-1</t>
  </si>
  <si>
    <t>STVE02-126-139</t>
  </si>
  <si>
    <t>STVE04-MDE453432-51</t>
  </si>
  <si>
    <t>STAA01-Z-LOT-MUP</t>
  </si>
  <si>
    <t>STVE01-672160</t>
  </si>
  <si>
    <t>STAA01-Z-LOT-BSL</t>
  </si>
  <si>
    <t>STVE05-DN250-PLAQUE MOBIL</t>
  </si>
  <si>
    <t>STVG01-HAG427419200679-00</t>
  </si>
  <si>
    <t>STVE05-DN450-PLAQUE MOBIL</t>
  </si>
  <si>
    <t>STAA01-Z-LOT-ETM</t>
  </si>
  <si>
    <t>STVE05-DN500-PLAQUEMOBILE</t>
  </si>
  <si>
    <t>STAA01-Z-LOT-MGS</t>
  </si>
  <si>
    <t>STAA01-PGA1518KM13-2</t>
  </si>
  <si>
    <t>STAA02-MDE453418-10</t>
  </si>
  <si>
    <t>STVE05-DN800-PLAQUEMOBILE</t>
  </si>
  <si>
    <t>STVE01-2702723</t>
  </si>
  <si>
    <t>STAA01-PSV012130002A</t>
  </si>
  <si>
    <t>STAA01-Z-LOT-NAVAL</t>
  </si>
  <si>
    <t>STAA01-PSV012150003A</t>
  </si>
  <si>
    <t>STAA01-Z-LOT-OREXAD-STANA</t>
  </si>
  <si>
    <t>STVE01-ARG11039</t>
  </si>
  <si>
    <t>STAA01-Z-LOT-CLEO</t>
  </si>
  <si>
    <t>STAA01-Z-LOT-PMG</t>
  </si>
  <si>
    <t>STAA02-F124869-00</t>
  </si>
  <si>
    <t>STAA01-SFEP5043</t>
  </si>
  <si>
    <t>STAA01-Z-LOT-EPM5</t>
  </si>
  <si>
    <t>STAA01-SFEP6013</t>
  </si>
  <si>
    <t>STVE01-U0407216</t>
  </si>
  <si>
    <t>STVE01-ELH-1996-069159 V3</t>
  </si>
  <si>
    <t>STAA01-Z-LOT-EUROBEARINGS</t>
  </si>
  <si>
    <t>STVE01-ELH-1996-069163 V2</t>
  </si>
  <si>
    <t>STAA01-S01012483-D</t>
  </si>
  <si>
    <t>STAA01-Z-LOT-2B USINAGE</t>
  </si>
  <si>
    <t>STAA02-HU24984</t>
  </si>
  <si>
    <t>STAA01-Z-LOT-SAINT-GOBAIN</t>
  </si>
  <si>
    <t>STVE01-1991-51693</t>
  </si>
  <si>
    <t>STVE01-ELH-1996-069170 V2</t>
  </si>
  <si>
    <t>STVE01-212715B2</t>
  </si>
  <si>
    <t>STVG01-360447-B</t>
  </si>
  <si>
    <t>STVE01-221-27.04-D</t>
  </si>
  <si>
    <t>STAA01-R14953330-B</t>
  </si>
  <si>
    <t>STAA02-MDE453418-11</t>
  </si>
  <si>
    <t>STVE01-ELH-1996-069173 V2</t>
  </si>
  <si>
    <t>STVG02-GALETLB92-GARLOCK</t>
  </si>
  <si>
    <t>STAA01-Z-LOT-ACE</t>
  </si>
  <si>
    <t>STAA01-Z-PIECE-TSEIN</t>
  </si>
  <si>
    <t>STAA01-PL59309B</t>
  </si>
  <si>
    <t>STVG05-DN700-PLAQUEMOBILE</t>
  </si>
  <si>
    <t>STAA01-Z-LOT-TREVIS</t>
  </si>
  <si>
    <t>STAA01-Z-LOT-BONNAVION</t>
  </si>
  <si>
    <t>STAA01-11266858</t>
  </si>
  <si>
    <t>STAA01-282780</t>
  </si>
  <si>
    <t>STAA01-ELH-1990-119171</t>
  </si>
  <si>
    <t>STAA01-192085503</t>
  </si>
  <si>
    <t>STAA01-NGS1K6904</t>
  </si>
  <si>
    <t>STAA01-133342 REP 65</t>
  </si>
  <si>
    <t>STAA01-ELH-1997-002922</t>
  </si>
  <si>
    <t>STAA01-PD-00192-22-016-20</t>
  </si>
  <si>
    <t>STAA01-GMXSVPLDM06150</t>
  </si>
  <si>
    <t>STAA01-205741B0</t>
  </si>
  <si>
    <t>STAA01-ELH-1991-019128</t>
  </si>
  <si>
    <t>STAA01-192083549</t>
  </si>
  <si>
    <t>STAA01-HAG427209208253-00</t>
  </si>
  <si>
    <t>STAA01-298554</t>
  </si>
  <si>
    <t>STAA01-ELH-1997-002921</t>
  </si>
  <si>
    <t>STAA01-14200185900-03</t>
  </si>
  <si>
    <t>STAA01-HAG427329502937</t>
  </si>
  <si>
    <t>STAA01-C43000069-F</t>
  </si>
  <si>
    <t>STAA01-HAG427329502938-01</t>
  </si>
  <si>
    <t>STAA01-03-100-01 US-11</t>
  </si>
  <si>
    <t>STAA01-F106146</t>
  </si>
  <si>
    <t>STAA01-19009</t>
  </si>
  <si>
    <t>STAA01-1994-1606</t>
  </si>
  <si>
    <t>STAA01-244289</t>
  </si>
  <si>
    <t>STAA01-NGS1J2133</t>
  </si>
  <si>
    <t>STAA01-A1328-012087-A-M-G</t>
  </si>
  <si>
    <t>STAA01-NGS1K9203</t>
  </si>
  <si>
    <t>STAA01-184320-0</t>
  </si>
  <si>
    <t>STAA01-70055226</t>
  </si>
  <si>
    <t>STAA01-A190-100-001E-REPA</t>
  </si>
  <si>
    <t>STAA01-1990-5526</t>
  </si>
  <si>
    <t>STAA01-70021634</t>
  </si>
  <si>
    <t>STAA01-70055230</t>
  </si>
  <si>
    <t>STAA01-70027538</t>
  </si>
  <si>
    <t>STAA01-F107238</t>
  </si>
  <si>
    <t>STAA01-D18249</t>
  </si>
  <si>
    <t>STAA01-20051090</t>
  </si>
  <si>
    <t>STAA01-31129D</t>
  </si>
  <si>
    <t>STAA01-A190-100-001D-REPA</t>
  </si>
  <si>
    <t>STAA01-F126331</t>
  </si>
  <si>
    <t>bizarre</t>
  </si>
  <si>
    <t>11 + service qualité</t>
  </si>
  <si>
    <t>arcor</t>
  </si>
  <si>
    <t>galva avec masquage + microbillage + enduction avec masquage</t>
  </si>
  <si>
    <t>stanal 400 avec masquge + finition brossage</t>
  </si>
  <si>
    <t>plan  non trouvé mais selon directive stanak avec masquage + finition brossage</t>
  </si>
  <si>
    <t>deg + microbillage + stanal + tribo vide</t>
  </si>
  <si>
    <t>ne pas changer</t>
  </si>
  <si>
    <t>% vente associé</t>
  </si>
  <si>
    <t>ETVI01-31630074B</t>
  </si>
  <si>
    <t>MEVIS SPA</t>
  </si>
  <si>
    <t>ETVI01-31630075B</t>
  </si>
  <si>
    <t>ETVI01-31630076B</t>
  </si>
  <si>
    <t>ETVI01-31630077B</t>
  </si>
  <si>
    <t>ETVI05-32236419E</t>
  </si>
  <si>
    <t>ETVI05-32236420E</t>
  </si>
  <si>
    <t>ETVI05-32236421E</t>
  </si>
  <si>
    <t>ETVI05-32236422E</t>
  </si>
  <si>
    <t>ETVI05-32236435C</t>
  </si>
  <si>
    <t>ETVI05-32236449C</t>
  </si>
  <si>
    <t>ETVI05-32236450C</t>
  </si>
  <si>
    <t>ETVI05-32236451B</t>
  </si>
  <si>
    <t>ETVI05-AAV76406T-06</t>
  </si>
  <si>
    <t>GARDY</t>
  </si>
  <si>
    <t>CAPPELLER S.P.A.</t>
  </si>
  <si>
    <t>ETVI05-AAV76454T-05</t>
  </si>
  <si>
    <t>ETVI05-AAV77361T-06</t>
  </si>
  <si>
    <t>ETVI05-AAV77361T-06-CAPEL</t>
  </si>
  <si>
    <t>ETVI05-AAV77362T-06</t>
  </si>
  <si>
    <t>ETVI05-AAV77362T-06-CAPEL</t>
  </si>
  <si>
    <t>ETVI05-AAV77363T-06</t>
  </si>
  <si>
    <t>ETVI05-AAV77363T-06-CAPEL</t>
  </si>
  <si>
    <t>ETVI05-AAV77364</t>
  </si>
  <si>
    <t>ETVI05-AAV77364T-06</t>
  </si>
  <si>
    <t>ETVI05-AAV77364T-06-CAPEL</t>
  </si>
  <si>
    <t>ETVI05-BBV20532T-05</t>
  </si>
  <si>
    <t>ETVI05-BBV20533T-05</t>
  </si>
  <si>
    <t>ETVI05-BBV20534T-05</t>
  </si>
  <si>
    <t>ETVI05-BBV20535</t>
  </si>
  <si>
    <t>ETVI05-BBV20535T-05</t>
  </si>
  <si>
    <t>ETVI05-EAV5320002-03</t>
  </si>
  <si>
    <t>BAUMANN RESSORTS SAS</t>
  </si>
  <si>
    <t>ETVI05-EAV53201</t>
  </si>
  <si>
    <t>ETVI05-EAV5320102-03</t>
  </si>
  <si>
    <t>ETVI05-EAV5320202-03</t>
  </si>
  <si>
    <t>ETVI05-EAV5320302-03</t>
  </si>
  <si>
    <t>ETVI06-FC01-OH1625-001-00</t>
  </si>
  <si>
    <t>ETVI06-FC01-OH1626-001-00</t>
  </si>
  <si>
    <t>ETVI06-FC01-OH1627-001-00</t>
  </si>
  <si>
    <t>ETVI06-FC01-OH1628-001-00</t>
  </si>
  <si>
    <t>ETVI06-FC01-OH5401-001-00</t>
  </si>
  <si>
    <t>ETVI06-FC01-OH5402-001-00</t>
  </si>
  <si>
    <t>ETVI06-FC01-OH5403-001-00</t>
  </si>
  <si>
    <t>ETVI06-FC01-OH5404-001-00</t>
  </si>
  <si>
    <t>MASQUAGE SUR LEBLANC SOBERGRAND ORANO ACE</t>
  </si>
  <si>
    <t>23 à vérifier</t>
  </si>
  <si>
    <t>bizarre SDA15</t>
  </si>
  <si>
    <t>bizarre qualité</t>
  </si>
  <si>
    <t>deg + sablage + phopshat + vernis</t>
  </si>
  <si>
    <t>phosphat + microbillage + vernis</t>
  </si>
  <si>
    <t>deg + microbillage + phopshat + degazage</t>
  </si>
  <si>
    <t>phosphat + degazage + vernis</t>
  </si>
  <si>
    <t>microbillage si necessaire</t>
  </si>
  <si>
    <t>deg + sablage + galva + microbillage + galva</t>
  </si>
  <si>
    <t>bizarre dissolution</t>
  </si>
  <si>
    <t>deg + sablage + galva + grenaillage + vernis</t>
  </si>
  <si>
    <t>deg + sab + galva + microbillage + galva</t>
  </si>
  <si>
    <t>deg + sab + galva + gre + galv</t>
  </si>
  <si>
    <t>deg + sablage + galva + gre + galva</t>
  </si>
  <si>
    <t>masquage à voir</t>
  </si>
  <si>
    <t>tribo vide</t>
  </si>
  <si>
    <t>bizarre masquage</t>
  </si>
  <si>
    <t>dissolution</t>
  </si>
  <si>
    <t>35 à verif</t>
  </si>
  <si>
    <t>bizarre deg + vernis avec masquage</t>
  </si>
  <si>
    <t>oui avec directives</t>
  </si>
  <si>
    <t>revue de contrat</t>
  </si>
  <si>
    <t>Modifié sur IFS</t>
  </si>
  <si>
    <t>voir plan deg + microsablage + vernis</t>
  </si>
  <si>
    <t>Commentaire</t>
  </si>
  <si>
    <t>deg+sablage+galva+enduction</t>
  </si>
  <si>
    <t>doute</t>
  </si>
  <si>
    <t>deg+vernis</t>
  </si>
  <si>
    <t>bizarre sous traitance</t>
  </si>
  <si>
    <t>bizarre sablage +galva+microbillage</t>
  </si>
  <si>
    <t>bizarre galva+microbillage+galva</t>
  </si>
  <si>
    <t>bizarre galva +microbillage+vernis</t>
  </si>
  <si>
    <t>bizarre deg+sablage+galvano+microbillage+galvano</t>
  </si>
  <si>
    <t>bizarre sablage +galva+grenaillage+galva</t>
  </si>
  <si>
    <t>OUI AVEC DIRECTIVES</t>
  </si>
  <si>
    <t>Somme qté vente</t>
  </si>
  <si>
    <t>somme cumulé</t>
  </si>
  <si>
    <t>Num gamme associé</t>
  </si>
  <si>
    <t>BIZARRE</t>
  </si>
  <si>
    <t>ETPO05-AAV77363</t>
  </si>
  <si>
    <t>ETPO05-EAV5320002</t>
  </si>
  <si>
    <t>ETPO05-EAV5320302</t>
  </si>
  <si>
    <t>ETPO05-BBV20533</t>
  </si>
  <si>
    <t>ETPO05-AAV76406-09</t>
  </si>
  <si>
    <t>ETPO05-EAV5320202</t>
  </si>
  <si>
    <t>ETPO05-AAV77361</t>
  </si>
  <si>
    <t>ETPO05-AAV76454</t>
  </si>
  <si>
    <t>ETPO05-BBV20532</t>
  </si>
  <si>
    <t>ETPO05-AAV77362</t>
  </si>
  <si>
    <t>ETPO05-353177901-16</t>
  </si>
  <si>
    <t>ETPO02-HOMO-FC01-OH5403-0</t>
  </si>
  <si>
    <t>ETPO02-HOMO-FC01-OH5401-0</t>
  </si>
  <si>
    <t>ETPO02-HOMO-FC01-OH5402-0</t>
  </si>
  <si>
    <t>OUI AVEC DIRECTIVES ET REVUE DE CONTRAT</t>
  </si>
  <si>
    <t>OUI AVEC DIRECTIVES ET revue de contrat</t>
  </si>
  <si>
    <t>PHOSPHAT + HUILAGE</t>
  </si>
  <si>
    <t>pas sur de la gamme : 3 ou 41 OK 203</t>
  </si>
  <si>
    <t>OUI avec directives</t>
  </si>
  <si>
    <t>oUI AVEC DIRECTIVES</t>
  </si>
  <si>
    <t>OUI AVEC DIRCTIVES</t>
  </si>
  <si>
    <t>OUI AVEC DIRECTIB</t>
  </si>
  <si>
    <t>DEG +MICROBILLAGE  +GALVA + TRIBO</t>
  </si>
  <si>
    <t>GALVA + TRIBO</t>
  </si>
  <si>
    <t>OUI AVCE DIRECTIVES</t>
  </si>
  <si>
    <t>DEG+MICROBILLAGE+TRIBO</t>
  </si>
  <si>
    <t>OUI AVEC DIRECTIESS</t>
  </si>
  <si>
    <t>OK</t>
  </si>
  <si>
    <t>NON</t>
  </si>
  <si>
    <t>GAMMES ASSOCIEE MAUVAISE</t>
  </si>
  <si>
    <t xml:space="preserve">SOUS TRAITANCE </t>
  </si>
  <si>
    <t>REVUE DE CONTRAT</t>
  </si>
  <si>
    <t>MASQUAGE</t>
  </si>
  <si>
    <t>GALVA PIECE COMPLETE + BROSSAGE + VERNIS AVEC MASQUAGE</t>
  </si>
  <si>
    <t>OK VU AVEC LARBI</t>
  </si>
  <si>
    <t>OK PC</t>
  </si>
  <si>
    <t>huilage à la fin + OK PC</t>
  </si>
  <si>
    <t>plus huilage à la fin + OK PC</t>
  </si>
  <si>
    <t>OK PC + VERNIS</t>
  </si>
  <si>
    <t>FINITION EXTERIEURE LIGNE + OK PC</t>
  </si>
  <si>
    <t>NON MODIFIE  + OK PC</t>
  </si>
  <si>
    <t>revue de contrat + OK PC</t>
  </si>
  <si>
    <t>OK PC+ VERNIS</t>
  </si>
  <si>
    <t>GAMME CREEE + OK PC + VERNIS</t>
  </si>
  <si>
    <t>Poste de charge</t>
  </si>
  <si>
    <t>revue de contrat + PC OK</t>
  </si>
  <si>
    <t>PC OK</t>
  </si>
  <si>
    <t>PCOK</t>
  </si>
  <si>
    <t>revue contrat + OK PC</t>
  </si>
  <si>
    <t>REVUE DE CONTRAT ET QUALITE + OK PC</t>
  </si>
  <si>
    <t>revue de contrat + OK PC + VERNIS</t>
  </si>
  <si>
    <t>OK  PC</t>
  </si>
  <si>
    <t>revue de contrat +PC OK + VERNIS</t>
  </si>
  <si>
    <t>revue de contrat + OK PV + VERNIS</t>
  </si>
  <si>
    <t>revue de contrat OK PC + VERNIS</t>
  </si>
  <si>
    <t>c</t>
  </si>
  <si>
    <t>OK VALIDATION POSTE DE CHARGE MODIFIE SUR IFS</t>
  </si>
  <si>
    <t>zinc pur</t>
  </si>
  <si>
    <t>fer manganese</t>
  </si>
  <si>
    <t>zinc calcium</t>
  </si>
  <si>
    <t>zinc fer</t>
  </si>
  <si>
    <t>amorphe</t>
  </si>
  <si>
    <t>zinc pure</t>
  </si>
  <si>
    <t>fer manganese tegliss 27</t>
  </si>
  <si>
    <t>zinc calcium tegliss</t>
  </si>
  <si>
    <t>fermanganese tegliss 27</t>
  </si>
  <si>
    <t xml:space="preserve">zinc calicum tegliss </t>
  </si>
  <si>
    <t>fer manganese grasse</t>
  </si>
  <si>
    <t>fer manganese seche</t>
  </si>
  <si>
    <t>fer manganese semi grasse</t>
  </si>
  <si>
    <t>fer zinc grasse</t>
  </si>
  <si>
    <t>zinc calcium sda0</t>
  </si>
  <si>
    <t>zinc fer grasse</t>
  </si>
  <si>
    <t>zinc pure grasse</t>
  </si>
  <si>
    <t>fer manganese vernis special</t>
  </si>
  <si>
    <t>fer manganses seche</t>
  </si>
  <si>
    <t>fer manganese grassse</t>
  </si>
  <si>
    <t>fer mangansese tegliss27</t>
  </si>
  <si>
    <t>fer manganese sda74</t>
  </si>
  <si>
    <t>fer manganese tegliss27</t>
  </si>
  <si>
    <t>zinc pur semi grasse</t>
  </si>
  <si>
    <t>zinc calcium semi grasse</t>
  </si>
  <si>
    <t>fer manganesse seche</t>
  </si>
  <si>
    <t>fer maganese tegliss27</t>
  </si>
  <si>
    <t>zinc pure semi grasse</t>
  </si>
  <si>
    <t>FER MANGANESE GRASSE</t>
  </si>
  <si>
    <t>ZINC CALCIUM SECHE</t>
  </si>
  <si>
    <t>ZINC FER GRASSE</t>
  </si>
  <si>
    <t>ZINC PUR GRASSE</t>
  </si>
  <si>
    <t xml:space="preserve"> FER MANGANESE GRASSE</t>
  </si>
  <si>
    <t xml:space="preserve"> FER MANGANESE SECHE</t>
  </si>
  <si>
    <t>FER MANGANESE SECHE</t>
  </si>
  <si>
    <t>ZINC CALCIUM GRASSE</t>
  </si>
  <si>
    <t xml:space="preserve"> FER MANGANESE SEMI GR</t>
  </si>
  <si>
    <t>Type phosphatation</t>
  </si>
  <si>
    <t>zinc calcium grasse</t>
  </si>
  <si>
    <t>gamme a metrre à jour</t>
  </si>
  <si>
    <t>Colonne1</t>
  </si>
  <si>
    <t>Num gamme</t>
  </si>
  <si>
    <t>fréquence répétition</t>
  </si>
  <si>
    <t>Fréquence utilisation</t>
  </si>
  <si>
    <t>Plan de surveillance</t>
  </si>
  <si>
    <t>328 OK</t>
  </si>
  <si>
    <t>329 OK</t>
  </si>
  <si>
    <t>351 OK</t>
  </si>
  <si>
    <t>352 OK</t>
  </si>
  <si>
    <t>Directives</t>
  </si>
  <si>
    <t>331 OK</t>
  </si>
  <si>
    <t>Colonne3</t>
  </si>
  <si>
    <t>OK 329 OPST PH MODIF 11/02</t>
  </si>
  <si>
    <t>Phosphatation suivant GENPH076
(épaisseur moyenne doit etre comprise entre 3 à10 µm)
Auto contrôle suivant IENPH002
Emballage avec plaque carton dans container (fond+coté+dessus)
 Viser fiche suiveuse client
----------------------------------------------------------------------------------------
Mesure d'épaisseur au fischerscope;noter valeur moyenne :</t>
  </si>
  <si>
    <t xml:space="preserve">
Phosphatation suivant GENPH122
Auto controle suivant IENPH002</t>
  </si>
  <si>
    <t>Auto controle suivant IENPH002
Emballage avec plaque carton dans container (fond+cote+dessus )
Viser fiche suiveuse</t>
  </si>
  <si>
    <t xml:space="preserve">
  ( pieces carbonitrurees ) 
Phosphatation suivant GENPH 076</t>
  </si>
  <si>
    <t>CONTROLE :       Epaisseur 5/10 microns:
 non mesurable pour réf  A11890  faire équivalence poids de couche  8/15 gr/m² :
 résultat :
VISA DU SERVICE CONTROLE AVANT MISE A DISPOSITION LOGISTIQUE
EMBALLAGE SUIVANT ILO003</t>
  </si>
  <si>
    <t>( pieces carbonitrurées )
  Phosphatation suivant GENPH076
  Auto controle suivant IENPH002</t>
  </si>
  <si>
    <t>Epaisseur 5/10 microns non mesurable :
 faire équivalence poids de couche  8/15 gr/m²
 noter la valeur :
VISA DU SERVICE CONTROLE AVANT MISE A DISPOSITION LOGISTIQUE
EMBALLAGE SUIVANT ILO003</t>
  </si>
  <si>
    <t>Phosphatation suivant GENPH076
Auto controle suivant IENPH002</t>
  </si>
  <si>
    <t>PHAA01-A11931E500 DEG</t>
  </si>
  <si>
    <t>DEGAZAGE 2H A 170°C</t>
  </si>
  <si>
    <t>Emballage : mettre un carton sur dessus de la caisse après degazage
Emballage avec plaque carton dans container (fond+coté+dessus)
 Viser fiche suiveuse client
Auto controle suivant IENPH002</t>
  </si>
  <si>
    <t xml:space="preserve">
Phosphatation suivant GENPH076
Auto controle suivant IENPH002
emballage avec plaque carton dans container (fond+cote+dessus )
Viser fiche suiveuse</t>
  </si>
  <si>
    <t>CONTROLE POIDS DE COUCHE : 10 à 20 gr/m2 
  résultat :
Auto controle suivant IENPH002</t>
  </si>
  <si>
    <t>Phosphatation suivant GENPH076
(épaisseur moyenne doit etre comprise entre 3 à 10 µm)
Auto controle suivant IENPH002
------------------------------------------------------------------------------------------
Mesure d'épaisseur au fischerscope,noter valeur moyenne :</t>
  </si>
  <si>
    <t>328 OK + OP ST DIME + OP MTGPH + CTRL MODIFIE 11/02</t>
  </si>
  <si>
    <t>Emballage avec plaque carton dans container (fond+coté+dessus)
 Viser fiche suiveuse client
Auto controle suivant IENPH002</t>
  </si>
  <si>
    <t>Phosphatation Zinc Fer Grasse suivant GENPH053
Auto controle suivant IENPH002
 Emballage avec plaque carton dans container (fond+cote+dessus ) + papier gras
Viser fiche suiveuse</t>
  </si>
  <si>
    <t>PHOSPHATATION suivant GENPH002
Auto controle suivant IENPH002</t>
  </si>
  <si>
    <t>Emballage avec plaque carton dans container (fond+coté+dessus)
REMETTRE LES PIECES DANS CONTAINER D'ORIGINE voir n°bac sur BL
Viser fiche suiveuse client
Emballage : mettre un carton sur dessus de la caisse après degazage
Auto controle suivant IENPH002</t>
  </si>
  <si>
    <t>Répétition</t>
  </si>
  <si>
    <t>Etiquettes de ligne</t>
  </si>
  <si>
    <t>Nb pcs/tonneau</t>
  </si>
  <si>
    <t>Temps gamme</t>
  </si>
  <si>
    <t>Cadence (heures/pcs)</t>
  </si>
  <si>
    <t>Poids piece</t>
  </si>
  <si>
    <t>Surface unitaire pièce m2</t>
  </si>
  <si>
    <t xml:space="preserve">Information </t>
  </si>
  <si>
    <t>Alice</t>
  </si>
  <si>
    <t>Poids tonneau total</t>
  </si>
  <si>
    <t>PHOSPHATATION 5</t>
  </si>
  <si>
    <t>PHOSPHATATION 7</t>
  </si>
  <si>
    <t>Ligne traitement</t>
  </si>
  <si>
    <t>Ligne</t>
  </si>
  <si>
    <t>Surface bain m2</t>
  </si>
  <si>
    <t>Poids max tonneau</t>
  </si>
  <si>
    <t>pcs/tonneau</t>
  </si>
  <si>
    <t xml:space="preserve">soit </t>
  </si>
  <si>
    <t>heures/pcs</t>
  </si>
  <si>
    <t xml:space="preserve">le poids dépasse 350 kilos car ligne 5 donc 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</si>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</sst>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0" fontId="0" fillId="0" borderId="10" xfId="0" applyBorder="1"/>
    <xf numFmtId="164" fontId="0" fillId="33" borderId="10" xfId="0" applyNumberFormat="1" applyFill="1" applyBorder="1"/>
    <xf numFmtId="0" fontId="0" fillId="0" borderId="0" xfId="0" applyAlignment="1">
      <alignment horizontal="center"/>
    </xf>
    <xf numFmtId="164" fontId="0" fillId="35" borderId="10" xfId="0" applyNumberFormat="1" applyFill="1" applyBorder="1"/>
    <xf numFmtId="164" fontId="0" fillId="36" borderId="10" xfId="0" applyNumberFormat="1" applyFill="1" applyBorder="1"/>
    <xf numFmtId="0" fontId="0" fillId="34" borderId="0" xfId="0" pivotButton="1" applyFill="1"/>
    <xf numFmtId="0" fontId="0" fillId="0" borderId="11" xfId="0" applyBorder="1"/>
    <xf numFmtId="0" fontId="0" fillId="0" borderId="10" xfId="0" applyBorder="1" applyAlignment="1">
      <alignment horizontal="center"/>
    </xf>
    <xf numFmtId="164" fontId="0" fillId="33" borderId="10" xfId="0" applyNumberFormat="1" applyFill="1" applyBorder="1" applyAlignment="1">
      <alignment horizontal="center"/>
    </xf>
    <xf numFmtId="164" fontId="0" fillId="35" borderId="10" xfId="0" applyNumberFormat="1" applyFill="1" applyBorder="1" applyAlignment="1">
      <alignment horizontal="center"/>
    </xf>
    <xf numFmtId="164" fontId="0" fillId="36" borderId="10" xfId="0" applyNumberFormat="1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36" borderId="10" xfId="0" applyFill="1" applyBorder="1"/>
    <xf numFmtId="0" fontId="0" fillId="0" borderId="10" xfId="0" applyFill="1" applyBorder="1" applyAlignment="1">
      <alignment horizontal="center"/>
    </xf>
    <xf numFmtId="0" fontId="0" fillId="0" borderId="10" xfId="0" applyBorder="1" applyAlignment="1">
      <alignment horizontal="left"/>
    </xf>
    <xf numFmtId="0" fontId="0" fillId="34" borderId="0" xfId="0" applyNumberFormat="1" applyFill="1"/>
    <xf numFmtId="0" fontId="0" fillId="34" borderId="0" xfId="0" applyFill="1"/>
    <xf numFmtId="164" fontId="0" fillId="34" borderId="10" xfId="0" applyNumberFormat="1" applyFill="1" applyBorder="1"/>
    <xf numFmtId="0" fontId="0" fillId="34" borderId="10" xfId="0" applyFill="1" applyBorder="1"/>
    <xf numFmtId="0" fontId="0" fillId="0" borderId="10" xfId="0" applyFill="1" applyBorder="1"/>
    <xf numFmtId="0" fontId="0" fillId="34" borderId="10" xfId="0" applyFill="1" applyBorder="1" applyAlignment="1">
      <alignment horizontal="center"/>
    </xf>
    <xf numFmtId="0" fontId="16" fillId="34" borderId="12" xfId="0" pivotButton="1" applyFont="1" applyFill="1" applyBorder="1"/>
    <xf numFmtId="0" fontId="16" fillId="34" borderId="12" xfId="0" pivotButton="1" applyFont="1" applyFill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0" xfId="0" applyNumberFormat="1" applyBorder="1"/>
    <xf numFmtId="0" fontId="0" fillId="36" borderId="10" xfId="0" applyNumberFormat="1" applyFill="1" applyBorder="1"/>
    <xf numFmtId="0" fontId="0" fillId="36" borderId="0" xfId="0" applyFill="1" applyAlignment="1">
      <alignment horizontal="left"/>
    </xf>
    <xf numFmtId="0" fontId="0" fillId="37" borderId="10" xfId="0" applyFill="1" applyBorder="1" applyAlignment="1">
      <alignment horizontal="left"/>
    </xf>
    <xf numFmtId="0" fontId="0" fillId="37" borderId="10" xfId="0" applyNumberFormat="1" applyFill="1" applyBorder="1" applyAlignment="1">
      <alignment horizontal="center"/>
    </xf>
    <xf numFmtId="0" fontId="0" fillId="37" borderId="10" xfId="0" applyNumberFormat="1" applyFill="1" applyBorder="1"/>
    <xf numFmtId="0" fontId="0" fillId="37" borderId="10" xfId="0" applyFill="1" applyBorder="1"/>
    <xf numFmtId="164" fontId="0" fillId="37" borderId="10" xfId="0" applyNumberFormat="1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0" xfId="0" applyNumberFormat="1" applyFill="1" applyBorder="1" applyAlignment="1">
      <alignment horizontal="center"/>
    </xf>
    <xf numFmtId="0" fontId="0" fillId="36" borderId="0" xfId="0" applyFill="1"/>
    <xf numFmtId="0" fontId="0" fillId="37" borderId="0" xfId="0" applyFill="1" applyAlignment="1">
      <alignment horizontal="left"/>
    </xf>
    <xf numFmtId="0" fontId="0" fillId="37" borderId="0" xfId="0" applyNumberFormat="1" applyFill="1"/>
    <xf numFmtId="0" fontId="0" fillId="37" borderId="0" xfId="0" applyFill="1"/>
    <xf numFmtId="164" fontId="0" fillId="37" borderId="10" xfId="0" applyNumberFormat="1" applyFill="1" applyBorder="1"/>
    <xf numFmtId="0" fontId="0" fillId="36" borderId="0" xfId="0" applyNumberFormat="1" applyFill="1"/>
    <xf numFmtId="0" fontId="16" fillId="34" borderId="10" xfId="0" applyFont="1" applyFill="1" applyBorder="1"/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0" fillId="0" borderId="0" xfId="0" applyFill="1"/>
    <xf numFmtId="0" fontId="0" fillId="38" borderId="0" xfId="0" applyFill="1"/>
    <xf numFmtId="0" fontId="18" fillId="0" borderId="10" xfId="0" applyFont="1" applyFill="1" applyBorder="1" applyAlignment="1">
      <alignment horizontal="left"/>
    </xf>
    <xf numFmtId="0" fontId="18" fillId="0" borderId="10" xfId="0" applyNumberFormat="1" applyFont="1" applyFill="1" applyBorder="1" applyAlignment="1">
      <alignment horizontal="center"/>
    </xf>
    <xf numFmtId="0" fontId="0" fillId="0" borderId="10" xfId="0" pivotButton="1" applyBorder="1"/>
    <xf numFmtId="0" fontId="0" fillId="38" borderId="10" xfId="0" applyFill="1" applyBorder="1"/>
    <xf numFmtId="0" fontId="0" fillId="0" borderId="13" xfId="0" applyFill="1" applyBorder="1" applyAlignment="1">
      <alignment horizontal="center"/>
    </xf>
    <xf numFmtId="14" fontId="0" fillId="0" borderId="10" xfId="0" applyNumberFormat="1" applyBorder="1"/>
    <xf numFmtId="0" fontId="0" fillId="33" borderId="10" xfId="0" applyFill="1" applyBorder="1"/>
    <xf numFmtId="0" fontId="0" fillId="0" borderId="10" xfId="0" applyFill="1" applyBorder="1" applyAlignment="1"/>
    <xf numFmtId="0" fontId="19" fillId="0" borderId="0" xfId="0" applyFont="1"/>
    <xf numFmtId="0" fontId="0" fillId="35" borderId="10" xfId="0" applyFill="1" applyBorder="1"/>
    <xf numFmtId="0" fontId="0" fillId="39" borderId="10" xfId="0" applyFill="1" applyBorder="1"/>
    <xf numFmtId="0" fontId="0" fillId="38" borderId="10" xfId="0" applyFill="1" applyBorder="1" applyAlignment="1">
      <alignment horizontal="center"/>
    </xf>
    <xf numFmtId="0" fontId="0" fillId="39" borderId="10" xfId="0" applyFill="1" applyBorder="1" applyAlignment="1">
      <alignment horizontal="center"/>
    </xf>
    <xf numFmtId="0" fontId="18" fillId="38" borderId="10" xfId="0" applyFont="1" applyFill="1" applyBorder="1"/>
    <xf numFmtId="0" fontId="0" fillId="38" borderId="10" xfId="0" applyFont="1" applyFill="1" applyBorder="1" applyAlignment="1">
      <alignment horizontal="center"/>
    </xf>
    <xf numFmtId="0" fontId="0" fillId="38" borderId="10" xfId="0" applyFont="1" applyFill="1" applyBorder="1"/>
    <xf numFmtId="0" fontId="0" fillId="38" borderId="13" xfId="0" applyFill="1" applyBorder="1"/>
    <xf numFmtId="0" fontId="0" fillId="40" borderId="0" xfId="0" applyFill="1"/>
    <xf numFmtId="0" fontId="0" fillId="40" borderId="0" xfId="0" applyNumberFormat="1" applyFill="1"/>
    <xf numFmtId="0" fontId="0" fillId="0" borderId="10" xfId="0" applyNumberFormat="1" applyFill="1" applyBorder="1"/>
    <xf numFmtId="0" fontId="0" fillId="34" borderId="15" xfId="0" applyFill="1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  <xf numFmtId="0" fontId="0" fillId="37" borderId="18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0" fontId="0" fillId="0" borderId="19" xfId="0" applyBorder="1"/>
    <xf numFmtId="0" fontId="0" fillId="0" borderId="16" xfId="0" applyBorder="1"/>
    <xf numFmtId="0" fontId="0" fillId="37" borderId="20" xfId="0" applyFill="1" applyBorder="1" applyAlignment="1">
      <alignment horizontal="center"/>
    </xf>
    <xf numFmtId="0" fontId="0" fillId="0" borderId="18" xfId="0" applyFill="1" applyBorder="1"/>
    <xf numFmtId="0" fontId="0" fillId="0" borderId="20" xfId="0" applyFill="1" applyBorder="1"/>
    <xf numFmtId="0" fontId="0" fillId="33" borderId="0" xfId="0" applyFill="1"/>
    <xf numFmtId="0" fontId="0" fillId="41" borderId="10" xfId="0" applyFill="1" applyBorder="1" applyAlignment="1">
      <alignment horizontal="left"/>
    </xf>
    <xf numFmtId="0" fontId="0" fillId="41" borderId="0" xfId="0" applyFill="1"/>
    <xf numFmtId="0" fontId="0" fillId="36" borderId="10" xfId="0" applyFill="1" applyBorder="1" applyAlignment="1">
      <alignment horizontal="left"/>
    </xf>
    <xf numFmtId="0" fontId="0" fillId="35" borderId="10" xfId="0" applyFill="1" applyBorder="1" applyAlignment="1">
      <alignment horizontal="left"/>
    </xf>
    <xf numFmtId="164" fontId="0" fillId="36" borderId="14" xfId="0" applyNumberFormat="1" applyFill="1" applyBorder="1"/>
    <xf numFmtId="0" fontId="0" fillId="36" borderId="14" xfId="0" applyFill="1" applyBorder="1" applyAlignment="1">
      <alignment horizontal="center"/>
    </xf>
    <xf numFmtId="0" fontId="0" fillId="36" borderId="14" xfId="0" applyFill="1" applyBorder="1"/>
    <xf numFmtId="0" fontId="0" fillId="0" borderId="0" xfId="0" applyAlignment="1">
      <alignment wrapText="1"/>
    </xf>
    <xf numFmtId="0" fontId="0" fillId="0" borderId="12" xfId="0" applyBorder="1"/>
    <xf numFmtId="0" fontId="0" fillId="0" borderId="12" xfId="0" applyFill="1" applyBorder="1"/>
    <xf numFmtId="0" fontId="0" fillId="34" borderId="12" xfId="0" pivotButton="1" applyFill="1" applyBorder="1"/>
    <xf numFmtId="0" fontId="0" fillId="34" borderId="12" xfId="0" pivotButton="1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4" xfId="0" applyNumberFormat="1" applyBorder="1"/>
    <xf numFmtId="0" fontId="0" fillId="0" borderId="21" xfId="0" applyBorder="1"/>
    <xf numFmtId="0" fontId="0" fillId="33" borderId="10" xfId="0" applyFill="1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0" xfId="0" applyBorder="1"/>
    <xf numFmtId="0" fontId="0" fillId="42" borderId="0" xfId="0" applyFill="1"/>
    <xf numFmtId="0" fontId="0" fillId="35" borderId="15" xfId="0" applyFill="1" applyBorder="1"/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12" xfId="0" applyNumberFormat="1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195"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4" tint="0.79998168889431442"/>
        </patternFill>
      </fill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bgColor rgb="FFFF0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/>
    </dxf>
    <dxf>
      <alignment horizontal="center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border outline="0">
        <right style="thin">
          <color indexed="64"/>
        </right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bal/Documents/Projet%20IFS/Liste%20article%20a%20modifi&#233;/Article%20a%20modifi&#233;%20en%20priorit&#233;%20par%20secteur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bal/Documents/Projet%20IFS/CA%20par%20secteur/CA%20PHOPSHAT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bal/Documents/Projet%20IFS/CA%20par%20secteur/CA%20GALVANO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bal/Documents/Projet%20IFS/CA%20par%20secteur/CA%20POUDRAG.xlsx" TargetMode="External"/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bal/AppData/Local/Temp/Lignesdecommandeclient%20211022-85856.xls" TargetMode="External"/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ce BALEYDIER" refreshedDate="44475.638646180552" createdVersion="6" refreshedVersion="6" minRefreshableVersion="3" recordCount="964" xr:uid="{00000000-000A-0000-FFFF-FFFF07000000}">
  <cacheSource type="worksheet">
    <worksheetSource ref="A1:C965" sheet="Lignesdecommandeclient 211006-1" r:id="rId2"/>
  </cacheSource>
  <cacheFields count="3">
    <cacheField name="N° art commercial" numFmtId="0">
      <sharedItems count="313">
        <s v="VGAA02-065837A-00---"/>
        <s v="VGAA03-075987-A"/>
        <s v="VEAA03-076028"/>
        <s v="VGAA06-P10144"/>
        <s v="VEAA01-HV102881PE"/>
        <s v="VEAA01-HV102880PE"/>
        <s v="VGAA22-Z-PIECE-PATRICKVER"/>
        <s v="VGAA04-GRANDPLATEAU"/>
        <s v="VGAA02-63706118AA-003"/>
        <s v="VGAA02-63706119AA-003"/>
        <s v="VGAA02-63005115AA-003"/>
        <s v="VGAA02-24-P1626-110-010"/>
        <s v="VGAA02-24-P1626-110-011"/>
        <s v="VGAA02-24-P1626-110-012"/>
        <s v="VGAA02-24-P1626-110-009"/>
        <s v="VGAA02-Z-PIECE-TENCATE"/>
        <s v="VGAA03-046078-F"/>
        <s v="VGAA03-Z-PIECE-DESCOTE"/>
        <s v="VGAA04-MOYENPLATEAU"/>
        <s v="VEAA17-Z-LOT-M-GIRARD"/>
        <s v="VGAA07-0350326"/>
        <s v="VEAA02-ED001090413D00-02"/>
        <s v="VEAA02-1640511004"/>
        <s v="VGAA14-41329080803"/>
        <s v="VEAA01-2003-6508"/>
        <s v="VGAA26-DN700-PLAQUEFIXE"/>
        <s v="VEAA09-A01687PD02011201-5"/>
        <s v="VEAA01-Z-PIECE-DERVAUX"/>
        <s v="VEAA07-10-4026327"/>
        <s v="VEAA09-E40PD107102-4C-02"/>
        <s v="VEAA09-E40PD207101-1C-01"/>
        <s v="VEAA03-AD50672/1-ED1-REV2"/>
        <s v="VEAA03-AD50672/2-ED1-REV2"/>
        <s v="VEAA03-AD50682/1-ED1-REV2"/>
        <s v="VEAA03-P16078/3-ED1-REV6"/>
        <s v="VEAA09-14210439780-01"/>
        <s v="VGAA07-DD001072436A01-03"/>
        <s v="VGAA01-SAM0483P00024"/>
        <s v="VGAA03-Z-ECROU-DESCOTE"/>
        <s v="VGAA14-41329030803"/>
        <s v="VEAA09-A01687PD03011201-1"/>
        <s v="VEAA09-A01687PD03011271-1"/>
        <s v="VEAA09-A01687PD03011281-2"/>
        <s v="VEAA04-692733"/>
        <s v="VEAA02-30801"/>
        <s v="VERNIS-128"/>
        <s v="VGAA49-Z-PIECE-MECALLARY"/>
        <s v="VGAA14-HE007-F"/>
        <s v="VEAA05-Z-ECROU-GONZALES"/>
        <s v="VEAA05-Z-RONDELLE-GONZALE"/>
        <s v="VEAA05-Z-MANCHETTE-GONZAL"/>
        <s v="VEAA08-B003-118130090-001"/>
        <s v="VGAA06-1283505-00"/>
        <s v="VGAA06-035136055-D"/>
        <s v="VEAA04-3210271-01"/>
        <s v="VGAA14-41329030800"/>
        <s v="VGAA02-1032048G01-04"/>
        <s v="VEAA02-DDU-2199-01-002-V0"/>
        <s v="VEAA02-DD001032075S03-02"/>
        <s v="VGAA03-Z-GOUJON-DESCOTE"/>
        <s v="VEAA01-EMBD-14740014-003-"/>
        <s v="VEAA01-EMBD-14740014-007-"/>
        <s v="VEAA01-EMBD-14740014-005-"/>
        <s v="VGAA04-10754-E"/>
        <s v="VGAA02-ST0001292"/>
        <s v="VGAA09-BBV30294-18"/>
        <s v="VEAA08-5441170000"/>
        <s v="VGAA09-14200162768-02"/>
        <s v="VEAA01-Z-PIECE-EDF"/>
        <s v="VGAA26-DN600-PLAQUEFIXE"/>
        <s v="VGAA02-62085132AA-003"/>
        <s v="VEAA02-62214074AA-003"/>
        <s v="VEAA02-62214126AA-003"/>
        <s v="VEAA02-62214203AA-003"/>
        <s v="VGAA11-Z-RONDELLE-GREY-ZO"/>
        <s v="VGAA11-Z-TIGEFILETEE-GREY"/>
        <s v="VEAA07-Z-LOT-DELTAMECA-DO"/>
        <s v="VEAA05-351030"/>
        <s v="VGAA17-Z-PIECE-CB-RECTIFI"/>
        <s v="VEAA09-DD001030182C00-00"/>
        <s v="VEAA09-DD001030183D00-00"/>
        <s v="VEAA49-Z-LOT-TECHNETICS-T"/>
        <s v="VGAA04-47670-B"/>
        <s v="VEAA02-14200009743-05"/>
        <s v="VGAA04-W260070723-B"/>
        <s v="VEAA04-6450572"/>
        <s v="VEAA04-3210415"/>
        <s v="VGAA04-047664-C"/>
        <s v="VGAA03-049292-B"/>
        <s v="VEAA08-A55122-B"/>
        <s v="VEAA20-101-1509L159"/>
        <s v="VEAA20-101-1512L159"/>
        <s v="VEAA17-888-626-609-9-C"/>
        <s v="VEAA01-Z-TUBE-TSITALY"/>
        <s v="VEAA07-Z-PIECE-METALLIANC"/>
        <s v="VGAA02-024P1262-TGLI-1611"/>
        <s v="VEAA02-62171046AA-003"/>
        <s v="VGAA17-Z-PIECE-CEPM"/>
        <s v="VEAA02-6606-4005-C"/>
        <s v="VEAA09-14210440185-01"/>
        <s v="VGAA05-CA97326G001"/>
        <s v="VERNIS-120"/>
        <s v="VEAA04-Z-PIECE-ARPEGE-T27"/>
        <s v="VGAA04-CO01-11054754-001-"/>
        <s v="VGAA22-FTLAA01"/>
        <s v="VEAA01-HV102887"/>
        <s v="VEAA03-14200029724-03"/>
        <s v="VGAA04-FC01-025039025-001"/>
        <s v="VEAA09-A01687PD02016201-4"/>
        <s v="VEAA07-285082"/>
        <s v="VEAA07-285112"/>
        <s v="VGAA02-214E968-02-03"/>
        <s v="VGAA02-214E970-01-06"/>
        <s v="VGAA02-62085126AA-003"/>
        <s v="VGAA02-62085133AA-003"/>
        <s v="VEAA02-62213909AA-003"/>
        <s v="VEAA02-62214124AA-003"/>
        <s v="VEAA02-62214145AA-003"/>
        <s v="VEAA02-62214202AA-003"/>
        <s v="VEAA02-62214208AA-003"/>
        <s v="VGAA02-214E884-02-03"/>
        <s v="VGAA02-214E886-01-06"/>
        <s v="VEAA01-119046"/>
        <s v="VEAA06-145705900"/>
        <s v="VERNIS-142"/>
        <s v="VGAA04-71-42211C"/>
        <s v="VGAA04-71-42211D"/>
        <s v="VEAA02-62214073AA-003"/>
        <s v="VGAA02-62085131AA-003"/>
        <s v="VERNIS-134"/>
        <s v="VEAA14-Z-PIECE-ERN"/>
        <s v="VEAA09-A01687PD03016601-1"/>
        <s v="VGAA31-912141-912140"/>
        <s v="VEAA22-Z-PIECE-THALES"/>
        <s v="VGAA04-TFLA07A11"/>
        <s v="VERNIS-26"/>
        <s v="VERNIS-28"/>
        <s v="VEAA01-67215103-003-B"/>
        <s v="VGAA26-DN250-PLAQUE FIXE"/>
        <s v="VERNIS-126"/>
        <s v="VGAA02-EQ0002656"/>
        <s v="VEAA04-10660637"/>
        <s v="VEAA22-199941"/>
        <s v="VERNIS-23"/>
        <s v="VGAA14-41329129800"/>
        <s v="VGAA06-P10148"/>
        <s v="VEAA22-Z-PIECE-PURELAB"/>
        <s v="VEAA09-14210443176-01"/>
        <s v="VEAA09-14210412073-01"/>
        <s v="VEAA07-Z-PIECE-CEMEP-DOT"/>
        <s v="VEAA06-143521900"/>
        <s v="VEAA04-50588B"/>
        <s v="VGAA26-DN100-PLAQUE FIXE"/>
        <s v="VGAA03-Z-TIGE-FILETEE-DES"/>
        <s v="VEAA22-FT5V702"/>
        <s v="VEAA22-FT5V703"/>
        <s v="VEAA22-FT5V704"/>
        <s v="VGAA22-FTHKA01"/>
        <s v="VGAA22-FTHKA02"/>
        <s v="VGAA02-DD001031951E03-07"/>
        <s v="VEAA06-00038688-001"/>
        <s v="VGAA11-Z-ECROU-GREY-ZOBEL"/>
        <s v="VEAA04-Z-PIECE-HEF DURF A"/>
        <s v="VGAA02-024P1122-1600-001"/>
        <s v="VGAA02-024P1262-TGLI-1X1B"/>
        <s v="VGAA02-PA03650B-A"/>
        <s v="VGAA04-VALC0281849-B"/>
        <s v="VGAA14-6263-13-04"/>
        <s v="VGAA04-5060036-0"/>
        <s v="VEAA22-Z-PIECE-MGAI"/>
        <s v="VERNIS-31"/>
        <s v="VEAA06-041114200"/>
        <s v="VGAA04-047940-C"/>
        <s v="VGAA02-DD001096359C00-05"/>
        <s v="VGAA02-14200332166-01"/>
        <s v="VGAA06-1469530-002-00"/>
        <s v="VGAA06-1476899-002-01"/>
        <s v="VGAA14-41329767018"/>
        <s v="VGAA04-5030288-0"/>
        <s v="VEAA04-14200101531-03"/>
        <s v="VGAA04-PETITPLATEAU"/>
        <s v="VEAA11-Z-PIECE-TMH CEMEP"/>
        <s v="VGAA09-DD000767331W02-01"/>
        <s v="VEAA04-WOSEPR0450"/>
        <s v="VEAA09-A01687PD06013931-3"/>
        <s v="VEAA09-A01687PD06013931-4"/>
        <s v="VGAA02-AQR261-A"/>
        <s v="VGAA02-14200332839-01"/>
        <s v="VEAA02-DD1075401B00-04"/>
        <s v="VEAA06-143522100"/>
        <s v="VGAA02-62971953AA"/>
        <s v="VEAA03-073923"/>
        <s v="VEAA06-P3046"/>
        <s v="VGAA04-10/6033-11-04"/>
        <s v="VGAA04-TFL01A28-A"/>
        <s v="VEAA06-159451200"/>
        <s v="VEAA06-159451100"/>
        <s v="VGAA09-PM0461003999010"/>
        <s v="VEAA09-NHA4085702"/>
        <s v="VEAA22-Z-MOULE-TECHNETICS"/>
        <s v="VEAA09-14210412021-02"/>
        <s v="VEAA09-1105758"/>
        <s v="VEAA02-63080948AA-003-B"/>
        <s v="VGAA06-1476136-002-01"/>
        <s v="VGAA14-41329080802"/>
        <s v="VEAA09-Z-PIECE-SEGM-1"/>
        <s v="VEAA09-14210471410-01"/>
        <s v="VGAA05-CA97308H001"/>
        <s v="VGAA03-046065-G"/>
        <s v="VGAA03-046099-D"/>
        <s v="VGAA03-046071-G"/>
        <s v="VGAA03-AD50714/3-ED1-REV2"/>
        <s v="VGAA08-259104-S"/>
        <s v="VGAA22-1496002245GS1-D"/>
        <s v="VEAA04-82214A"/>
        <s v="VGAA02-DD001036774B00-06"/>
        <s v="VEAA04-14200101498-04"/>
        <s v="VEAA04-FL52A21"/>
        <s v="VEAA02-ST30927"/>
        <s v="VGAA04-WOSEPR0440"/>
        <s v="VEAA13-D15122-0000-A"/>
        <s v="VEAA13-D15122-1600-A"/>
        <s v="VEAA02-30814"/>
        <s v="VEAA02-ST30948"/>
        <s v="VEAA01-EMBD-12710524-001-"/>
        <s v="VEAA01-EMBD-12710524-006-"/>
        <s v="VGAA09-Z-PIECE-WILLEMSOON"/>
        <s v="VEAA09-A01687PD06013402-"/>
        <s v="VEAA09-A01687PD06013402-1"/>
        <s v="VGAA02-62971952AA"/>
        <s v="VGAA03-023002"/>
        <s v="VEAA03-071358"/>
        <s v="VEAA03-076149"/>
        <s v="VGAA03-046066-E"/>
        <s v="VGAA02-B004-184224033-001"/>
        <s v="VEAA09-A01687PD06012931-3"/>
        <s v="VGAA04-10-209876"/>
        <s v="VEAA02-DD001100549Q01-05"/>
        <s v="VEAA02-14210074627-01"/>
        <s v="VEAA03-040501"/>
        <s v="VGAA03-073280-A"/>
        <s v="VEAA01-EMBD-20313460-008-"/>
        <s v="VEAA01-EMBD-20313459-001-"/>
        <s v="VEAA01-EMBD-20313460-001-"/>
        <s v="VEAA01-EMBD-20313459-006-"/>
        <s v="VEAA02-ST30801"/>
        <s v="VGAA14-41329250800"/>
        <s v="VEAA02-62952917AA-003"/>
        <s v="VEAA01-EMBD-20313461-001-"/>
        <s v="VEAA01-EMBD-20313461-006-"/>
        <s v="VGAA14-41329250801"/>
        <s v="VEAA50-A001730-000"/>
        <s v="VGAA04-457-12287-000-20-0"/>
        <s v="VEAA04-TFLA10A11"/>
        <s v="VEAA05-RCLM160AXDE"/>
        <s v="VEAA02-62087244-003"/>
        <s v="VEAA02-62087870-003"/>
        <s v="VEAA04-TFL00A59"/>
        <s v="VEAA09-Z-PIECE-SRCI"/>
        <s v="VGAA02-DD001100561F01-03"/>
        <s v="VGAA02-DD001032039W00-05"/>
        <s v="VEAA17-956A7675P17"/>
        <s v="VEAA17-888-628-103-0"/>
        <s v="VEAA17-888-628-104-0"/>
        <s v="VGAA03-AD50673/1-ED1-REV2"/>
        <s v="VEAA03-AD50673/2-ED1-REV2"/>
        <s v="VGAA14-41329676801"/>
        <s v="VEAA09-E40PD102105"/>
        <s v="VEAA09-E40PD202115"/>
        <s v="VEAA08-B003-040050024-01"/>
        <s v="VGAA14-41329656800"/>
        <s v="VGAA08-B003-050062026-001"/>
        <s v="VGAA14-41329686806"/>
        <s v="VEAA02-61772318AA-003-A"/>
        <s v="VEAA09-C263911"/>
        <s v="VEAA09-C263912"/>
        <s v="VGAA02-63617121AA-003"/>
        <s v="VGAA02-63617120AA-003"/>
        <s v="VGAA02-63617128AA-003"/>
        <s v="VEAA20-Z-PIECE-EPMECA"/>
        <s v="VERNIS-42"/>
        <s v="VGAA03-AD50672/2-ED1-REV1"/>
        <s v="VEAA17-888-585-801-0"/>
        <s v="VEAA09-MV4191AA00101E2"/>
        <s v="VEAA03-TSNGL00174"/>
        <s v="VERNIS-41"/>
        <s v="VGAA22-Z100166-A"/>
        <s v="VEAA01-HV102884PE"/>
        <s v="VEAA02-82133"/>
        <s v="VEAA07-FC01-LOT VIS+ECROU"/>
        <s v="VEAA02-11.20791T91"/>
        <s v="VGAA26-DN450-PLAQUEFIXE"/>
        <s v="VEAA04-PL61451C"/>
        <s v="VEAA09-Z-PIECE-ADGC"/>
        <s v="VEAA07-13096160"/>
        <s v="VGAA04-047663-C"/>
        <s v="VGAA07-1057477R02-04"/>
        <s v="VEAA38-DIV-0165"/>
        <s v="VGAA04-K1309BAC"/>
        <s v="VGAA04-K1309CAC"/>
        <s v="VEAA01-972"/>
        <s v="VGAA14-41329103801"/>
        <s v="VGAA14-41329030802"/>
        <s v="VGAA03-41332-A"/>
        <s v="VGAA02-14200331977-01"/>
        <s v="VGAA04-Z-PIECE-NUMECAP"/>
        <s v="VEAA01-Z-PIECE-ACTION"/>
        <s v="VEAA26-31-41-057"/>
        <s v="VEAA26-31-41-060"/>
        <s v="VEAA22-Z-PIECE-TECHNETICS"/>
        <s v="VGAA06-1457030-002-00"/>
        <s v="VEAA06-1456334-002-00"/>
        <s v="VGAA14-41329040800"/>
      </sharedItems>
    </cacheField>
    <cacheField name="Nom du client" numFmtId="0">
      <sharedItems count="122">
        <s v="MIJNO PRECISION GEARING"/>
        <s v="DESCOTE SAS"/>
        <s v="ZF PWK MECACENTRE"/>
        <s v="MASTER GRID"/>
        <s v="PATRICK VERRIERE TRAITEUR"/>
        <s v="STRONGLIGHT"/>
        <s v="SERMATI"/>
        <s v="TENCATE ADVANCED ARMOUR FRANCE SAS"/>
        <s v="M GIRARD OUTILLAGE SARL"/>
        <s v="MECANO TECHNIQUE"/>
        <s v="MBDA FRANCE (Bourges)"/>
        <s v="GVC ENTREPRISES"/>
        <s v="BOLLHOFF PRODUKTION GMBH"/>
        <s v="ORANO TEMIS (Beaumont-Hague)"/>
        <s v="PVI (Picardie Valves Industries)"/>
        <s v="GUY"/>
        <s v="TSEP Etb TSP"/>
        <s v="La Mécanique du Cambrésis"/>
        <s v="BESNE MECANIQUE DE PRECISION"/>
        <s v="IDRO SAPIENS"/>
        <s v="AUREMA"/>
        <s v="JOGAM COMPOSANTS (Ne plus utiliser)"/>
        <s v="PUGET PRODUCTION MECANIQUE"/>
        <s v="G CONSTRUCTIONS MECANIQUES"/>
        <s v="CLAYENS NP SAS"/>
        <s v="BURACCO SAS"/>
        <s v="TECHNIQUES SURFACES REW Etb Meyzieu"/>
        <s v="MECALLARY"/>
        <s v="TEISSIER TECHNIQUE"/>
        <s v="GONZALES CMA"/>
        <s v="HEF DURFERRIT Composants Mécaniques"/>
        <s v="CAMEC"/>
        <s v="EUROTEC CENTRE"/>
        <s v="NOV - BLM"/>
        <s v="AMS"/>
        <s v="BIOTECHNI  INDUSTRIE"/>
        <s v="AMF"/>
        <s v="SOPROFAME"/>
        <s v="FPC"/>
        <s v="SINDRA"/>
        <s v="PAULSTRA Etrepagny"/>
        <s v="BRC 77"/>
        <s v="EDF DPIH GMH CENTRE"/>
        <s v="ND FAST"/>
        <s v="DELTA MECA"/>
        <s v="RHD (Ressorts Huon Dubois)"/>
        <s v="CB RECTIFICATION"/>
        <s v="BERTHELOT"/>
        <s v="TECHNETICS GROUP FRANCE St Etienne"/>
        <s v="DSR (Décolletage de St Romain)"/>
        <s v="RMR"/>
        <s v="BOUY JC"/>
        <s v="CURTY PRECISION"/>
        <s v="CEPM INDUSTRIE"/>
        <s v="TS COATINGS ITALY Srl"/>
        <s v="METALLIANCE"/>
        <s v="ATOS"/>
        <s v="PMD VALLON"/>
        <s v="ARIANE GROUP"/>
        <s v="ARPEGE INDUSTRIE"/>
        <s v="MBP INNOVATION Autechaux"/>
        <s v="FOC TRANSMISSIONS"/>
        <s v="ROBOT COUPE TECHNOLOGIES"/>
        <s v="ADEC"/>
        <s v="HEF DURFERRIT Etb Andrézieux"/>
        <s v="ERN  (EUROPE REPOUSSAGE NUMERIQUE)"/>
        <s v="SEGM"/>
        <s v="VALVULAS MAFRA"/>
        <s v="THALES LAS FRANCE SAS"/>
        <s v="COTET"/>
        <s v="ATELIER MECANIQUE DE PRECISION"/>
        <s v="TECHNIQUES SURFACES REW Etb Evry"/>
        <s v="SERINOX SN SAS"/>
        <s v="AFUME"/>
        <s v="PURELAB PLASTICS"/>
        <s v="TMH CEMEP"/>
        <s v="ROUSSELET CENTRIFUGATION"/>
        <s v="KOMORI CHAMBON"/>
        <s v="THALES ALENIA SPACE UK Ltd"/>
        <s v="SAFRAN FILTRATION SYSTEMS"/>
        <s v="CIMA Spa"/>
        <s v="AMB"/>
        <s v="LAURENT ANDRE SAS"/>
        <s v="MGAI"/>
        <s v="EXXELIA SAS"/>
        <s v="GARNIER DURAND"/>
        <s v="SOFRA INOX"/>
        <s v="RESSORTS DURY"/>
        <s v="SUPERMETAL SA"/>
        <s v="OTIMA INDUSTRIES"/>
        <s v="2B USINAGE"/>
        <s v="SOFAST TECHNOLOGIE"/>
        <s v="CHAMBON SAS"/>
        <s v="PREMIUM"/>
        <s v="SAGNE SAS"/>
        <s v="U-SHIN FRANCE SAS"/>
        <s v="DINATEC"/>
        <s v="PERRIER"/>
        <s v="WILLEMSOONE SARL"/>
        <s v="OTIMA"/>
        <s v="GAMESYSTEM (GAMES)"/>
        <s v="CLERC ET CARDONE"/>
        <s v="CMW"/>
        <s v="MONTABONEL EURL"/>
        <s v="MECACHROME"/>
        <s v="EP MECA"/>
        <s v="SAFRAN ELECTRONICS &amp; DEFENSE"/>
        <s v="LANFRANCO ET CIE"/>
        <s v="SRCI"/>
        <s v="COMEGI"/>
        <s v="CALIP NORMANDIE (Cap Meca)"/>
        <s v="GMP INDUSTRIE"/>
        <s v="CHANTREUIL MECANIQUE"/>
        <s v="MECAROANNE"/>
        <s v="SOMEGE"/>
        <s v="ATELIERS DU GRAND CHATELET"/>
        <s v="BRUGIERE OUTILLAGE"/>
        <s v="TOURNAIRE"/>
        <s v="SAINT JEAN MECANIQUE"/>
        <s v="NUMECAP"/>
        <s v="ACTION MECANIQUE SARL"/>
        <s v="RATTO SARL"/>
      </sharedItems>
    </cacheField>
    <cacheField name="Qté vente" numFmtId="0">
      <sharedItems containsSemiMixedTypes="0" containsString="0" containsNumber="1" containsInteger="1" minValue="1" maxValue="707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ce BALEYDIER" refreshedDate="44475.483514814812" createdVersion="6" refreshedVersion="6" minRefreshableVersion="3" recordCount="859" xr:uid="{00000000-000A-0000-FFFF-FFFF08000000}">
  <cacheSource type="worksheet">
    <worksheetSource ref="A1:C860" sheet="Lignesdecommandeclient 211006-1" r:id="rId2"/>
  </cacheSource>
  <cacheFields count="3">
    <cacheField name="N° art commercial" numFmtId="0">
      <sharedItems count="197">
        <s v="PHAA01-4A101990"/>
        <s v="PHAA01-4A000250"/>
        <s v="PHAA03-4363197H02"/>
        <s v="PHVG01-FC01-000070274-001"/>
        <s v="PHAA01-V072170101(77288)"/>
        <s v="PHAA01-7742780"/>
        <s v="PHAA03-Z-PIECE-ACME-PH"/>
        <s v="PHAA01-V072780101(77601)"/>
        <s v="PHAA03-A15515E500"/>
        <s v="PHAA01-A10716E500"/>
        <s v="PHAA03-42961VF00000"/>
        <s v="PHAA01-V072240101(77369)"/>
        <s v="PHAA01-A10700E600"/>
        <s v="PHAA01-A11931E500"/>
        <s v="PHAA03-A01136E300"/>
        <s v="PHAA03-70045818"/>
        <s v="PHAA03-70045817"/>
        <s v="PHAA01-9682528180-B"/>
        <s v="PHAA02-5294-057"/>
        <s v="PHAA01-A11930E500"/>
        <s v="PHAA03-FC01-644569-001-0A"/>
        <s v="PHAA01-A11890E500"/>
        <s v="PHAA01-A11891E500"/>
        <s v="PHVG02-D417BPQ"/>
        <s v="PHAA01-A15165E500"/>
        <s v="PHAA01-4A000310"/>
        <s v="PHVE01-PE01-019022039-01"/>
        <s v="PHAA01-A10562E500"/>
        <s v="PHAA03-A11364E300"/>
        <s v="PHAA01-U120114/PHOS"/>
        <s v="PHVG01-FC01-000012049-001"/>
        <s v="PHVG01-FC01-000012065-001"/>
        <s v="PHAA03-A10846E300"/>
        <s v="PHAA01-A11528E400"/>
        <s v="PHAA03-Z-GOUJON-DESCOTE"/>
        <s v="PHAA03-Z-ECROU-DESCOTE"/>
        <s v="PHAA01-V072540101(77495)"/>
        <s v="PHAA01-4A002220"/>
        <s v="PHVG01-FC01-1292374-001-0"/>
        <s v="PHAA01-4A000290"/>
        <s v="PHAA03-2163091-06-REV06"/>
        <s v="PHAA01-A10576E200"/>
        <s v="PHAA03-078070-D"/>
        <s v="PHAA01-025-062-007-101-02"/>
        <s v="PHAA03-PBE-15-00013007-A"/>
        <s v="PHAA01-E137847-0815"/>
        <s v="PHAA01-M613719-0803"/>
        <s v="PHAA01-E137847-0814"/>
        <s v="PHAA01-M613719-0804"/>
        <s v="PHAA01-34289-008"/>
        <s v="PHAA01-2131-2"/>
        <s v="PHAA03-355226-B"/>
        <s v="PHVE03-Z-PIECE-DESCOTE-TE"/>
        <s v="PHAA03-Z-PIECE-DESCOTE"/>
        <s v="PHAA03-70052131"/>
        <s v="PHAA01-4362006H02"/>
        <s v="PHVG01-FC01-2002772-001-0"/>
        <s v="PHAA03-103020916-E"/>
        <s v="PHAA01-A11531E400"/>
        <s v="PHAA03-A90234E100"/>
        <s v="PHAA01-A11530E400"/>
        <s v="PHAA01-A90235E200"/>
        <s v="PHAA03-42951VF0A0000"/>
        <s v="PHAA03-Z-LOT-SPB"/>
        <s v="PHAA01-E132293-0819"/>
        <s v="PHAA01-E132293-0820"/>
        <s v="PHAA01-E132293-0812"/>
        <s v="PHAA01-E138710-0803"/>
        <s v="PHVG02-63006002"/>
        <s v="PHVG02-TSD120933"/>
        <s v="PHAA01-V073060101"/>
        <s v="PHAA01-A07813E100"/>
        <s v="PHAA02-A1906012100200"/>
        <s v="PHAA01-24244366A"/>
        <s v="PHAA03-1084-037-F"/>
        <s v="PHAA01-E132293-0818"/>
        <s v="PHAA01-E160649-0805"/>
        <s v="PHAA03-FA01-030034025-001"/>
        <s v="PHAA03-ESL120175QVTO00ABB"/>
        <s v="PHAA02-520C2521-PLA-AC0"/>
        <s v="PHAA03-256111-C"/>
        <s v="PHAA03-Z-PIECE-RENOU"/>
        <s v="PHAA03-ESL080125QVTO00"/>
        <s v="PHAA01-M622682-0802"/>
        <s v="PHAA01-E137847-0803"/>
        <s v="PHAA01-Z-PIECE-HEF DURF A"/>
        <s v="PHVE01-9402CMP124001"/>
        <s v="PHAA01-E160649-0825"/>
        <s v="PHAA01-E157665-0801"/>
        <s v="PHAA01-E132293-0824"/>
        <s v="PHAA01-E132293-0826"/>
        <s v="PHVE01-9402CMP131001"/>
        <s v="PHAA03-R60-75-2PS"/>
        <s v="PHAA01-A11889E300"/>
        <s v="PHAA03-2213-027-01"/>
        <s v="PHAA04-Z-PIECE-LANFRANCO"/>
        <s v="PHAA03-2163091-06"/>
        <s v="PHAA01-4A000300"/>
        <s v="PHAA03-FA01-080120100-01"/>
        <s v="PHAA02-A1906613200202"/>
        <s v="PHAA02-520C2692-PLA-AA0"/>
        <s v="PHVG04-70940180-A"/>
        <s v="PHAA03-FC02-030M24162-001"/>
        <s v="PHAA01-A13384E800"/>
        <s v="PHAA01-A11227E300"/>
        <s v="PHVG01-FC01-515990-001-00"/>
        <s v="PHAA03-MA01-139210085-01A"/>
        <s v="PHAA03-20001547"/>
        <s v="PHAA03-FC01-050060050-001"/>
        <s v="PHAA03-70034550"/>
        <s v="PHAA03-RMA1-092130060-03"/>
        <s v="PHAA03-MA01-060075055-01"/>
        <s v="PHAA03-MA01-060075040-01"/>
        <s v="PHAA03-044191-05-REV03"/>
        <s v="PHAA03-FA01-160200100-001"/>
        <s v="PHAA01-4A002440"/>
        <s v="PHAA03-MA01-075095045-003"/>
        <s v="PHVE02-Z-PIECE-HEF DURF A"/>
        <s v="PHAA03-00176-A"/>
        <s v="PHAA03-FA01-080095100-001"/>
        <s v="PHAA03-FA01-080095060-001"/>
        <s v="PHAA03-Z-LOT-CLYDE"/>
        <s v="PHAA01-E137847-0801"/>
        <s v="PHVG01-FC01-000035089-001"/>
        <s v="PHAA01-E137847-0812"/>
        <s v="PHAA03-KB71125-B"/>
        <s v="PHAA01-M622682-0801"/>
        <s v="PHAA03-THU100125QKTO61"/>
        <s v="PHAA03-103020606-C"/>
        <s v="PHAA03-FA01-025034030-01"/>
        <s v="PHAA03-FA01-080100150-001"/>
        <s v="PHAA03-RMA1-238340140-03A"/>
        <s v="PHAA03-FA01-025034020-01"/>
        <s v="PHAA03-B002-220250275-01"/>
        <s v="PHAA03-MA01-050060040-002"/>
        <s v="PHAA03-Z-PIECE-CLYDE"/>
        <s v="PHAA03-325794-023-08"/>
        <s v="PHAA03-FA01-070080115-001"/>
        <s v="PHAA03-RMA1-238340140-02"/>
        <s v="PHAA03-FA01-101120125-001"/>
        <s v="PHVG01-B003-035048306-01"/>
        <s v="PHAA03-Z-PIECE-SUMEG"/>
        <s v="PHAA03-MA01-150167056-01A"/>
        <s v="PHAA03-70045569"/>
        <s v="PHAA03-FA01-040050067-001"/>
        <s v="PHAA03-FA01-050060060-001"/>
        <s v="PHAA03-FA01-033045030-001"/>
        <s v="PHAA03-FA01-065074040-001"/>
        <s v="PHAA03-Z-PIECE-SADEV"/>
        <s v="PHAA03-FA01-062074055-01"/>
        <s v="PHAA03-Z-PIECE-HEF DURF A"/>
        <s v="PHAA03-FA01-070085135-001"/>
        <s v="PHAA03-FA01-050060040-001"/>
        <s v="PHAA03-P1D4112112-A2"/>
        <s v="PHAA01-A11527E400"/>
        <s v="PHAA01-9463855810"/>
        <s v="PHVG09-70361848"/>
        <s v="PHAA01-E132293-0805"/>
        <s v="PHVG01-FC01-1057608-001-0"/>
        <s v="PHAA03-FA01-070085118-001"/>
        <s v="PHVG01-FC01-1057610-001-0"/>
        <s v="PHAA03-FA01-106140137-001"/>
        <s v="PHAA01-E137847-0813"/>
        <s v="PHAA01-E725332-0801"/>
        <s v="PHAA03-FA01-205230217-001"/>
        <s v="PHAA01-E725321-0801"/>
        <s v="PHAA03-FA01-177210203-01A"/>
        <s v="PHAA03-MA01-080095050-01"/>
        <s v="PHAA03-RMA1-072105049-03"/>
        <s v="PHAA03-FA01-228260203-01A"/>
        <s v="PHAA01-A14786E300"/>
        <s v="PHAA03-MA01-050060030-001"/>
        <s v="PHAA03-FC01-96436320-01-A"/>
        <s v="PHAA03-FC01-96003690-001-"/>
        <s v="PHAA01-FA01-050062041-01"/>
        <s v="PHAA03-4390302M1"/>
        <s v="PHAA03-TGMFBPLDM01851"/>
        <s v="PHVG01-FC01-000050160-001"/>
        <s v="PHAA03-TGMFBPLDM01852"/>
        <s v="PHAA01-A90289E300"/>
        <s v="PHAA03-70034549"/>
        <s v="PHOSPHATE-60"/>
        <s v="PHOSPHATE-61"/>
        <s v="PHAA01-V072250101(77420)"/>
        <s v="PHAA03-399796R1-B"/>
        <s v="PHAA01-E132293-0813"/>
        <s v="PHAA01-E132293-0806"/>
        <s v="PHAA01-E132293-0802"/>
        <s v="PHAA01-10060-000"/>
        <s v="PHAA01-14210609151"/>
        <s v="PHVG01-FC01-1057609-001-0"/>
        <s v="PHAA03-FC01-000050887-001"/>
        <s v="PHVG01-FC01-1224113-001-0"/>
        <s v="PHAA03-MA01-101117100-001"/>
        <s v="PHVG01-FC01-515599-001-00"/>
        <s v="PHAA03-RMA1-020035016-02"/>
        <s v="PHAA03-Z-PIECE-POLYCAPTIL"/>
      </sharedItems>
    </cacheField>
    <cacheField name="Nom du client" numFmtId="0">
      <sharedItems count="42">
        <s v="CONTITECH AVS FRANCE"/>
        <s v="PROCIDEC"/>
        <s v="HEF DURFERRIT Composants Mécaniques"/>
        <s v="CONTITECH VIBRATION CONTROL France"/>
        <s v="ACME PRECISION"/>
        <s v="GRIS DECOUPAGE"/>
        <s v="CLYDEUNION PUMPS SAS"/>
        <s v="UNITED SPRINGS SAS (Charmes)"/>
        <s v="SEFARD S.A"/>
        <s v="LISI AUTOMOTIVE RAPID PUISEUX"/>
        <s v="STEVA SAINT ETIENNE"/>
        <s v="DESCOTE SAS"/>
        <s v="JOUSSEAU INDUSTRIE MECANIQUE"/>
        <s v="LAURENT ANDRE SAS"/>
        <s v="ZF PWK MECACENTRE"/>
        <s v="TECHNIQUES SURFACES REW Etb Evry"/>
        <s v="DECOREC"/>
        <s v="MONIN MECANIQUE SA"/>
        <s v="BOULLEY SA"/>
        <s v="SPB"/>
        <s v="HEF DURFERRIT Etb Andrézieux"/>
        <s v="EMBOUTIMETAL"/>
        <s v="JOGAM COMPOSANTS"/>
        <s v="LANFRANCO ET CIE"/>
        <s v="MCSA CELERC"/>
        <s v="RENOU"/>
        <s v="SEFIAM"/>
        <s v="JOGAM COMPOSANTS (Ne plus utiliser)"/>
        <s v="SOMEGEC MECANIQUE"/>
        <s v="DLV  SARL"/>
        <s v="KOYO BEARINGS (sîte de Vierzon)"/>
        <s v="CLERC ET CARDONE"/>
        <s v="SUMEG"/>
        <s v="SADEV"/>
        <s v="AUXITROL SA"/>
        <s v="MECANO TECHNIQUE"/>
        <s v="RFPM"/>
        <s v="ORANO TEMIS (Bagnols sur Cèze)"/>
        <s v="APPA"/>
        <s v="META INDUSTRIE"/>
        <s v="CPM"/>
        <s v="POLYCAPTIL"/>
      </sharedItems>
    </cacheField>
    <cacheField name="Qté vente" numFmtId="0">
      <sharedItems containsSemiMixedTypes="0" containsString="0" containsNumber="1" containsInteger="1" minValue="1" maxValue="5258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ce BALEYDIER" refreshedDate="44475.492507291667" createdVersion="6" refreshedVersion="6" minRefreshableVersion="3" recordCount="1745" xr:uid="{00000000-000A-0000-FFFF-FFFF09000000}">
  <cacheSource type="worksheet">
    <worksheetSource ref="A1:C1746" sheet="Lignesdecommandeclient 211006-1" r:id="rId2"/>
  </cacheSource>
  <cacheFields count="3">
    <cacheField name="Nom du client" numFmtId="0">
      <sharedItems count="218">
        <s v="DELTA METAL"/>
        <s v="MSD - MECANO SOUDURE DROMOISE"/>
        <s v="NAVAL GROUP Angoulême-Ruelle"/>
        <s v="SOBERGRAND INDUSTRIE"/>
        <s v="ADES TECHNOLOGIES"/>
        <s v="GARNIER DURAND"/>
        <s v="TECHNIQUES SURFACES REW Etb Meyzieu"/>
        <s v="BOSSARD FRANCE SAS (Mundolsheim)"/>
        <s v="FLOWSERVE CONTROL VALVES GmbH"/>
        <s v="RAFER SAS"/>
        <s v="ACE"/>
        <s v="WURTH INDUSTRIE SERVICE GMBH &amp; CO.KG"/>
        <s v="CONNECTEURS ELECTRIQUES DEUTSCH"/>
        <s v="SMT SAS"/>
        <s v="LANFRANCO ET CIE"/>
        <s v="EDF Hydro (Maintenance) Alpes"/>
        <s v="TECHNETICS GROUP FRANCE St Etienne"/>
        <s v="COLUMBUS McKINNON"/>
        <s v="ORANO TEMIS (Bagnols sur Cèze)"/>
        <s v="SAFRAN FILTRATION SYSTEMS"/>
        <s v="MOP"/>
        <s v="CTA MGA"/>
        <s v="PVI (Picardie Valves Industries)"/>
        <s v="AMPRA SARL"/>
        <s v="PAUL MARCHAND DECOLLETAGE"/>
        <s v="SACM DURAND"/>
        <s v="CLYDEUNION PUMPS SAS"/>
        <s v="BSL STEEL SAS"/>
        <s v="MUP (Mécanique Usinage Précision)"/>
        <s v="EUCLIDE INDUSTRIE COREMO"/>
        <s v="PARKER HANNIFIN EMEA SARL"/>
        <s v="NAVAL GROUP BREST"/>
        <s v="POPPE+POTTHOFF SCIONZIER SAS"/>
        <s v="BECK CRESPEL SAS"/>
        <s v="LEBLANC SA"/>
        <s v="AYA (Aeronautica Y Automocion SA)"/>
        <s v="ESPA"/>
        <s v="CATHELAIN"/>
        <s v="ZOBEL H (Fleurbaix)"/>
        <s v="CORETI"/>
        <s v="ORANO TEMIS (Beaumont-Hague)"/>
        <s v="GROUPE PRECIS MECA S.A.S.U"/>
        <s v="ALKAN"/>
        <s v="DI CHIARA Atelier Mécanique SARL"/>
        <s v="STAUBLI FAVERGES"/>
        <s v="SIEBEC SAS"/>
        <s v="BUFAB FRANCE"/>
        <s v="MECA-VIT"/>
        <s v="ALSYOM"/>
        <s v="BOLLHOFF SNEP S.A."/>
        <s v="DURANDARD HENRI  SA"/>
        <s v="IEG sro"/>
        <s v="SATIL CONCEPT"/>
        <s v="BECK TECHNOLOGIES"/>
        <s v="LATHUILLE HUDRY"/>
        <s v="EFINOR SEMA"/>
        <s v="GELY SERGE SARL"/>
        <s v="VICENTE BERRIZBEITIA Sl"/>
        <s v="CHAMPALLE"/>
        <s v="DUFOUR Pierre DECOLLETAGE"/>
        <s v="PENNACCHIOTTI"/>
        <s v="SEREMO"/>
        <s v="ORANO TEMIS (Valognes)"/>
        <s v="A3M"/>
        <s v="HYDROBOLT LIMITED"/>
        <s v="COLIN MILAS"/>
        <s v="ATELIERS DU GRAND CHATELET"/>
        <s v="FLOWSERVE POMPES SAS"/>
        <s v="FIZZ Marnaz"/>
        <s v="MGS (ORSAN)"/>
        <s v="GMGL"/>
        <s v="GRADEL SARL"/>
        <s v="COMEHOR"/>
        <s v="BRC 77"/>
        <s v="MONT BLANC PRODUCTIONS"/>
        <s v="CHAMOT DECOLLETAGE"/>
        <s v="TDI (Techniques et Distributions Industrielles)"/>
        <s v="MAUBERT MECANIQUE"/>
        <s v="SOURIAU"/>
        <s v="REY FRERES"/>
        <s v="TORNITROFA"/>
        <s v="EUROP SERVICE INDUSTRIE"/>
        <s v="TREVIS FASTENERS"/>
        <s v="THIBAUDEAU"/>
        <s v="CMA (Constructions Montages Assembliers)"/>
        <s v="VIS INOX"/>
        <s v="UND"/>
        <s v="ETM"/>
        <s v="SPOR"/>
        <s v="SOCIETE NOUVELLE CMTI"/>
        <s v="FC MECANIQUE DE PRECISION"/>
        <s v="MINERVA ISSARTEL"/>
        <s v="KOPO SARL"/>
        <s v="SANBORN a.s."/>
        <s v="POLYMECA SARL"/>
        <s v="2B USINAGE"/>
        <s v="TECHNOPLUS INDUSTRIES -St Paul Les Durance"/>
        <s v="FIVES NORDON"/>
        <s v="EXTRATEX SFI"/>
        <s v="TALLERES ARATZ S.A."/>
        <s v="PRECIMECASAVOY"/>
        <s v="SEON"/>
        <s v="MAURIN EMILE (Lyon)"/>
        <s v="ROUSSELET CENTRIFUGATION"/>
        <s v="OMP USINAGE"/>
        <s v="TMH CEMEP"/>
        <s v="AG MECA - GOUTAGNY"/>
        <s v="AMGL SAS"/>
        <s v="BPM DECOLLETAGE"/>
        <s v="MECARESO"/>
        <s v="GONZALES CMA"/>
        <s v="TECHNIQUES SURFACES REW Etb Evry"/>
        <s v="BONNIN MECA SPE"/>
        <s v="SAFRAN AEROSYSTEMS HYDRAULICS"/>
        <s v="DAHER VALVES"/>
        <s v="GUICHON VALVES"/>
        <s v="VOSSLOH COGIFER"/>
        <s v="CMIP"/>
        <s v="GARDETTE INDUSTRIE"/>
        <s v="Danfoss Power Solutions II S.A.S"/>
        <s v="OMP"/>
        <s v="HEF DURFERRIT Composants Mécaniques"/>
        <s v="BENONY MECANIQUE"/>
        <s v="MGP LE BOT"/>
        <s v="ADF TECHNOLOGIES"/>
        <s v="SEIV AQUITAINE"/>
        <s v="CHANTREUIL MECANIQUE"/>
        <s v="SPB"/>
        <s v="EP MECA"/>
        <s v="MECAUV"/>
        <s v="SMEP INDUSTRIES"/>
        <s v="PROBENT TECHNOLOGY"/>
        <s v="ACS CHAUDRONNERIE"/>
        <s v="PMG (Mécanique Générale Réalisation Prototype)"/>
        <s v="LM 3D  SAS"/>
        <s v="SMP BAUDRY"/>
        <s v="GRM"/>
        <s v="MP 41  SARL"/>
        <s v="CONSTRUCTIONS MECANIQUES DI MEO"/>
        <s v="OREXAD BRAMMER (Usinage)"/>
        <s v="SEDIS"/>
        <s v="PERNAT TECHNOLOGIES"/>
        <s v="BONNAVION  INDUSTRIE"/>
        <s v="ERN  (EUROPE REPOUSSAGE NUMERIQUE)"/>
        <s v="MEUNIER SA"/>
        <s v="EPM5 - Groupe Gonzales"/>
        <s v="BURACCO SAS"/>
        <s v="ACOMEC"/>
        <s v="USIMECA"/>
        <s v="AMC 87"/>
        <s v="COSE"/>
        <s v="MPC TECHNOLOGIES"/>
        <s v="ONET TECHNOLOGIES"/>
        <s v="FTV SA"/>
        <s v="DECOPER"/>
        <s v="CNIM SYSTEMES INDUSTRIELS"/>
        <s v="SERMATI"/>
        <s v="COMEFOR"/>
        <s v="VIAL FRERES"/>
        <s v="DUMONT JEAN-MAX SAS"/>
        <s v="EUROBEARINGS"/>
        <s v="SMP TUNISIE"/>
        <s v="COLLET ET AMBLARD"/>
        <s v="DELTA MICROTECHNIQUES"/>
        <s v="MGC (Mécanique Générale Chalendard)"/>
        <s v="BAFA SAS"/>
        <s v="OUEST DECOLLETAGE"/>
        <s v="TECHNIQUES SURFACES UK"/>
        <s v="FIVES NORDON – Agence Cotentin ACPP"/>
        <s v="K BUY"/>
        <s v="SIMACO"/>
        <s v="GTA"/>
        <s v="CLM INDUSTRIE"/>
        <s v="ALCO SA"/>
        <s v="LAURENT ANDRE SAS"/>
        <s v="PUGET PRODUCTION MECANIQUE"/>
        <s v="CEGELEC DEFENSE"/>
        <s v="AVANTAGE INDUSTRIE"/>
        <s v="GEM"/>
        <s v="BC USINAGES"/>
        <s v="BREIZH USINAGE"/>
        <s v="STAMPINOX Srl"/>
        <s v="IBF (Inox Bouts Filetés)"/>
        <s v="PROTEOR"/>
        <s v="PERDEM SA"/>
        <s v="TEAM TURBO MACHINES"/>
        <s v="MYCESA (Montajes Y Construcciones Especiales S.A.)"/>
        <s v="MGB BERNAD SARL"/>
        <s v="UCMI (Usinage Conception Mécanique Industrie)"/>
        <s v="CMI MAINTENANCE EST SAS"/>
        <s v="SOCMA"/>
        <s v="ROBIN JANODET SARL"/>
        <s v="OREXAD NIMES"/>
        <s v="CLEO"/>
        <s v="LE DECOLLETAGE JURASSIEN"/>
        <s v="MECAPLUS"/>
        <s v="FAVIER SETREM"/>
        <s v="SAINT GOBAIN SEVA"/>
        <s v="TSEIN"/>
        <s v="TISO"/>
        <s v="DAVID INDUSTRIE SAS"/>
        <s v="TECHNOPLUS INDUSTRIES - Les Pennes"/>
        <s v="NP SIMONIN SAS"/>
        <s v="SOEXOU"/>
        <s v="FILA (Fournitures Inoxydables Loire Atlantique)"/>
        <s v="AAS"/>
        <s v="EUROTEC CENTRE"/>
        <s v="SERCEL"/>
        <s v="VINEIS SAS"/>
        <s v="ACEBI SAS"/>
        <s v="ADC"/>
        <s v="SPM (Société Pyrénéenne de Métallurgie)"/>
        <s v="MANUDEM"/>
        <s v="SIGMAPHI"/>
        <s v="MGO"/>
        <s v="LACHAND INDUSTRIE"/>
        <s v="BRIZARD USINAGE"/>
        <s v="KUP-HYDRO"/>
      </sharedItems>
    </cacheField>
    <cacheField name="N° art commercial" numFmtId="0">
      <sharedItems count="727">
        <s v="STAA02-Z-ECROU-DELTAMETAL"/>
        <s v="STAA01-M0218181J6"/>
        <s v="STAA01-Z-PIECE-NAVAL"/>
        <s v="STVG01-740135928-B"/>
        <s v="STAA01-133342 REP 65"/>
        <s v="STAA02-HU24984"/>
        <s v="STAA01-N52277"/>
        <s v="STVG01-2438314"/>
        <s v="STVE01-Z-PIECE-DELTAMETAL"/>
        <s v="STAA01-Z-PIECE-BOSSARD"/>
        <s v="STAA01-216304-0"/>
        <s v="STAA01-C09605ZD05"/>
        <s v="STVE01-1991-51693"/>
        <s v="STAA01-09331842130901000"/>
        <s v="STAA01-76803531000688"/>
        <s v="STAA01-76803561000688"/>
        <s v="STAA01-76803571000688-0"/>
        <s v="STAA01-Z-PIECE-SMT"/>
        <s v="STAA01-ESL100150ZEST00"/>
        <s v="STAA01-109389AL920902166"/>
        <s v="STAA01-109389AL920902167"/>
        <s v="STVG02-126-87-F"/>
        <s v="STAA01-SA1090I"/>
        <s v="STVG02-126-82-02"/>
        <s v="STVG02-126-54-D"/>
        <s v="STAA01-Z-LOT-ORANO"/>
        <s v="STAA01-1227SR2INPT"/>
        <s v="STAA01-PA00761A-D"/>
        <s v="STAA02-Z927689A"/>
        <s v="STAA01-DRW603-110-AF"/>
        <s v="STAA01-221-15.04-E"/>
        <s v="STVE05-DN500-PLAQUEMOBILE"/>
        <s v="STVG05-DN600-PLAQUEMOBILE"/>
        <s v="STAA01-F118477-00"/>
        <s v="STAA01-1504133316-A"/>
        <s v="STAA01-MXS1E2211005B"/>
        <s v="STAA01-MXS1E2211003A"/>
        <s v="STAA01-MXS1E2211001C"/>
        <s v="STAA02-Z-PIECE-CLYDE"/>
        <s v="STAA01-Z-PIECE-CLYDE"/>
        <s v="STAA01-Z-LOT-BSL"/>
        <s v="STAA01-09331842150901000"/>
        <s v="STAA01-Z-PIECE-MUP"/>
        <s v="STAA01-P477149-001"/>
        <s v="STAA01-ESL160200ZHST01"/>
        <s v="STAA01-ESL060100ZEST00"/>
        <s v="STAA01-ESL080125ZHST00"/>
        <s v="STAA01-ESL140200ZEST00"/>
        <s v="STAA02-70029190"/>
        <s v="STAA01-70055226"/>
        <s v="STAA01-P17052"/>
        <s v="STAA01-1902F001-A"/>
        <s v="STAA01-740080257"/>
        <s v="STVE01-740121058-VARIANTE"/>
        <s v="STAA01-1055-500-001R1"/>
        <s v="STAA01-Z-PIECE-RCCM-BECK"/>
        <s v="STAA01-18RO220D01167"/>
        <s v="STAA01-Z-PIECE-DELTAMETAL"/>
        <s v="STAA01-046022000009"/>
        <s v="STAA01-68593233"/>
        <s v="STAA01-Z-PIECE-CATHELAIN"/>
        <s v="STAA01-Z-GOUJON-ZOBEL"/>
        <s v="STAA01-208-2145"/>
        <s v="STAA01-1994-1606"/>
        <s v="STVE01-1999-1569"/>
        <s v="STVE02-R3644825"/>
        <s v="STVE02-R3644966"/>
        <s v="STAA01-740112597-D"/>
        <s v="STAA01-ESL140200ZHST00"/>
        <s v="STAA01-ESL030050ZHST00"/>
        <s v="STAA01-ELH-2001-027398"/>
        <s v="STAA01-A190-100-001D-REPA"/>
        <s v="STAA01-Z-PIECE-DICHIARA"/>
        <s v="STAA01-HAG427209208258-01"/>
        <s v="STAA01-R13060240-A"/>
        <s v="STAA02-HAG427329170568"/>
        <s v="STAA01-Z-PIECE-SIEBEC"/>
        <s v="STAA01-934A4014080"/>
        <s v="STAA01-Z-FREIN-MECA-VIT"/>
        <s v="STAA01-3400006594"/>
        <s v="STAA01-Z-PIECE-AMPRA"/>
        <s v="STAA02-Z-PIECE-AMPRA"/>
        <s v="STAA01-HUP080125ZHST00"/>
        <s v="STAA01-Z-PIECE-CATHELAIN-"/>
        <s v="STAA02-Z-PIECE-CATHELAIN-"/>
        <s v="STAA01-184318-0"/>
        <s v="STAA01-1025130006"/>
        <s v="STAA01-R16715140"/>
        <s v="STAA01-ESL200250ZHST00"/>
        <s v="STAA01-HUP100150ZEST00"/>
        <s v="STAA01-ESL100150ZHST00"/>
        <s v="STVG03-100111-D"/>
        <s v="STAA01-STAB-COR-PLD-11500"/>
        <s v="STVE01-740121512-VARIANTE"/>
        <s v="STAA01-712805"/>
        <s v="STAA01-SG0344300-A"/>
        <s v="STVG01-2438311"/>
        <s v="STAA01-Z-PIECE-EFINOR"/>
        <s v="STAA01-MXS1E2220002B-79G0"/>
        <s v="STAA01-Z-PIECE-BERRIZBEIT"/>
        <s v="STAA01-Z-PIECE-CHAMPALLE"/>
        <s v="STAA01-ESL025045ZHST00"/>
        <s v="STAA01-R13045040-C"/>
        <s v="STAA01-R14953130+B"/>
        <s v="STAA01-D4444E011-A7"/>
        <s v="STAA01-R83040140-C"/>
        <s v="STAA02-Z-PIECE-ORANO"/>
        <s v="STVG01-2438312"/>
        <s v="STAA01-172077-F"/>
        <s v="STVG01-740107656-01-A"/>
        <s v="STAA01-Z-GOUJON-HYDROBOLT"/>
        <s v="STAA01-HUP030050ZHST00"/>
        <s v="STAA01-Z-PIECE-COLIN"/>
        <s v="STAA01-Z-PIECE-ATELIERCHA"/>
        <s v="STAA01-ESL120175ZHST00"/>
        <s v="STAA01-ESL060100ZHST00"/>
        <s v="STAA01-866036"/>
        <s v="STAA01-866167"/>
        <s v="STAA01-866165"/>
        <s v="STAA01-Z-PIECE-FIZZ"/>
        <s v="STAA01-Z-NOIX-PVI"/>
        <s v="STAA01-Z-PIECE-MGS"/>
        <s v="STAA01-R13040540-B"/>
        <s v="STVG01-Z077453-B"/>
        <s v="STVG01-1992-16682-V6.0"/>
        <s v="STVG01-3-9955-R0"/>
        <s v="STAA01-S00379505-C"/>
        <s v="STAA01-14200185900-03"/>
        <s v="STAA01-Z-GOUJON-BECK"/>
        <s v="STAA01-0950728905305"/>
        <s v="STAA01-R14953330-B"/>
        <s v="STAA01-R13012340-C"/>
        <s v="STAA01-Z-LOT-TDI"/>
        <s v="STVG01-740135927"/>
        <s v="STAA01-740059893-A"/>
        <s v="STAA01-184229-1"/>
        <s v="STAA01-143D0011C6"/>
        <s v="STAA01-Z-VIS-LEBLANC"/>
        <s v="STAA01-Z-LOT-REY FRERES"/>
        <s v="STAA01-Z-PIECE-TORNITROFA"/>
        <s v="STAA01-09332180190901000"/>
        <s v="STVE01-P16831"/>
        <s v="STVE01-P16833"/>
        <s v="STAA01-Z-PIECE-ESI"/>
        <s v="STAA01-Z-LOT-TREVIS"/>
        <s v="STAA01-A190-100-002C-08"/>
        <s v="STAA01-A4147327-0"/>
        <s v="STAA01-4032A4010080"/>
        <s v="STAA01-HCE060100ZEST00"/>
        <s v="STAA02-Z-PIECE-CMA-ACIER"/>
        <s v="STAA01-STR-D4444E075A"/>
        <s v="STVE05-DN800-PLAQUEMOBILE"/>
        <s v="STAA02-HAG427329170565"/>
        <s v="STAA01-Z-DOUILLE-VISINOX"/>
        <s v="STVG02-GALETLB92-GARLOCK"/>
        <s v="STVE05-DN600-PLAQUE FIXE"/>
        <s v="STAA01-49021-7"/>
        <s v="STAA01-49021-0"/>
        <s v="STVG01-740233238-01-0"/>
        <s v="STAA01-68593252-C"/>
        <s v="STAA01-Z-PIECE-ETM"/>
        <s v="STVG02-153-88-02-C"/>
        <s v="STAA01-PSV032230002A-76G0"/>
        <s v="STVE01-PD 1201 12 002 067"/>
        <s v="STAA05-ESNSPEM10X150A2"/>
        <s v="STAA01-R13210240-K"/>
        <s v="STAA01-184286-1"/>
        <s v="STAA01-184230-0"/>
        <s v="STAA01-184311-1"/>
        <s v="STAA01-ESL160200ZEST01"/>
        <s v="STAA01-100 032 768"/>
        <s v="STAA01-100 032 769"/>
        <s v="STAA01-100 032 812"/>
        <s v="STAA01-100 032 813"/>
        <s v="STAA01-SIG1055-180-001-2"/>
        <s v="STAA01-18RO220D01161"/>
        <s v="STAA01-866166"/>
        <s v="STAA01-Z-VIS-ORANOTEMIS"/>
        <s v="STAA01-1995-49042"/>
        <s v="STAA02-Z-PIECE-DELTAMETAL"/>
        <s v="STAA01-Z-PIECE-ORANO"/>
        <s v="STAA01-SFEP4352"/>
        <s v="STAA01-SFEP4254"/>
        <s v="STAA01-SFEP4139"/>
        <s v="STAA01-SFEP4291"/>
        <s v="STAA01-Z-LOT-MUP"/>
        <s v="STAA01-C089190A04"/>
        <s v="STAA01-C089190A05"/>
        <s v="STAA01-C089190D07"/>
        <s v="STAA01-C089190A16"/>
        <s v="STAA01-R17953530-A"/>
        <s v="STAA02-Z-PIECE-SANBORN"/>
        <s v="STAA01-ERM100150ZHST00"/>
        <s v="STAA01-HMN120175ZKBST00"/>
        <s v="STAA01-RL1736-02-C"/>
        <s v="STAA01-CHC080125070ZEST"/>
        <s v="STAA01-Z-PIECE-POLYMECA"/>
        <s v="STAA01-RL1736-01-C"/>
        <s v="STAA01-83412296800P"/>
        <s v="STAA01-192087253"/>
        <s v="STAA01-R13210140-J"/>
        <s v="STAA01-Z-LOT-2B USINAGE"/>
        <s v="STAA01-R13210540-G"/>
        <s v="STAA01-Z-PIECE-TECHNOPLUS"/>
        <s v="STAA01-210900306"/>
        <s v="STVE01-Z-PIECE-RAFER-S+SD"/>
        <s v="STAA01-192087252"/>
        <s v="STAA01-Z-PIECE-FIVES"/>
        <s v="STAA01-Z-PIECE-BECK"/>
        <s v="STAA01-03-035-51 US-11"/>
        <s v="STAA01-R90101166"/>
        <s v="STAA02-H1003700MEF46-212F"/>
        <s v="STAA02-F126329-00"/>
        <s v="STAA02-F126335-01"/>
        <s v="STAA02-F126336-02"/>
        <s v="STAA01-HMP100150ZEST00"/>
        <s v="STAA01-740100758"/>
        <s v="STAA02-70050510"/>
        <s v="STAA01-70027538"/>
        <s v="STVG01-Z-PIECE-ACE"/>
        <s v="STVE02-ERD30321/1"/>
        <s v="STVG01-Z-PIECE-GRADEL"/>
        <s v="STAA01-GMXSVPLDM06150"/>
        <s v="STAA01-100014711"/>
        <s v="STVG01-Z-PIECE-CATHELAIN-"/>
        <s v="STAA01-U0207203-J"/>
        <s v="STAA01-S00110812"/>
        <s v="STAA01-S00758418-B"/>
        <s v="STAA01-HMP080125ZEST00"/>
        <s v="STAA01-Z-PIECE-ZOBEL"/>
        <s v="STAA01-Z-PIECE-GRADEL"/>
        <s v="STAA01-Z-ECROU-MAURIN"/>
        <s v="STVE02-151-161-08"/>
        <s v="STAA01-221-13.04-D"/>
        <s v="STAA01-Z-PIECE-ALSYOM"/>
        <s v="STAA01-PL59309B"/>
        <s v="STVG02-GALETGB75-GARLOCK"/>
        <s v="STAA01-Z-PIECE-OMP"/>
        <s v="STVE01-P646988"/>
        <s v="STVE01-P478051"/>
        <s v="STVE05-DN100-PLAQUE MOBIL"/>
        <s v="STVG01-BRIDE-KRO200-Z0758"/>
        <s v="STAA01-Z-PIECE-AMGL"/>
        <s v="STAA01-PD-00192-22-016-20"/>
        <s v="STAA01-R17953230"/>
        <s v="STAA01-18RO220D01129"/>
        <s v="STAA01-18RO220D01182"/>
        <s v="STAA01-Z-PIECE-MECARESO"/>
        <s v="STAA02-Z-PIECE-GONZALES-S"/>
        <s v="STAA01-Z-PIECE-GONZALES-S"/>
        <s v="STAA01-Z-PIECE-MECAVIT"/>
        <s v="STAA01-SFEP5022-C"/>
        <s v="STAA01-1651139"/>
        <s v="STAA01-ESQF080125ZEST01"/>
        <s v="STAA01-Z-PIECE-BONNIN-STA"/>
        <s v="STAA01-HCE050080ZEST00"/>
        <s v="STAA01-Z-LOT-NAVAL"/>
        <s v="STVE01-3188-003-0-03"/>
        <s v="STAA01-213177-A0"/>
        <s v="STAA01-D20506/A-70"/>
        <s v="STAA01-SIG-1090-500-034-R"/>
        <s v="STAA01-C43000069-F"/>
        <s v="STAA01-ESL240300ZHST00"/>
        <s v="STAA01-PD0210220024829-B"/>
        <s v="STAA01-PD0210220024835-B"/>
        <s v="STAA01-1090-180-003-REP2"/>
        <s v="STAA01-SIG2080-110-026-3"/>
        <s v="STAA01-Z-PIECE-GARDETTE"/>
        <s v="STAA01-PD0210220024842-B"/>
        <s v="STAA01-W01G32I21"/>
        <s v="STAA01-135014"/>
        <s v="STAA01-UO154119"/>
        <s v="STVE01-ELH-1996-069159 V3"/>
        <s v="STVE01-ELH-1996-069163 V2"/>
        <s v="STVE01-ELH-1996-069165 V2"/>
        <s v="STVE01-ELH-1996-069167 V2"/>
        <s v="STVE01-ELH-1996-069170 V2"/>
        <s v="STVE01-ELH-1996-069172 V3"/>
        <s v="STVE01-ELH-1996-069173 V2"/>
        <s v="STVE01-ELH-1996-069179 V2"/>
        <s v="STAA01-134183"/>
        <s v="STAA01-UO154113"/>
        <s v="STVG01-118547-E"/>
        <s v="STAA01-ESL040070ZHST00"/>
        <s v="STVG02-126-83"/>
        <s v="STVG02-126-53"/>
        <s v="STAA01-118992-J"/>
        <s v="STAA01-1067785E00.02"/>
        <s v="STAA01-118365-J"/>
        <s v="STVG01-118695-E"/>
        <s v="STAA01-100027375"/>
        <s v="STAA01-119003-D"/>
        <s v="STAA01-FC01-VISHM008035-0"/>
        <s v="STAA01-740200515"/>
        <s v="STVE01-31287"/>
        <s v="STAA01-31129D"/>
        <s v="STVG02-155-93-02"/>
        <s v="STAA01-184310-1"/>
        <s v="STAA01-184320-0"/>
        <s v="STVE01-672160"/>
        <s v="STVE01-360446"/>
        <s v="STVG01-2704552-B"/>
        <s v="STVG01-360447-B"/>
        <s v="STVE01-D26065"/>
        <s v="STAA02-Z-BUSE-REP3-ADF"/>
        <s v="STAA01-Z-PIECE-HYDROBOLT"/>
        <s v="STAA01-Z-PIECE-DELTA-RCCM"/>
        <s v="STAA01-HAG4-0099-93-00417"/>
        <s v="STAA01-118412-D"/>
        <s v="STAA01-118569-D"/>
        <s v="STAA02-Z-CANNE-REP2-ADF"/>
        <s v="STVE02-GALETLA30-TECHNETI"/>
        <s v="STAA01-18RO220D01314"/>
        <s v="STAA01-866243"/>
        <s v="STAA01-824406"/>
        <s v="STVE02-GALETVA30-TECHNETI"/>
        <s v="STVE02-GALETGA30-TECHNETI"/>
        <s v="STAA01-R13210040-H"/>
        <s v="STAA01-Z-PIECE-BSL"/>
        <s v="STAA01-HAG4-0099-93-00413"/>
        <s v="STAA01-192085503"/>
        <s v="STAA01-Z-PIECE-SEIV"/>
        <s v="STAA01-Z-PIECE-SPB"/>
        <s v="STAA01-S01012483-D"/>
        <s v="STAA01-282780"/>
        <s v="STVE01-212715B2"/>
        <s v="STAA01-205741B0"/>
        <s v="STAA01-4032A4012080"/>
        <s v="STVE01-ELH-1990-3288 V2.0"/>
        <s v="STAA01-Z-PIECE-EPMECA"/>
        <s v="STAA01-A190-100-001E-REPA"/>
        <s v="STAA01-730010111-02"/>
        <s v="STAA01-740200953-0"/>
        <s v="STAA01-192067116"/>
        <s v="STVE05-DN250-PLAQUE MOBIL"/>
        <s v="STAA02-70045886"/>
        <s v="STAA01-Z-PIECE-SANBORN"/>
        <s v="STAA01-HCE060100ZHST00"/>
        <s v="STAA01-Z-PIECE-MECAUV"/>
        <s v="STVE01-353068"/>
        <s v="STAA01-F140722"/>
        <s v="STAA01-20051090"/>
        <s v="STAA01-Z-PIECE-PROBENT"/>
        <s v="STVG05-DN1000-PLAQUEMOBIL"/>
        <s v="STAA01-HUN160200ZHST03"/>
        <s v="STAA01-Z-PIECE-ACS"/>
        <s v="STAA01-S00419209"/>
        <s v="STAA01-Z-LOT-PMG"/>
        <s v="STAA01-FC01-VISHM010045-0"/>
        <s v="STAA01-FC01-VISHM030120-0"/>
        <s v="STAA01-068915EA001"/>
        <s v="STAA01-8NSAPF0003AKX-A"/>
        <s v="STAA01-83412496800P"/>
        <s v="STAA02-Z918529-A"/>
        <s v="STAA01-FC01-VISHM012045-0"/>
        <s v="STVG05-DN700-PLAQUEMOBILE"/>
        <s v="STAA01-Z-ECROU-CATHELAIN"/>
        <s v="STAA01-HCT060100ZEST00"/>
        <s v="STAA01-ESL180250ZHST00"/>
        <s v="STAA01-HUP040070ZHST00"/>
        <s v="STAA01-PAD15-28-C"/>
        <s v="STAA01-E100049211"/>
        <s v="STAA01-Z-PIECE-DIMEO"/>
        <s v="STAA01-Z-LOT-OREXAD-STANA"/>
        <s v="STVG02-155-90-02"/>
        <s v="STAA01-ESLT00UNCZHST00"/>
        <s v="STAA01-PD101139220054702"/>
        <s v="STAA01-PD101139220054752"/>
        <s v="STAA01-PD101139220055901"/>
        <s v="STAA01-09332180200942000"/>
        <s v="STAA01-10052250"/>
        <s v="STAA01-5273-90707B"/>
        <s v="STAA01-R83235030A"/>
        <s v="STAA01-2001-26925 V2.0"/>
        <s v="STAA01-R13012540-B"/>
        <s v="STAA01-18RO000D00600"/>
        <s v="STAA01-ESQ060100ZEBST61"/>
        <s v="STAA01-18RO000D00601"/>
        <s v="STAA01-Z-LOT-BONNAVION"/>
        <s v="STAA02-H1028400MEF21-210F"/>
        <s v="STAA01-18RO000D00599"/>
        <s v="STAA01-1997-15574"/>
        <s v="STAA01-7273610"/>
        <s v="STAA01-NGS1J2133"/>
        <s v="STAA01-Z-LOT-EPM5"/>
        <s v="STVE01-ST30077ST"/>
        <s v="STAA01-76803530800688-0"/>
        <s v="STAA01-ERM040070ZEST00"/>
        <s v="STAA01-Z-GOUJON-BECK -RCC"/>
        <s v="STAA01-1997-15572"/>
        <s v="STAA01-Z-PIECE-ACOMEC"/>
        <s v="STVG02-155-95-02"/>
        <s v="STAA01-76015940"/>
        <s v="STAA01-SHS1A0507A"/>
        <s v="STAA01-P481453-002"/>
        <s v="STAA01-SFEP3035-B"/>
        <s v="STAA01-Z-LOT-COSE"/>
        <s v="STAA01-Z-PIECE-ACE"/>
        <s v="STAA01-1992-15149"/>
        <s v="STVE01-HAG427419200691"/>
        <s v="STAA02-Z-PIECE-TDI"/>
        <s v="STAA01-70021634"/>
        <s v="STAA01-A1328-012087-A-M-G"/>
        <s v="STAA01-SFEP5043"/>
        <s v="STAA01-Z-LOT-ACE"/>
        <s v="STVG01-Z-ECROU-DELTAMETAL"/>
        <s v="STAA01-Z-PIECE-FTV"/>
        <s v="STAA01-SFEP3075"/>
        <s v="STAA02-F124869-00"/>
        <s v="STAA01-Z-LOT-MGS"/>
        <s v="STVE01-740112499-VARIANTE"/>
        <s v="STAA01-118376-D"/>
        <s v="STAA01-HUP080125ZEST00"/>
        <s v="STAA01-HUP050080ZEST00"/>
        <s v="STAA01-Z-VIS-DECOPER"/>
        <s v="STVG01-118398-E"/>
        <s v="STAA02-Z-PIECE-VICENTE"/>
        <s v="STAA01-119127-D"/>
        <s v="STVE01-119105"/>
        <s v="STAA01-134478"/>
        <s v="STAA01-135286"/>
        <s v="STAA01-118718-D"/>
        <s v="STAA01-118525-D"/>
        <s v="STAA01-118673-D"/>
        <s v="STAA02-Z-PIECE-ATELIERSCH"/>
        <s v="STAA01-192088592"/>
        <s v="STVE01-133945"/>
        <s v="STAA01-Z-PIECE-CNIM"/>
        <s v="STAA01-76803571200688-0"/>
        <s v="STAA01-133956"/>
        <s v="STAA01-76803561200688"/>
        <s v="STAA01-24P0534-110-006-A"/>
        <s v="STAA01-133934"/>
        <s v="STAA01-76803540800688-0"/>
        <s v="STAA01-76803570800688-A"/>
        <s v="STAA01-133923"/>
        <s v="STAA01-7099446"/>
        <s v="STAA01-3400006591"/>
        <s v="STAV01-740229650-01-0"/>
        <s v="STVE01-UO407213"/>
        <s v="STAA01-P617741"/>
        <s v="STAA01-Z-LOT-ETM"/>
        <s v="STAA01-UO407217"/>
        <s v="STAA01-Z-VIS-VIAL"/>
        <s v="STAA01-192088629"/>
        <s v="STAA01-R13210340-M"/>
        <s v="STAA01-SFEP4383"/>
        <s v="STAA01-SFEP4386"/>
        <s v="STAA01-CM-316-TI-M24X120"/>
        <s v="STAA01-R83235130B"/>
        <s v="STAA01-ERM120175ZHST00"/>
        <s v="STAA01-18RO000D00579"/>
        <s v="STVE02-126-139"/>
        <s v="STVG01-30074-C"/>
        <s v="STAA01-HCT160200ZEST00"/>
        <s v="STAA02-Z-LOT-EUROBEARINGS"/>
        <s v="STAA01-F106146"/>
        <s v="STAA01-DF3914-01-07-C"/>
        <s v="STAA02-Z-PIECE-DELTA-RCCM"/>
        <s v="STAA01-Z-PIECE-KOPO"/>
        <s v="STAA01-ERM060100ZHST00"/>
        <s v="STAA01-HAG427209208253-00"/>
        <s v="STAA01-Z-LOT-EUROBEARINGS"/>
        <s v="STVG01-Z-GOUJON-RCCM-BECK"/>
        <s v="STAA01-118514-G"/>
        <s v="STAA01-Z-PIECE-COLLET-AMB"/>
        <s v="STAA01-740112339-E"/>
        <s v="STAA01-Z-PIECE-ADES"/>
        <s v="STAA01-ESL050080ZHST00"/>
        <s v="STVG01-Z068988-A"/>
        <s v="STAA01-119071-H"/>
        <s v="STVE01-30072"/>
        <s v="STAA01-1783I-1"/>
        <s v="STAA01-Z-PIECE-BAFA"/>
        <s v="STAA01-Z-PIECE-SPOR"/>
        <s v="STAA01-119242-H"/>
        <s v="STAA01-118662-G"/>
        <s v="STAA01-119253-D"/>
        <s v="STAA01-1P700291"/>
        <s v="STAA01-HCE100150ZHST00"/>
        <s v="STAA01-W01G56Y19-A"/>
        <s v="STAA01-0930930045884"/>
        <s v="STAA01-R13040140-B"/>
        <s v="STAA01-ISIB12310003A-76G0"/>
        <s v="STAA01-W02G30Y23-A"/>
        <s v="STAA01-ESL160200ZFST01"/>
        <s v="STAA01-ESL120175ZEST00"/>
        <s v="STAA01-221-12.03"/>
        <s v="STAA01-3400006597"/>
        <s v="STAA01-134536"/>
        <s v="STAA01-134525"/>
        <s v="STAA01-Z-ECROU-BUFAB"/>
        <s v="STAA01-ESL080125ZEST00"/>
        <s v="STVE02-UO407216"/>
        <s v="STAA01-134582"/>
        <s v="STAA01-814H1030C6-D"/>
        <s v="STAA01-134569"/>
        <s v="STAA01-0930930045883"/>
        <s v="STAA01-134571"/>
        <s v="STAA01-Z-PIECE-TSUK"/>
        <s v="STAA01-ERM060100ZEST00"/>
        <s v="STAA01-HUP030050ZEST00"/>
        <s v="STAA01-Z-PIECE-KL2B"/>
        <s v="STAA01-2015I-1"/>
        <s v="STAA01-Z-PIECE-SIMACO"/>
        <s v="STAA01-Z-PIECE-ADGC"/>
        <s v="STAA02-Z-VIS-GTA"/>
        <s v="STAA01-100900-0003-A"/>
        <s v="STAA01-100900-0004-A"/>
        <s v="STAA01-740148866-0"/>
        <s v="STAA01-142D0011C6-A"/>
        <s v="STAA01-76803531800688"/>
        <s v="STAA01-Z-PIECE-ALCO"/>
        <s v="STAA01-76803541000688-0"/>
        <s v="STAA01-76803532200688"/>
        <s v="STAA01-5640-29707"/>
        <s v="STAA01-100900-0000-A"/>
        <s v="STAA02-100900-0004-A"/>
        <s v="STAA02-Z077752"/>
        <s v="STAA01-76803542200688"/>
        <s v="STVG01-13095746-0"/>
        <s v="STVG01-3718-7-F"/>
        <s v="STAA01-100900-0005-A"/>
        <s v="STAA01-716941"/>
        <s v="STAA01-76803560800688-A"/>
        <s v="STAA01-192089753"/>
        <s v="STAA01-184282-0"/>
        <s v="STAA01-320-352-801-0"/>
        <s v="STAA01-0930930041856"/>
        <s v="STAA01-VRM60-002"/>
        <s v="STAA01-Z-PIECE-AVANTAGE I"/>
        <s v="STAA01-1990-117535"/>
        <s v="STAA01-18RO220D01217"/>
        <s v="STAA01-18RO220D01230"/>
        <s v="STAA01-R13235330-I"/>
        <s v="STAA01-450040176"/>
        <s v="STAA02-Z-PIECE-AMGL"/>
        <s v="STAA01-USI-2021-0112"/>
        <s v="STAA01-Z-PIECE-STAMPINOX"/>
        <s v="STAA01-119082-D"/>
        <s v="STVE01-Z075797"/>
        <s v="STAA01-Z-PIECE-IBF"/>
        <s v="STAA01-192072262"/>
        <s v="STAA01-Z-PIECE-PROTEOR"/>
        <s v="STAA01-Z-PIECE-TDI"/>
        <s v="STAA01-HCB080125ZHST00"/>
        <s v="STAA01-M020529129"/>
        <s v="STAA01-F117138"/>
        <s v="STAA01-311207025"/>
        <s v="STAA01-ELH-1990-119171"/>
        <s v="STAA01-ELH-1990-119170"/>
        <s v="STAA01-ELH-1997-002921"/>
        <s v="STAA01-ELH-1997-002922"/>
        <s v="STAA01-03-100-01 US-11"/>
        <s v="STVE01-ARG11039"/>
        <s v="STAA01-248Q0251"/>
        <s v="STAA01-192083549"/>
        <s v="STAA01-PSV012120016A"/>
        <s v="STAA01-20013149"/>
        <s v="STAA01-PSV012150003A"/>
        <s v="STAA01-PSV012120020A"/>
        <s v="STAA01-PSV012200002A"/>
        <s v="STAA01-Z-PIECE-MGB"/>
        <s v="STAA01-S00365815-A"/>
        <s v="STAA01-NGS1K9203"/>
        <s v="STAA01-PSV012120023A"/>
        <s v="STAA01-Z-PIECE-CMI"/>
        <s v="STVG01-Z-PIECE-SOCMA"/>
        <s v="STVE01-60203"/>
        <s v="STAA01-PSV012120015A"/>
        <s v="STAA01-PSV012130002A"/>
        <s v="STAA02-70026245"/>
        <s v="STAA01-11266858"/>
        <s v="STAA01-A190-100-001D-07"/>
        <s v="STAA01-ESL160150ZHST01"/>
        <s v="STAA01-Z-PIECE-CLM"/>
        <s v="STAA01-Z-PIECE-OREXAD"/>
        <s v="STAA02-70043631"/>
        <s v="STAA01-Z-LOT-CLEO"/>
        <s v="STAA01-Z-PIECE-TREVIS"/>
        <s v="STAA01-1653"/>
        <s v="STAA01-740211732-A"/>
        <s v="STVE06-Z-PIECE-TSUK-ST+T7"/>
        <s v="STAA01-ESL100150ZHST00D"/>
        <s v="STAA01-PL1090500034REV2R1"/>
        <s v="STAA01-3939414"/>
        <s v="STAA01-Z-LOT-SAINT-GOBAIN"/>
        <s v="STAA01-HCB060100ZHST00"/>
        <s v="STAA01-ESQFR080125ZEST00"/>
        <s v="STAA01-ERMO00UNCZHST30"/>
        <s v="STAA01-Z-PIECE-TSEIN"/>
        <s v="STAA01-D18249"/>
        <s v="STAA02-70048257"/>
        <s v="STAA01-20034565"/>
        <s v="STAA01-Z-PIECE-CORETI"/>
        <s v="STAA01-HMP140200ZEST00"/>
        <s v="STAA01-20034566"/>
        <s v="STAA01-20034563"/>
        <s v="STAA01-DM102012"/>
        <s v="STAA01-1650439"/>
        <s v="STAA01-Z-PIECE-REY FRERES"/>
        <s v="STAA01-K400TR500PL0556-1"/>
        <s v="STVE01-U0207198"/>
        <s v="STAA01-A-2979992"/>
        <s v="STVG01-740107655-D"/>
        <s v="STAA01-A-2976840-C"/>
        <s v="STAA01-192067090"/>
        <s v="STAA01-NGS1K6904"/>
        <s v="STAA01-960-03840-D"/>
        <s v="STAA01-A-2976864-D"/>
        <s v="STAA01-PGA1518KM13-2"/>
        <s v="STAA01-813H1030C6-D"/>
        <s v="STAA01-Z-PIECE-TPI"/>
        <s v="STAA01-DD000805023Q01"/>
        <s v="STAA01-20034564"/>
        <s v="STAA01-ERM080125ZHST00"/>
        <s v="STAA01-HCE080125ZEST00"/>
        <s v="STAA01-ESL080125ZKST00"/>
        <s v="STAA01-SG0060270-E"/>
        <s v="STVE04-MDE453432-51"/>
        <s v="STAA02-MDE453418-10"/>
        <s v="STAA01-459040099"/>
        <s v="STVE03-MDE453432-1"/>
        <s v="STAA02-MDE453418-11"/>
        <s v="STAA01-Z-PIECE-SATIL"/>
        <s v="STAA01-740080297-G"/>
        <s v="STAA01-716874"/>
        <s v="STAA01-Z-PIECE-FILA"/>
        <s v="STAA01-9980000068726"/>
        <s v="STAA01-B45CB1042021"/>
        <s v="STAA01-ERM050080ZEST00"/>
        <s v="STAA01-HUP180250ZHST00"/>
        <s v="STAA01-SFEP6013"/>
        <s v="STAA01-70049703"/>
        <s v="STAA01-68530"/>
        <s v="STAA01-DRW400199921-AD"/>
        <s v="STAA01-SFEP4443"/>
        <s v="STAA01-SFEP3059"/>
        <s v="STAA01-SFEP4458"/>
        <s v="STAA01-A190-100-001D"/>
        <s v="STAA02-Z-PIECE-ADGC"/>
        <s v="STAA02-Z909709"/>
        <s v="STVG01-HAG427419200679-00"/>
        <s v="STVE02-221-12.04-D"/>
        <s v="STAA01-P2S105010022A-76G0"/>
        <s v="STAA01-P2S105010023A-76G0"/>
        <s v="STAA01-R90106996"/>
        <s v="STAA01-Z-PIECE-JANODET"/>
        <s v="STVG01-740129028-06-K"/>
        <s v="STVE01-Z-GOUJON-DELTAMET"/>
        <s v="STVE01-2702723"/>
        <s v="STAA02-Z909713"/>
        <s v="STAA02-Z909714"/>
        <s v="STVE02-151-0242105"/>
        <s v="STVG01-740129028-05-K"/>
        <s v="STVE01-Z078275"/>
        <s v="STAA01-N53711"/>
        <s v="STVE05-DN450-PLAQUE MOBIL"/>
        <s v="STVE02-151-0242100"/>
        <s v="STVE02-151-0242101"/>
        <s v="STVE02-151-0242103"/>
        <s v="STVE02-151-0242102"/>
        <s v="STAA01-192072251"/>
        <s v="STAA01-HAG427329169508"/>
        <s v="STAA01-P0000629200101"/>
        <s v="STAA01-100037777"/>
        <s v="STAA01-192087011"/>
        <s v="STAA01-HAG427329169480-01"/>
        <s v="STAA01-HAG427329502926"/>
        <s v="STAA01-HAG427329502937"/>
        <s v="STAA01-HAG427329169476-01"/>
        <s v="STAA01-HAG427329169477-01"/>
        <s v="STAA01-HAG427329169414-01"/>
        <s v="STAA01-HAG427329169504-02"/>
        <s v="STAA01-HAG427329502938-01"/>
        <s v="STAA01-HAG427329169483"/>
        <s v="STAA01-7601960/C"/>
        <s v="STAA01-UO151338-7"/>
        <s v="STAA01-UO151338-5F"/>
        <s v="STVE01-U0407216"/>
        <s v="STAA01-0930930045882"/>
        <s v="STAA01-B45CB1042024-3"/>
        <s v="STAA01-HAG427329502942"/>
        <s v="STAA01-HAG427329502931"/>
        <s v="STAA01-631970"/>
        <s v="STAA01-F107238"/>
        <s v="STAA01-F126331"/>
        <s v="STAA01-424487-10"/>
        <s v="STAA01-320-161-001-0"/>
        <s v="STAA01-1990-5526"/>
        <s v="STAA01-Z-VIS-SIGMAPHI"/>
        <s v="STAA01-301417831"/>
        <s v="STAA01-301417834"/>
        <s v="STAA01-740127373-D"/>
        <s v="STVE01-221-27.04-D"/>
        <s v="STAA01-1990-5481"/>
        <s v="STAA01-Z-PIECE-GTA"/>
        <s v="STAA01-S00533594"/>
        <s v="STVE01-221-0244183"/>
        <s v="STAA01-70055230"/>
        <s v="STAA02-20064716"/>
        <s v="STAA02-7101410"/>
        <s v="STAA02-7151935"/>
        <s v="STAA01-HAG427329169516"/>
        <s v="STAA01-HAG427329302253-RE"/>
        <s v="STAA01-C09615ZD04"/>
        <s v="STAA01-320-160-001-0-B"/>
        <s v="STAA01-F129596-17"/>
        <s v="STAA01-HAG427329169501"/>
        <s v="STAA01-92540"/>
        <s v="STAA01-20034568"/>
        <s v="STAA01-865940"/>
        <s v="STAA01-S00140010-B"/>
        <s v="STAA01-865941"/>
        <s v="STVE01-C09615ZA03"/>
        <s v="STVE01-1987-20938"/>
        <s v="STVE01-P02909"/>
        <s v="STAA01-298554"/>
        <s v="STAA01-PL46471-A"/>
        <s v="STAA01-183241"/>
        <s v="STAA01-HAG427329169515"/>
        <s v="STAA01-19009"/>
        <s v="STVE01-30071"/>
        <s v="STVE01-30082"/>
        <s v="STAA01-866033"/>
        <s v="STAA01-244289"/>
        <s v="STAA01-ELH-1991-019128"/>
      </sharedItems>
    </cacheField>
    <cacheField name="Qté vente" numFmtId="0">
      <sharedItems containsSemiMixedTypes="0" containsString="0" containsNumber="1" containsInteger="1" minValue="1" maxValue="3470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ce BALEYDIER" refreshedDate="44477.678144444442" createdVersion="6" refreshedVersion="6" minRefreshableVersion="3" recordCount="295" xr:uid="{78D7F9F0-9682-44DC-8197-9049579909EC}">
  <cacheSource type="worksheet">
    <worksheetSource ref="A1:C296" sheet="Lignesdecommandeclient 211008-1" r:id="rId2"/>
  </cacheSource>
  <cacheFields count="3">
    <cacheField name="N° art commercial" numFmtId="0">
      <sharedItems count="41">
        <s v="ETVI01-31630074B"/>
        <s v="ETVI01-31630075B"/>
        <s v="ETVI01-31630076B"/>
        <s v="ETVI01-31630077B"/>
        <s v="ETVI05-32236419E"/>
        <s v="ETVI05-32236420E"/>
        <s v="ETVI05-32236421E"/>
        <s v="ETVI05-32236422E"/>
        <s v="ETVI05-32236435C"/>
        <s v="ETVI05-32236449C"/>
        <s v="ETVI05-32236450C"/>
        <s v="ETVI05-32236451B"/>
        <s v="ETVI05-AAV76406T-06"/>
        <s v="ETVI05-AAV76454T-05"/>
        <s v="ETVI05-AAV77361T-06"/>
        <s v="ETVI05-AAV77361T-06-CAPEL"/>
        <s v="ETVI05-AAV77362T-06"/>
        <s v="ETVI05-AAV77362T-06-CAPEL"/>
        <s v="ETVI05-AAV77363T-06"/>
        <s v="ETVI05-AAV77363T-06-CAPEL"/>
        <s v="ETVI05-AAV77364"/>
        <s v="ETVI05-AAV77364T-06"/>
        <s v="ETVI05-AAV77364T-06-CAPEL"/>
        <s v="ETVI05-BBV20532T-05"/>
        <s v="ETVI05-BBV20533T-05"/>
        <s v="ETVI05-BBV20534T-05"/>
        <s v="ETVI05-BBV20535"/>
        <s v="ETVI05-BBV20535T-05"/>
        <s v="ETVI05-EAV5320002-03"/>
        <s v="ETVI05-EAV53201"/>
        <s v="ETVI05-EAV5320102-03"/>
        <s v="ETVI05-EAV5320202-03"/>
        <s v="ETVI05-EAV5320302-03"/>
        <s v="ETVI06-FC01-OH1625-001-00"/>
        <s v="ETVI06-FC01-OH1626-001-00"/>
        <s v="ETVI06-FC01-OH1627-001-00"/>
        <s v="ETVI06-FC01-OH1628-001-00"/>
        <s v="ETVI06-FC01-OH5401-001-00"/>
        <s v="ETVI06-FC01-OH5402-001-00"/>
        <s v="ETVI06-FC01-OH5403-001-00"/>
        <s v="ETVI06-FC01-OH5404-001-00"/>
      </sharedItems>
    </cacheField>
    <cacheField name="Nom du client" numFmtId="0">
      <sharedItems count="5">
        <s v="MEVIS SPA"/>
        <s v="CAPPELLER S.P.A."/>
        <s v="GARDY"/>
        <s v="BAUMANN RESSORTS SAS"/>
        <s v="HEF DURFERRIT Composants Mécaniques"/>
      </sharedItems>
    </cacheField>
    <cacheField name="Qté vente" numFmtId="0">
      <sharedItems containsSemiMixedTypes="0" containsString="0" containsNumber="1" containsInteger="1" minValue="20" maxValue="83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ce BALEYDIER" refreshedDate="44491.3760630787" createdVersion="6" refreshedVersion="6" minRefreshableVersion="3" recordCount="81" xr:uid="{585B7DFE-2B1C-4F5D-990A-760253E62877}">
  <cacheSource type="worksheet">
    <worksheetSource ref="A1:D82" sheet="Lignesdecommandeclient 211022-8" r:id="rId2"/>
  </cacheSource>
  <cacheFields count="4">
    <cacheField name="N° art commercial" numFmtId="0">
      <sharedItems count="15">
        <s v="ETPO02-HOMO-FC01-OH5401-0"/>
        <s v="ETPO02-HOMO-FC01-OH5402-0"/>
        <s v="ETPO02-HOMO-FC01-OH5403-0"/>
        <s v="ETPO02-HOMO-FC01-OH5404-0"/>
        <s v="ETPO05-353177901-16"/>
        <s v="ETPO05-AAV76406-09"/>
        <s v="ETPO05-AAV76454"/>
        <s v="ETPO05-AAV77361"/>
        <s v="ETPO05-AAV77362"/>
        <s v="ETPO05-AAV77363"/>
        <s v="ETPO05-BBV20532"/>
        <s v="ETPO05-BBV20533"/>
        <s v="ETPO05-EAV5320002"/>
        <s v="ETPO05-EAV5320202"/>
        <s v="ETPO05-EAV5320302"/>
      </sharedItems>
    </cacheField>
    <cacheField name="Description article commercial" numFmtId="0">
      <sharedItems/>
    </cacheField>
    <cacheField name="Nom du client" numFmtId="0">
      <sharedItems count="3">
        <s v="HEF DURFERRIT Composants Mécaniques"/>
        <s v="GARDY"/>
        <s v="CAPPELLER S.P.A."/>
      </sharedItems>
    </cacheField>
    <cacheField name="Qté vente" numFmtId="0">
      <sharedItems containsSemiMixedTypes="0" containsString="0" containsNumber="1" containsInteger="1" minValue="7" maxValue="6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4">
  <r>
    <x v="0"/>
    <x v="0"/>
    <n v="11"/>
  </r>
  <r>
    <x v="1"/>
    <x v="1"/>
    <n v="50"/>
  </r>
  <r>
    <x v="2"/>
    <x v="1"/>
    <n v="200"/>
  </r>
  <r>
    <x v="3"/>
    <x v="2"/>
    <n v="2569"/>
  </r>
  <r>
    <x v="3"/>
    <x v="2"/>
    <n v="2452"/>
  </r>
  <r>
    <x v="3"/>
    <x v="2"/>
    <n v="5064"/>
  </r>
  <r>
    <x v="4"/>
    <x v="3"/>
    <n v="400"/>
  </r>
  <r>
    <x v="5"/>
    <x v="3"/>
    <n v="200"/>
  </r>
  <r>
    <x v="6"/>
    <x v="4"/>
    <n v="2"/>
  </r>
  <r>
    <x v="7"/>
    <x v="5"/>
    <n v="75"/>
  </r>
  <r>
    <x v="7"/>
    <x v="5"/>
    <n v="66"/>
  </r>
  <r>
    <x v="7"/>
    <x v="5"/>
    <n v="44"/>
  </r>
  <r>
    <x v="7"/>
    <x v="5"/>
    <n v="20"/>
  </r>
  <r>
    <x v="7"/>
    <x v="5"/>
    <n v="40"/>
  </r>
  <r>
    <x v="6"/>
    <x v="4"/>
    <n v="2"/>
  </r>
  <r>
    <x v="3"/>
    <x v="2"/>
    <n v="2403"/>
  </r>
  <r>
    <x v="3"/>
    <x v="2"/>
    <n v="884"/>
  </r>
  <r>
    <x v="3"/>
    <x v="2"/>
    <n v="1220"/>
  </r>
  <r>
    <x v="3"/>
    <x v="2"/>
    <n v="4749"/>
  </r>
  <r>
    <x v="8"/>
    <x v="6"/>
    <n v="2"/>
  </r>
  <r>
    <x v="9"/>
    <x v="6"/>
    <n v="2"/>
  </r>
  <r>
    <x v="10"/>
    <x v="6"/>
    <n v="48"/>
  </r>
  <r>
    <x v="11"/>
    <x v="6"/>
    <n v="10"/>
  </r>
  <r>
    <x v="12"/>
    <x v="6"/>
    <n v="1"/>
  </r>
  <r>
    <x v="13"/>
    <x v="6"/>
    <n v="1"/>
  </r>
  <r>
    <x v="14"/>
    <x v="6"/>
    <n v="1"/>
  </r>
  <r>
    <x v="15"/>
    <x v="7"/>
    <n v="200"/>
  </r>
  <r>
    <x v="15"/>
    <x v="7"/>
    <n v="500"/>
  </r>
  <r>
    <x v="16"/>
    <x v="1"/>
    <n v="30"/>
  </r>
  <r>
    <x v="17"/>
    <x v="1"/>
    <n v="130"/>
  </r>
  <r>
    <x v="17"/>
    <x v="1"/>
    <n v="100"/>
  </r>
  <r>
    <x v="17"/>
    <x v="1"/>
    <n v="70"/>
  </r>
  <r>
    <x v="7"/>
    <x v="5"/>
    <n v="21"/>
  </r>
  <r>
    <x v="7"/>
    <x v="5"/>
    <n v="21"/>
  </r>
  <r>
    <x v="7"/>
    <x v="5"/>
    <n v="53"/>
  </r>
  <r>
    <x v="7"/>
    <x v="5"/>
    <n v="87"/>
  </r>
  <r>
    <x v="7"/>
    <x v="5"/>
    <n v="86"/>
  </r>
  <r>
    <x v="7"/>
    <x v="5"/>
    <n v="81"/>
  </r>
  <r>
    <x v="7"/>
    <x v="5"/>
    <n v="84"/>
  </r>
  <r>
    <x v="18"/>
    <x v="5"/>
    <n v="104"/>
  </r>
  <r>
    <x v="7"/>
    <x v="5"/>
    <n v="87"/>
  </r>
  <r>
    <x v="7"/>
    <x v="5"/>
    <n v="83"/>
  </r>
  <r>
    <x v="7"/>
    <x v="5"/>
    <n v="88"/>
  </r>
  <r>
    <x v="7"/>
    <x v="5"/>
    <n v="84"/>
  </r>
  <r>
    <x v="19"/>
    <x v="8"/>
    <n v="1"/>
  </r>
  <r>
    <x v="20"/>
    <x v="9"/>
    <n v="49"/>
  </r>
  <r>
    <x v="21"/>
    <x v="10"/>
    <n v="24"/>
  </r>
  <r>
    <x v="22"/>
    <x v="11"/>
    <n v="4"/>
  </r>
  <r>
    <x v="23"/>
    <x v="12"/>
    <n v="27"/>
  </r>
  <r>
    <x v="23"/>
    <x v="12"/>
    <n v="3125"/>
  </r>
  <r>
    <x v="24"/>
    <x v="13"/>
    <n v="2"/>
  </r>
  <r>
    <x v="25"/>
    <x v="14"/>
    <n v="1"/>
  </r>
  <r>
    <x v="3"/>
    <x v="2"/>
    <n v="5225"/>
  </r>
  <r>
    <x v="3"/>
    <x v="2"/>
    <n v="5004"/>
  </r>
  <r>
    <x v="3"/>
    <x v="2"/>
    <n v="2572"/>
  </r>
  <r>
    <x v="26"/>
    <x v="15"/>
    <n v="1"/>
  </r>
  <r>
    <x v="27"/>
    <x v="16"/>
    <n v="13"/>
  </r>
  <r>
    <x v="27"/>
    <x v="16"/>
    <n v="13"/>
  </r>
  <r>
    <x v="27"/>
    <x v="16"/>
    <n v="11"/>
  </r>
  <r>
    <x v="27"/>
    <x v="16"/>
    <n v="11"/>
  </r>
  <r>
    <x v="27"/>
    <x v="16"/>
    <n v="11"/>
  </r>
  <r>
    <x v="27"/>
    <x v="16"/>
    <n v="11"/>
  </r>
  <r>
    <x v="27"/>
    <x v="16"/>
    <n v="11"/>
  </r>
  <r>
    <x v="27"/>
    <x v="16"/>
    <n v="11"/>
  </r>
  <r>
    <x v="27"/>
    <x v="16"/>
    <n v="11"/>
  </r>
  <r>
    <x v="27"/>
    <x v="16"/>
    <n v="11"/>
  </r>
  <r>
    <x v="7"/>
    <x v="5"/>
    <n v="88"/>
  </r>
  <r>
    <x v="7"/>
    <x v="5"/>
    <n v="50"/>
  </r>
  <r>
    <x v="18"/>
    <x v="5"/>
    <n v="63"/>
  </r>
  <r>
    <x v="18"/>
    <x v="5"/>
    <n v="72"/>
  </r>
  <r>
    <x v="28"/>
    <x v="17"/>
    <n v="134"/>
  </r>
  <r>
    <x v="29"/>
    <x v="18"/>
    <n v="1"/>
  </r>
  <r>
    <x v="29"/>
    <x v="18"/>
    <n v="1"/>
  </r>
  <r>
    <x v="30"/>
    <x v="18"/>
    <n v="1"/>
  </r>
  <r>
    <x v="30"/>
    <x v="18"/>
    <n v="1"/>
  </r>
  <r>
    <x v="31"/>
    <x v="19"/>
    <n v="1"/>
  </r>
  <r>
    <x v="32"/>
    <x v="19"/>
    <n v="1"/>
  </r>
  <r>
    <x v="33"/>
    <x v="19"/>
    <n v="36"/>
  </r>
  <r>
    <x v="34"/>
    <x v="19"/>
    <n v="10"/>
  </r>
  <r>
    <x v="35"/>
    <x v="20"/>
    <n v="6"/>
  </r>
  <r>
    <x v="3"/>
    <x v="2"/>
    <n v="5137"/>
  </r>
  <r>
    <x v="3"/>
    <x v="2"/>
    <n v="4877"/>
  </r>
  <r>
    <x v="36"/>
    <x v="21"/>
    <n v="55"/>
  </r>
  <r>
    <x v="7"/>
    <x v="5"/>
    <n v="88"/>
  </r>
  <r>
    <x v="7"/>
    <x v="5"/>
    <n v="82"/>
  </r>
  <r>
    <x v="7"/>
    <x v="5"/>
    <n v="39"/>
  </r>
  <r>
    <x v="37"/>
    <x v="22"/>
    <n v="3"/>
  </r>
  <r>
    <x v="38"/>
    <x v="1"/>
    <n v="16"/>
  </r>
  <r>
    <x v="3"/>
    <x v="2"/>
    <n v="1367"/>
  </r>
  <r>
    <x v="39"/>
    <x v="12"/>
    <n v="18800"/>
  </r>
  <r>
    <x v="40"/>
    <x v="23"/>
    <n v="16"/>
  </r>
  <r>
    <x v="41"/>
    <x v="23"/>
    <n v="8"/>
  </r>
  <r>
    <x v="42"/>
    <x v="23"/>
    <n v="32"/>
  </r>
  <r>
    <x v="43"/>
    <x v="24"/>
    <n v="7"/>
  </r>
  <r>
    <x v="44"/>
    <x v="25"/>
    <n v="1"/>
  </r>
  <r>
    <x v="45"/>
    <x v="26"/>
    <n v="30"/>
  </r>
  <r>
    <x v="46"/>
    <x v="27"/>
    <n v="4"/>
  </r>
  <r>
    <x v="3"/>
    <x v="2"/>
    <n v="4922"/>
  </r>
  <r>
    <x v="38"/>
    <x v="1"/>
    <n v="50"/>
  </r>
  <r>
    <x v="38"/>
    <x v="1"/>
    <n v="100"/>
  </r>
  <r>
    <x v="38"/>
    <x v="1"/>
    <n v="250"/>
  </r>
  <r>
    <x v="17"/>
    <x v="1"/>
    <n v="40"/>
  </r>
  <r>
    <x v="7"/>
    <x v="5"/>
    <n v="41"/>
  </r>
  <r>
    <x v="7"/>
    <x v="5"/>
    <n v="87"/>
  </r>
  <r>
    <x v="7"/>
    <x v="5"/>
    <n v="42"/>
  </r>
  <r>
    <x v="7"/>
    <x v="5"/>
    <n v="90"/>
  </r>
  <r>
    <x v="18"/>
    <x v="5"/>
    <n v="15"/>
  </r>
  <r>
    <x v="47"/>
    <x v="28"/>
    <n v="54"/>
  </r>
  <r>
    <x v="48"/>
    <x v="29"/>
    <n v="37"/>
  </r>
  <r>
    <x v="49"/>
    <x v="29"/>
    <n v="37"/>
  </r>
  <r>
    <x v="49"/>
    <x v="29"/>
    <n v="18"/>
  </r>
  <r>
    <x v="50"/>
    <x v="29"/>
    <n v="19"/>
  </r>
  <r>
    <x v="49"/>
    <x v="29"/>
    <n v="18"/>
  </r>
  <r>
    <x v="49"/>
    <x v="29"/>
    <n v="37"/>
  </r>
  <r>
    <x v="49"/>
    <x v="29"/>
    <n v="18"/>
  </r>
  <r>
    <x v="51"/>
    <x v="30"/>
    <n v="8"/>
  </r>
  <r>
    <x v="52"/>
    <x v="31"/>
    <n v="8"/>
  </r>
  <r>
    <x v="52"/>
    <x v="31"/>
    <n v="8"/>
  </r>
  <r>
    <x v="53"/>
    <x v="32"/>
    <n v="3"/>
  </r>
  <r>
    <x v="54"/>
    <x v="33"/>
    <n v="16"/>
  </r>
  <r>
    <x v="55"/>
    <x v="12"/>
    <n v="70706"/>
  </r>
  <r>
    <x v="56"/>
    <x v="34"/>
    <n v="55"/>
  </r>
  <r>
    <x v="57"/>
    <x v="35"/>
    <n v="17"/>
  </r>
  <r>
    <x v="58"/>
    <x v="34"/>
    <n v="2"/>
  </r>
  <r>
    <x v="59"/>
    <x v="1"/>
    <n v="4"/>
  </r>
  <r>
    <x v="60"/>
    <x v="36"/>
    <n v="4"/>
  </r>
  <r>
    <x v="61"/>
    <x v="36"/>
    <n v="4"/>
  </r>
  <r>
    <x v="62"/>
    <x v="36"/>
    <n v="4"/>
  </r>
  <r>
    <x v="3"/>
    <x v="2"/>
    <n v="801"/>
  </r>
  <r>
    <x v="63"/>
    <x v="37"/>
    <n v="1"/>
  </r>
  <r>
    <x v="64"/>
    <x v="38"/>
    <n v="16"/>
  </r>
  <r>
    <x v="65"/>
    <x v="39"/>
    <n v="1"/>
  </r>
  <r>
    <x v="3"/>
    <x v="2"/>
    <n v="1161"/>
  </r>
  <r>
    <x v="65"/>
    <x v="39"/>
    <n v="250"/>
  </r>
  <r>
    <x v="66"/>
    <x v="40"/>
    <n v="14"/>
  </r>
  <r>
    <x v="66"/>
    <x v="40"/>
    <n v="14"/>
  </r>
  <r>
    <x v="67"/>
    <x v="41"/>
    <n v="1"/>
  </r>
  <r>
    <x v="68"/>
    <x v="42"/>
    <n v="40"/>
  </r>
  <r>
    <x v="69"/>
    <x v="14"/>
    <n v="3"/>
  </r>
  <r>
    <x v="65"/>
    <x v="39"/>
    <n v="768"/>
  </r>
  <r>
    <x v="7"/>
    <x v="5"/>
    <n v="2"/>
  </r>
  <r>
    <x v="7"/>
    <x v="5"/>
    <n v="38"/>
  </r>
  <r>
    <x v="70"/>
    <x v="6"/>
    <n v="114"/>
  </r>
  <r>
    <x v="71"/>
    <x v="6"/>
    <n v="48"/>
  </r>
  <r>
    <x v="72"/>
    <x v="6"/>
    <n v="12"/>
  </r>
  <r>
    <x v="73"/>
    <x v="6"/>
    <n v="12"/>
  </r>
  <r>
    <x v="3"/>
    <x v="2"/>
    <n v="1215"/>
  </r>
  <r>
    <x v="3"/>
    <x v="2"/>
    <n v="1215"/>
  </r>
  <r>
    <x v="3"/>
    <x v="2"/>
    <n v="1215"/>
  </r>
  <r>
    <x v="3"/>
    <x v="2"/>
    <n v="1215"/>
  </r>
  <r>
    <x v="3"/>
    <x v="2"/>
    <n v="1248"/>
  </r>
  <r>
    <x v="3"/>
    <x v="2"/>
    <n v="1248"/>
  </r>
  <r>
    <x v="3"/>
    <x v="2"/>
    <n v="1248"/>
  </r>
  <r>
    <x v="3"/>
    <x v="2"/>
    <n v="1248"/>
  </r>
  <r>
    <x v="74"/>
    <x v="43"/>
    <n v="280"/>
  </r>
  <r>
    <x v="75"/>
    <x v="43"/>
    <n v="1"/>
  </r>
  <r>
    <x v="74"/>
    <x v="43"/>
    <n v="52"/>
  </r>
  <r>
    <x v="76"/>
    <x v="44"/>
    <n v="1"/>
  </r>
  <r>
    <x v="77"/>
    <x v="45"/>
    <n v="252"/>
  </r>
  <r>
    <x v="18"/>
    <x v="5"/>
    <n v="59"/>
  </r>
  <r>
    <x v="18"/>
    <x v="5"/>
    <n v="51"/>
  </r>
  <r>
    <x v="18"/>
    <x v="5"/>
    <n v="55"/>
  </r>
  <r>
    <x v="18"/>
    <x v="5"/>
    <n v="48"/>
  </r>
  <r>
    <x v="18"/>
    <x v="5"/>
    <n v="71"/>
  </r>
  <r>
    <x v="18"/>
    <x v="5"/>
    <n v="72"/>
  </r>
  <r>
    <x v="78"/>
    <x v="46"/>
    <n v="4"/>
  </r>
  <r>
    <x v="78"/>
    <x v="46"/>
    <n v="3"/>
  </r>
  <r>
    <x v="78"/>
    <x v="46"/>
    <n v="4"/>
  </r>
  <r>
    <x v="79"/>
    <x v="47"/>
    <n v="22"/>
  </r>
  <r>
    <x v="80"/>
    <x v="47"/>
    <n v="22"/>
  </r>
  <r>
    <x v="81"/>
    <x v="48"/>
    <n v="1"/>
  </r>
  <r>
    <x v="3"/>
    <x v="2"/>
    <n v="956"/>
  </r>
  <r>
    <x v="3"/>
    <x v="2"/>
    <n v="956"/>
  </r>
  <r>
    <x v="3"/>
    <x v="2"/>
    <n v="956"/>
  </r>
  <r>
    <x v="3"/>
    <x v="2"/>
    <n v="1249"/>
  </r>
  <r>
    <x v="3"/>
    <x v="2"/>
    <n v="1249"/>
  </r>
  <r>
    <x v="3"/>
    <x v="2"/>
    <n v="1249"/>
  </r>
  <r>
    <x v="3"/>
    <x v="2"/>
    <n v="1249"/>
  </r>
  <r>
    <x v="82"/>
    <x v="49"/>
    <n v="50"/>
  </r>
  <r>
    <x v="83"/>
    <x v="34"/>
    <n v="199"/>
  </r>
  <r>
    <x v="84"/>
    <x v="50"/>
    <n v="15"/>
  </r>
  <r>
    <x v="3"/>
    <x v="2"/>
    <n v="1625"/>
  </r>
  <r>
    <x v="3"/>
    <x v="2"/>
    <n v="4927"/>
  </r>
  <r>
    <x v="85"/>
    <x v="33"/>
    <n v="1"/>
  </r>
  <r>
    <x v="86"/>
    <x v="33"/>
    <n v="16"/>
  </r>
  <r>
    <x v="87"/>
    <x v="49"/>
    <n v="50"/>
  </r>
  <r>
    <x v="88"/>
    <x v="49"/>
    <n v="10"/>
  </r>
  <r>
    <x v="89"/>
    <x v="51"/>
    <n v="104"/>
  </r>
  <r>
    <x v="89"/>
    <x v="51"/>
    <n v="103"/>
  </r>
  <r>
    <x v="90"/>
    <x v="52"/>
    <n v="10"/>
  </r>
  <r>
    <x v="91"/>
    <x v="52"/>
    <n v="31"/>
  </r>
  <r>
    <x v="17"/>
    <x v="1"/>
    <n v="200"/>
  </r>
  <r>
    <x v="17"/>
    <x v="1"/>
    <n v="16"/>
  </r>
  <r>
    <x v="17"/>
    <x v="1"/>
    <n v="8"/>
  </r>
  <r>
    <x v="92"/>
    <x v="53"/>
    <n v="79"/>
  </r>
  <r>
    <x v="93"/>
    <x v="54"/>
    <n v="40"/>
  </r>
  <r>
    <x v="3"/>
    <x v="2"/>
    <n v="2544"/>
  </r>
  <r>
    <x v="87"/>
    <x v="49"/>
    <n v="50"/>
  </r>
  <r>
    <x v="94"/>
    <x v="55"/>
    <n v="24"/>
  </r>
  <r>
    <x v="94"/>
    <x v="55"/>
    <n v="8"/>
  </r>
  <r>
    <x v="95"/>
    <x v="6"/>
    <n v="65"/>
  </r>
  <r>
    <x v="96"/>
    <x v="6"/>
    <n v="4"/>
  </r>
  <r>
    <x v="61"/>
    <x v="36"/>
    <n v="10"/>
  </r>
  <r>
    <x v="62"/>
    <x v="36"/>
    <n v="10"/>
  </r>
  <r>
    <x v="60"/>
    <x v="36"/>
    <n v="10"/>
  </r>
  <r>
    <x v="97"/>
    <x v="53"/>
    <n v="32"/>
  </r>
  <r>
    <x v="7"/>
    <x v="5"/>
    <n v="84"/>
  </r>
  <r>
    <x v="7"/>
    <x v="5"/>
    <n v="72"/>
  </r>
  <r>
    <x v="7"/>
    <x v="5"/>
    <n v="81"/>
  </r>
  <r>
    <x v="18"/>
    <x v="5"/>
    <n v="90"/>
  </r>
  <r>
    <x v="18"/>
    <x v="5"/>
    <n v="95"/>
  </r>
  <r>
    <x v="3"/>
    <x v="2"/>
    <n v="3974"/>
  </r>
  <r>
    <x v="98"/>
    <x v="56"/>
    <n v="4"/>
  </r>
  <r>
    <x v="99"/>
    <x v="57"/>
    <n v="11"/>
  </r>
  <r>
    <x v="3"/>
    <x v="2"/>
    <n v="1213"/>
  </r>
  <r>
    <x v="3"/>
    <x v="2"/>
    <n v="1254"/>
  </r>
  <r>
    <x v="3"/>
    <x v="2"/>
    <n v="2963"/>
  </r>
  <r>
    <x v="3"/>
    <x v="2"/>
    <n v="6009"/>
  </r>
  <r>
    <x v="100"/>
    <x v="58"/>
    <n v="2"/>
  </r>
  <r>
    <x v="101"/>
    <x v="26"/>
    <n v="20"/>
  </r>
  <r>
    <x v="102"/>
    <x v="59"/>
    <n v="100"/>
  </r>
  <r>
    <x v="103"/>
    <x v="30"/>
    <n v="300"/>
  </r>
  <r>
    <x v="84"/>
    <x v="50"/>
    <n v="22"/>
  </r>
  <r>
    <x v="98"/>
    <x v="56"/>
    <n v="144"/>
  </r>
  <r>
    <x v="104"/>
    <x v="60"/>
    <n v="4"/>
  </r>
  <r>
    <x v="105"/>
    <x v="3"/>
    <n v="200"/>
  </r>
  <r>
    <x v="18"/>
    <x v="5"/>
    <n v="104"/>
  </r>
  <r>
    <x v="7"/>
    <x v="5"/>
    <n v="68"/>
  </r>
  <r>
    <x v="7"/>
    <x v="5"/>
    <n v="88"/>
  </r>
  <r>
    <x v="7"/>
    <x v="5"/>
    <n v="76"/>
  </r>
  <r>
    <x v="106"/>
    <x v="10"/>
    <n v="3"/>
  </r>
  <r>
    <x v="107"/>
    <x v="30"/>
    <n v="110"/>
  </r>
  <r>
    <x v="26"/>
    <x v="15"/>
    <n v="4"/>
  </r>
  <r>
    <x v="108"/>
    <x v="15"/>
    <n v="4"/>
  </r>
  <r>
    <x v="109"/>
    <x v="61"/>
    <n v="1"/>
  </r>
  <r>
    <x v="110"/>
    <x v="61"/>
    <n v="1"/>
  </r>
  <r>
    <x v="109"/>
    <x v="61"/>
    <n v="1"/>
  </r>
  <r>
    <x v="110"/>
    <x v="61"/>
    <n v="1"/>
  </r>
  <r>
    <x v="111"/>
    <x v="10"/>
    <n v="1"/>
  </r>
  <r>
    <x v="112"/>
    <x v="10"/>
    <n v="1"/>
  </r>
  <r>
    <x v="113"/>
    <x v="6"/>
    <n v="3"/>
  </r>
  <r>
    <x v="114"/>
    <x v="6"/>
    <n v="114"/>
  </r>
  <r>
    <x v="115"/>
    <x v="6"/>
    <n v="48"/>
  </r>
  <r>
    <x v="116"/>
    <x v="6"/>
    <n v="15"/>
  </r>
  <r>
    <x v="117"/>
    <x v="6"/>
    <n v="12"/>
  </r>
  <r>
    <x v="118"/>
    <x v="6"/>
    <n v="576"/>
  </r>
  <r>
    <x v="119"/>
    <x v="6"/>
    <n v="576"/>
  </r>
  <r>
    <x v="120"/>
    <x v="10"/>
    <n v="1"/>
  </r>
  <r>
    <x v="121"/>
    <x v="10"/>
    <n v="1"/>
  </r>
  <r>
    <x v="120"/>
    <x v="10"/>
    <n v="1"/>
  </r>
  <r>
    <x v="121"/>
    <x v="10"/>
    <n v="1"/>
  </r>
  <r>
    <x v="120"/>
    <x v="10"/>
    <n v="1"/>
  </r>
  <r>
    <x v="121"/>
    <x v="10"/>
    <n v="1"/>
  </r>
  <r>
    <x v="120"/>
    <x v="10"/>
    <n v="1"/>
  </r>
  <r>
    <x v="121"/>
    <x v="10"/>
    <n v="1"/>
  </r>
  <r>
    <x v="122"/>
    <x v="62"/>
    <n v="256"/>
  </r>
  <r>
    <x v="46"/>
    <x v="27"/>
    <n v="2"/>
  </r>
  <r>
    <x v="123"/>
    <x v="31"/>
    <n v="8"/>
  </r>
  <r>
    <x v="124"/>
    <x v="26"/>
    <n v="30"/>
  </r>
  <r>
    <x v="125"/>
    <x v="63"/>
    <n v="1708"/>
  </r>
  <r>
    <x v="126"/>
    <x v="63"/>
    <n v="1790"/>
  </r>
  <r>
    <x v="127"/>
    <x v="6"/>
    <n v="96"/>
  </r>
  <r>
    <x v="128"/>
    <x v="6"/>
    <n v="114"/>
  </r>
  <r>
    <x v="129"/>
    <x v="64"/>
    <n v="1400"/>
  </r>
  <r>
    <x v="3"/>
    <x v="2"/>
    <n v="4557"/>
  </r>
  <r>
    <x v="3"/>
    <x v="2"/>
    <n v="4656"/>
  </r>
  <r>
    <x v="130"/>
    <x v="65"/>
    <n v="27"/>
  </r>
  <r>
    <x v="131"/>
    <x v="66"/>
    <n v="4"/>
  </r>
  <r>
    <x v="132"/>
    <x v="67"/>
    <n v="129"/>
  </r>
  <r>
    <x v="133"/>
    <x v="68"/>
    <n v="16"/>
  </r>
  <r>
    <x v="98"/>
    <x v="56"/>
    <n v="144"/>
  </r>
  <r>
    <x v="134"/>
    <x v="69"/>
    <n v="14"/>
  </r>
  <r>
    <x v="18"/>
    <x v="5"/>
    <n v="95"/>
  </r>
  <r>
    <x v="18"/>
    <x v="5"/>
    <n v="89"/>
  </r>
  <r>
    <x v="18"/>
    <x v="5"/>
    <n v="55"/>
  </r>
  <r>
    <x v="7"/>
    <x v="5"/>
    <n v="51"/>
  </r>
  <r>
    <x v="135"/>
    <x v="26"/>
    <n v="5"/>
  </r>
  <r>
    <x v="136"/>
    <x v="26"/>
    <n v="10"/>
  </r>
  <r>
    <x v="137"/>
    <x v="70"/>
    <n v="88"/>
  </r>
  <r>
    <x v="138"/>
    <x v="14"/>
    <n v="1"/>
  </r>
  <r>
    <x v="139"/>
    <x v="71"/>
    <n v="15"/>
  </r>
  <r>
    <x v="140"/>
    <x v="72"/>
    <n v="2100"/>
  </r>
  <r>
    <x v="141"/>
    <x v="33"/>
    <n v="31"/>
  </r>
  <r>
    <x v="21"/>
    <x v="10"/>
    <n v="4"/>
  </r>
  <r>
    <x v="111"/>
    <x v="10"/>
    <n v="5"/>
  </r>
  <r>
    <x v="112"/>
    <x v="10"/>
    <n v="5"/>
  </r>
  <r>
    <x v="7"/>
    <x v="5"/>
    <n v="42"/>
  </r>
  <r>
    <x v="18"/>
    <x v="5"/>
    <n v="54"/>
  </r>
  <r>
    <x v="7"/>
    <x v="5"/>
    <n v="84"/>
  </r>
  <r>
    <x v="7"/>
    <x v="5"/>
    <n v="82"/>
  </r>
  <r>
    <x v="7"/>
    <x v="5"/>
    <n v="50"/>
  </r>
  <r>
    <x v="18"/>
    <x v="5"/>
    <n v="20"/>
  </r>
  <r>
    <x v="7"/>
    <x v="5"/>
    <n v="80"/>
  </r>
  <r>
    <x v="7"/>
    <x v="5"/>
    <n v="40"/>
  </r>
  <r>
    <x v="7"/>
    <x v="5"/>
    <n v="16"/>
  </r>
  <r>
    <x v="142"/>
    <x v="73"/>
    <n v="2"/>
  </r>
  <r>
    <x v="143"/>
    <x v="26"/>
    <n v="50"/>
  </r>
  <r>
    <x v="101"/>
    <x v="26"/>
    <n v="20"/>
  </r>
  <r>
    <x v="144"/>
    <x v="12"/>
    <n v="513"/>
  </r>
  <r>
    <x v="3"/>
    <x v="2"/>
    <n v="1204"/>
  </r>
  <r>
    <x v="3"/>
    <x v="2"/>
    <n v="2713"/>
  </r>
  <r>
    <x v="145"/>
    <x v="2"/>
    <n v="2931"/>
  </r>
  <r>
    <x v="3"/>
    <x v="2"/>
    <n v="4913"/>
  </r>
  <r>
    <x v="3"/>
    <x v="2"/>
    <n v="3877"/>
  </r>
  <r>
    <x v="3"/>
    <x v="2"/>
    <n v="5035"/>
  </r>
  <r>
    <x v="3"/>
    <x v="2"/>
    <n v="1288"/>
  </r>
  <r>
    <x v="3"/>
    <x v="2"/>
    <n v="5191"/>
  </r>
  <r>
    <x v="3"/>
    <x v="2"/>
    <n v="1236"/>
  </r>
  <r>
    <x v="3"/>
    <x v="2"/>
    <n v="4918"/>
  </r>
  <r>
    <x v="37"/>
    <x v="22"/>
    <n v="18"/>
  </r>
  <r>
    <x v="146"/>
    <x v="74"/>
    <n v="1"/>
  </r>
  <r>
    <x v="147"/>
    <x v="57"/>
    <n v="12"/>
  </r>
  <r>
    <x v="148"/>
    <x v="57"/>
    <n v="13"/>
  </r>
  <r>
    <x v="7"/>
    <x v="5"/>
    <n v="40"/>
  </r>
  <r>
    <x v="7"/>
    <x v="5"/>
    <n v="82"/>
  </r>
  <r>
    <x v="7"/>
    <x v="5"/>
    <n v="81"/>
  </r>
  <r>
    <x v="7"/>
    <x v="5"/>
    <n v="35"/>
  </r>
  <r>
    <x v="7"/>
    <x v="5"/>
    <n v="42"/>
  </r>
  <r>
    <x v="7"/>
    <x v="5"/>
    <n v="21"/>
  </r>
  <r>
    <x v="7"/>
    <x v="5"/>
    <n v="42"/>
  </r>
  <r>
    <x v="18"/>
    <x v="5"/>
    <n v="63"/>
  </r>
  <r>
    <x v="18"/>
    <x v="5"/>
    <n v="57"/>
  </r>
  <r>
    <x v="149"/>
    <x v="75"/>
    <n v="2"/>
  </r>
  <r>
    <x v="150"/>
    <x v="31"/>
    <n v="4"/>
  </r>
  <r>
    <x v="46"/>
    <x v="27"/>
    <n v="2"/>
  </r>
  <r>
    <x v="151"/>
    <x v="76"/>
    <n v="1"/>
  </r>
  <r>
    <x v="138"/>
    <x v="14"/>
    <n v="1"/>
  </r>
  <r>
    <x v="152"/>
    <x v="14"/>
    <n v="1"/>
  </r>
  <r>
    <x v="153"/>
    <x v="1"/>
    <n v="20"/>
  </r>
  <r>
    <x v="153"/>
    <x v="1"/>
    <n v="20"/>
  </r>
  <r>
    <x v="97"/>
    <x v="53"/>
    <n v="204"/>
  </r>
  <r>
    <x v="97"/>
    <x v="53"/>
    <n v="204"/>
  </r>
  <r>
    <x v="140"/>
    <x v="72"/>
    <n v="2125"/>
  </r>
  <r>
    <x v="100"/>
    <x v="58"/>
    <n v="2"/>
  </r>
  <r>
    <x v="154"/>
    <x v="77"/>
    <n v="1"/>
  </r>
  <r>
    <x v="155"/>
    <x v="77"/>
    <n v="1"/>
  </r>
  <r>
    <x v="156"/>
    <x v="77"/>
    <n v="1"/>
  </r>
  <r>
    <x v="157"/>
    <x v="77"/>
    <n v="1"/>
  </r>
  <r>
    <x v="158"/>
    <x v="77"/>
    <n v="1"/>
  </r>
  <r>
    <x v="158"/>
    <x v="77"/>
    <n v="3"/>
  </r>
  <r>
    <x v="157"/>
    <x v="77"/>
    <n v="3"/>
  </r>
  <r>
    <x v="132"/>
    <x v="67"/>
    <n v="208"/>
  </r>
  <r>
    <x v="132"/>
    <x v="67"/>
    <n v="54"/>
  </r>
  <r>
    <x v="132"/>
    <x v="67"/>
    <n v="262"/>
  </r>
  <r>
    <x v="142"/>
    <x v="73"/>
    <n v="2"/>
  </r>
  <r>
    <x v="7"/>
    <x v="5"/>
    <n v="75"/>
  </r>
  <r>
    <x v="7"/>
    <x v="5"/>
    <n v="88"/>
  </r>
  <r>
    <x v="7"/>
    <x v="5"/>
    <n v="42"/>
  </r>
  <r>
    <x v="7"/>
    <x v="5"/>
    <n v="76"/>
  </r>
  <r>
    <x v="7"/>
    <x v="5"/>
    <n v="84"/>
  </r>
  <r>
    <x v="38"/>
    <x v="1"/>
    <n v="50"/>
  </r>
  <r>
    <x v="153"/>
    <x v="1"/>
    <n v="50"/>
  </r>
  <r>
    <x v="153"/>
    <x v="1"/>
    <n v="48"/>
  </r>
  <r>
    <x v="159"/>
    <x v="10"/>
    <n v="11"/>
  </r>
  <r>
    <x v="145"/>
    <x v="2"/>
    <n v="3743"/>
  </r>
  <r>
    <x v="160"/>
    <x v="78"/>
    <n v="8"/>
  </r>
  <r>
    <x v="115"/>
    <x v="6"/>
    <n v="48"/>
  </r>
  <r>
    <x v="117"/>
    <x v="6"/>
    <n v="12"/>
  </r>
  <r>
    <x v="75"/>
    <x v="43"/>
    <n v="64"/>
  </r>
  <r>
    <x v="75"/>
    <x v="43"/>
    <n v="48"/>
  </r>
  <r>
    <x v="75"/>
    <x v="43"/>
    <n v="102"/>
  </r>
  <r>
    <x v="161"/>
    <x v="43"/>
    <n v="204"/>
  </r>
  <r>
    <x v="161"/>
    <x v="43"/>
    <n v="48"/>
  </r>
  <r>
    <x v="161"/>
    <x v="43"/>
    <n v="128"/>
  </r>
  <r>
    <x v="74"/>
    <x v="43"/>
    <n v="204"/>
  </r>
  <r>
    <x v="74"/>
    <x v="43"/>
    <n v="128"/>
  </r>
  <r>
    <x v="74"/>
    <x v="43"/>
    <n v="48"/>
  </r>
  <r>
    <x v="3"/>
    <x v="2"/>
    <n v="867"/>
  </r>
  <r>
    <x v="3"/>
    <x v="2"/>
    <n v="4653"/>
  </r>
  <r>
    <x v="145"/>
    <x v="2"/>
    <n v="4744"/>
  </r>
  <r>
    <x v="145"/>
    <x v="2"/>
    <n v="2410"/>
  </r>
  <r>
    <x v="162"/>
    <x v="64"/>
    <n v="4"/>
  </r>
  <r>
    <x v="162"/>
    <x v="64"/>
    <n v="1"/>
  </r>
  <r>
    <x v="163"/>
    <x v="6"/>
    <n v="20"/>
  </r>
  <r>
    <x v="164"/>
    <x v="6"/>
    <n v="3"/>
  </r>
  <r>
    <x v="114"/>
    <x v="6"/>
    <n v="1"/>
  </r>
  <r>
    <x v="114"/>
    <x v="6"/>
    <n v="8"/>
  </r>
  <r>
    <x v="119"/>
    <x v="6"/>
    <n v="10"/>
  </r>
  <r>
    <x v="3"/>
    <x v="2"/>
    <n v="5153"/>
  </r>
  <r>
    <x v="165"/>
    <x v="79"/>
    <n v="25"/>
  </r>
  <r>
    <x v="166"/>
    <x v="80"/>
    <n v="5815"/>
  </r>
  <r>
    <x v="3"/>
    <x v="2"/>
    <n v="4631"/>
  </r>
  <r>
    <x v="3"/>
    <x v="2"/>
    <n v="1292"/>
  </r>
  <r>
    <x v="18"/>
    <x v="5"/>
    <n v="54"/>
  </r>
  <r>
    <x v="7"/>
    <x v="5"/>
    <n v="86"/>
  </r>
  <r>
    <x v="7"/>
    <x v="5"/>
    <n v="81"/>
  </r>
  <r>
    <x v="167"/>
    <x v="81"/>
    <n v="10"/>
  </r>
  <r>
    <x v="168"/>
    <x v="82"/>
    <n v="200"/>
  </r>
  <r>
    <x v="166"/>
    <x v="80"/>
    <n v="1261"/>
  </r>
  <r>
    <x v="169"/>
    <x v="83"/>
    <n v="2"/>
  </r>
  <r>
    <x v="153"/>
    <x v="1"/>
    <n v="10"/>
  </r>
  <r>
    <x v="38"/>
    <x v="1"/>
    <n v="4"/>
  </r>
  <r>
    <x v="38"/>
    <x v="1"/>
    <n v="6"/>
  </r>
  <r>
    <x v="59"/>
    <x v="1"/>
    <n v="2"/>
  </r>
  <r>
    <x v="153"/>
    <x v="1"/>
    <n v="2"/>
  </r>
  <r>
    <x v="153"/>
    <x v="1"/>
    <n v="50"/>
  </r>
  <r>
    <x v="170"/>
    <x v="16"/>
    <n v="20"/>
  </r>
  <r>
    <x v="171"/>
    <x v="32"/>
    <n v="3"/>
  </r>
  <r>
    <x v="172"/>
    <x v="49"/>
    <n v="20"/>
  </r>
  <r>
    <x v="173"/>
    <x v="84"/>
    <n v="18"/>
  </r>
  <r>
    <x v="173"/>
    <x v="84"/>
    <n v="8"/>
  </r>
  <r>
    <x v="174"/>
    <x v="84"/>
    <n v="28"/>
  </r>
  <r>
    <x v="175"/>
    <x v="31"/>
    <n v="30"/>
  </r>
  <r>
    <x v="176"/>
    <x v="31"/>
    <n v="3"/>
  </r>
  <r>
    <x v="176"/>
    <x v="31"/>
    <n v="3"/>
  </r>
  <r>
    <x v="177"/>
    <x v="12"/>
    <n v="1059"/>
  </r>
  <r>
    <x v="3"/>
    <x v="2"/>
    <n v="1467"/>
  </r>
  <r>
    <x v="3"/>
    <x v="2"/>
    <n v="1066"/>
  </r>
  <r>
    <x v="3"/>
    <x v="2"/>
    <n v="2340"/>
  </r>
  <r>
    <x v="3"/>
    <x v="2"/>
    <n v="2604"/>
  </r>
  <r>
    <x v="3"/>
    <x v="2"/>
    <n v="4799"/>
  </r>
  <r>
    <x v="65"/>
    <x v="39"/>
    <n v="455"/>
  </r>
  <r>
    <x v="65"/>
    <x v="39"/>
    <n v="35"/>
  </r>
  <r>
    <x v="144"/>
    <x v="12"/>
    <n v="1178"/>
  </r>
  <r>
    <x v="3"/>
    <x v="2"/>
    <n v="4991"/>
  </r>
  <r>
    <x v="3"/>
    <x v="2"/>
    <n v="4812"/>
  </r>
  <r>
    <x v="153"/>
    <x v="1"/>
    <n v="8"/>
  </r>
  <r>
    <x v="77"/>
    <x v="45"/>
    <n v="1000"/>
  </r>
  <r>
    <x v="178"/>
    <x v="82"/>
    <n v="585"/>
  </r>
  <r>
    <x v="179"/>
    <x v="10"/>
    <n v="6"/>
  </r>
  <r>
    <x v="132"/>
    <x v="67"/>
    <n v="208"/>
  </r>
  <r>
    <x v="132"/>
    <x v="67"/>
    <n v="140"/>
  </r>
  <r>
    <x v="132"/>
    <x v="67"/>
    <n v="348"/>
  </r>
  <r>
    <x v="136"/>
    <x v="26"/>
    <n v="10"/>
  </r>
  <r>
    <x v="18"/>
    <x v="5"/>
    <n v="90"/>
  </r>
  <r>
    <x v="18"/>
    <x v="5"/>
    <n v="72"/>
  </r>
  <r>
    <x v="18"/>
    <x v="5"/>
    <n v="71"/>
  </r>
  <r>
    <x v="120"/>
    <x v="10"/>
    <n v="1"/>
  </r>
  <r>
    <x v="120"/>
    <x v="10"/>
    <n v="1"/>
  </r>
  <r>
    <x v="120"/>
    <x v="10"/>
    <n v="1"/>
  </r>
  <r>
    <x v="120"/>
    <x v="10"/>
    <n v="1"/>
  </r>
  <r>
    <x v="121"/>
    <x v="10"/>
    <n v="1"/>
  </r>
  <r>
    <x v="121"/>
    <x v="10"/>
    <n v="1"/>
  </r>
  <r>
    <x v="121"/>
    <x v="10"/>
    <n v="1"/>
  </r>
  <r>
    <x v="121"/>
    <x v="10"/>
    <n v="1"/>
  </r>
  <r>
    <x v="103"/>
    <x v="30"/>
    <n v="300"/>
  </r>
  <r>
    <x v="39"/>
    <x v="12"/>
    <n v="2123"/>
  </r>
  <r>
    <x v="3"/>
    <x v="2"/>
    <n v="294"/>
  </r>
  <r>
    <x v="3"/>
    <x v="2"/>
    <n v="3664"/>
  </r>
  <r>
    <x v="180"/>
    <x v="5"/>
    <n v="180"/>
  </r>
  <r>
    <x v="7"/>
    <x v="5"/>
    <n v="74"/>
  </r>
  <r>
    <x v="18"/>
    <x v="5"/>
    <n v="96"/>
  </r>
  <r>
    <x v="18"/>
    <x v="5"/>
    <n v="90"/>
  </r>
  <r>
    <x v="153"/>
    <x v="1"/>
    <n v="300"/>
  </r>
  <r>
    <x v="181"/>
    <x v="75"/>
    <n v="50"/>
  </r>
  <r>
    <x v="38"/>
    <x v="1"/>
    <n v="470"/>
  </r>
  <r>
    <x v="153"/>
    <x v="1"/>
    <n v="40"/>
  </r>
  <r>
    <x v="153"/>
    <x v="1"/>
    <n v="10"/>
  </r>
  <r>
    <x v="38"/>
    <x v="1"/>
    <n v="150"/>
  </r>
  <r>
    <x v="153"/>
    <x v="1"/>
    <n v="8"/>
  </r>
  <r>
    <x v="7"/>
    <x v="5"/>
    <n v="49"/>
  </r>
  <r>
    <x v="7"/>
    <x v="5"/>
    <n v="84"/>
  </r>
  <r>
    <x v="18"/>
    <x v="5"/>
    <n v="90"/>
  </r>
  <r>
    <x v="7"/>
    <x v="5"/>
    <n v="42"/>
  </r>
  <r>
    <x v="7"/>
    <x v="5"/>
    <n v="84"/>
  </r>
  <r>
    <x v="182"/>
    <x v="85"/>
    <n v="102"/>
  </r>
  <r>
    <x v="183"/>
    <x v="86"/>
    <n v="20"/>
  </r>
  <r>
    <x v="183"/>
    <x v="86"/>
    <n v="52"/>
  </r>
  <r>
    <x v="184"/>
    <x v="23"/>
    <n v="2"/>
  </r>
  <r>
    <x v="185"/>
    <x v="23"/>
    <n v="4"/>
  </r>
  <r>
    <x v="186"/>
    <x v="87"/>
    <n v="515"/>
  </r>
  <r>
    <x v="187"/>
    <x v="34"/>
    <n v="22"/>
  </r>
  <r>
    <x v="3"/>
    <x v="2"/>
    <n v="5326"/>
  </r>
  <r>
    <x v="3"/>
    <x v="2"/>
    <n v="4673"/>
  </r>
  <r>
    <x v="3"/>
    <x v="2"/>
    <n v="1535"/>
  </r>
  <r>
    <x v="188"/>
    <x v="88"/>
    <n v="500"/>
  </r>
  <r>
    <x v="189"/>
    <x v="31"/>
    <n v="34"/>
  </r>
  <r>
    <x v="190"/>
    <x v="89"/>
    <n v="187"/>
  </r>
  <r>
    <x v="191"/>
    <x v="90"/>
    <n v="2"/>
  </r>
  <r>
    <x v="192"/>
    <x v="91"/>
    <n v="69"/>
  </r>
  <r>
    <x v="7"/>
    <x v="5"/>
    <n v="88"/>
  </r>
  <r>
    <x v="18"/>
    <x v="5"/>
    <n v="88"/>
  </r>
  <r>
    <x v="18"/>
    <x v="5"/>
    <n v="87"/>
  </r>
  <r>
    <x v="18"/>
    <x v="5"/>
    <n v="72"/>
  </r>
  <r>
    <x v="18"/>
    <x v="5"/>
    <n v="90"/>
  </r>
  <r>
    <x v="18"/>
    <x v="5"/>
    <n v="72"/>
  </r>
  <r>
    <x v="18"/>
    <x v="5"/>
    <n v="53"/>
  </r>
  <r>
    <x v="18"/>
    <x v="5"/>
    <n v="90"/>
  </r>
  <r>
    <x v="37"/>
    <x v="22"/>
    <n v="16"/>
  </r>
  <r>
    <x v="193"/>
    <x v="51"/>
    <n v="14"/>
  </r>
  <r>
    <x v="66"/>
    <x v="40"/>
    <n v="4"/>
  </r>
  <r>
    <x v="194"/>
    <x v="92"/>
    <n v="8"/>
  </r>
  <r>
    <x v="165"/>
    <x v="79"/>
    <n v="25"/>
  </r>
  <r>
    <x v="189"/>
    <x v="31"/>
    <n v="21"/>
  </r>
  <r>
    <x v="195"/>
    <x v="31"/>
    <n v="22"/>
  </r>
  <r>
    <x v="150"/>
    <x v="31"/>
    <n v="6"/>
  </r>
  <r>
    <x v="196"/>
    <x v="31"/>
    <n v="6"/>
  </r>
  <r>
    <x v="197"/>
    <x v="79"/>
    <n v="5"/>
  </r>
  <r>
    <x v="198"/>
    <x v="39"/>
    <n v="333"/>
  </r>
  <r>
    <x v="199"/>
    <x v="48"/>
    <n v="1"/>
  </r>
  <r>
    <x v="200"/>
    <x v="88"/>
    <n v="23"/>
  </r>
  <r>
    <x v="201"/>
    <x v="93"/>
    <n v="115"/>
  </r>
  <r>
    <x v="18"/>
    <x v="5"/>
    <n v="73"/>
  </r>
  <r>
    <x v="18"/>
    <x v="5"/>
    <n v="90"/>
  </r>
  <r>
    <x v="18"/>
    <x v="5"/>
    <n v="91"/>
  </r>
  <r>
    <x v="18"/>
    <x v="5"/>
    <n v="85"/>
  </r>
  <r>
    <x v="18"/>
    <x v="5"/>
    <n v="90"/>
  </r>
  <r>
    <x v="7"/>
    <x v="5"/>
    <n v="42"/>
  </r>
  <r>
    <x v="18"/>
    <x v="5"/>
    <n v="89"/>
  </r>
  <r>
    <x v="18"/>
    <x v="5"/>
    <n v="90"/>
  </r>
  <r>
    <x v="18"/>
    <x v="5"/>
    <n v="90"/>
  </r>
  <r>
    <x v="3"/>
    <x v="2"/>
    <n v="4321"/>
  </r>
  <r>
    <x v="151"/>
    <x v="76"/>
    <n v="1"/>
  </r>
  <r>
    <x v="202"/>
    <x v="94"/>
    <n v="1045"/>
  </r>
  <r>
    <x v="7"/>
    <x v="5"/>
    <n v="87"/>
  </r>
  <r>
    <x v="18"/>
    <x v="5"/>
    <n v="89"/>
  </r>
  <r>
    <x v="18"/>
    <x v="5"/>
    <n v="46"/>
  </r>
  <r>
    <x v="18"/>
    <x v="5"/>
    <n v="50"/>
  </r>
  <r>
    <x v="7"/>
    <x v="5"/>
    <n v="81"/>
  </r>
  <r>
    <x v="203"/>
    <x v="31"/>
    <n v="4"/>
  </r>
  <r>
    <x v="203"/>
    <x v="31"/>
    <n v="3"/>
  </r>
  <r>
    <x v="125"/>
    <x v="63"/>
    <n v="1170"/>
  </r>
  <r>
    <x v="126"/>
    <x v="63"/>
    <n v="1160"/>
  </r>
  <r>
    <x v="204"/>
    <x v="12"/>
    <n v="13165"/>
  </r>
  <r>
    <x v="3"/>
    <x v="2"/>
    <n v="4401"/>
  </r>
  <r>
    <x v="3"/>
    <x v="2"/>
    <n v="2012"/>
  </r>
  <r>
    <x v="205"/>
    <x v="66"/>
    <n v="4"/>
  </r>
  <r>
    <x v="205"/>
    <x v="66"/>
    <n v="2"/>
  </r>
  <r>
    <x v="205"/>
    <x v="66"/>
    <n v="4"/>
  </r>
  <r>
    <x v="206"/>
    <x v="85"/>
    <n v="21"/>
  </r>
  <r>
    <x v="3"/>
    <x v="2"/>
    <n v="4283"/>
  </r>
  <r>
    <x v="3"/>
    <x v="2"/>
    <n v="4216"/>
  </r>
  <r>
    <x v="132"/>
    <x v="67"/>
    <n v="428"/>
  </r>
  <r>
    <x v="132"/>
    <x v="67"/>
    <n v="428"/>
  </r>
  <r>
    <x v="207"/>
    <x v="58"/>
    <n v="2"/>
  </r>
  <r>
    <x v="152"/>
    <x v="14"/>
    <n v="1"/>
  </r>
  <r>
    <x v="7"/>
    <x v="5"/>
    <n v="86"/>
  </r>
  <r>
    <x v="7"/>
    <x v="5"/>
    <n v="77"/>
  </r>
  <r>
    <x v="18"/>
    <x v="5"/>
    <n v="89"/>
  </r>
  <r>
    <x v="208"/>
    <x v="49"/>
    <n v="52"/>
  </r>
  <r>
    <x v="209"/>
    <x v="49"/>
    <n v="150"/>
  </r>
  <r>
    <x v="210"/>
    <x v="49"/>
    <n v="200"/>
  </r>
  <r>
    <x v="199"/>
    <x v="48"/>
    <n v="1"/>
  </r>
  <r>
    <x v="211"/>
    <x v="19"/>
    <n v="4"/>
  </r>
  <r>
    <x v="94"/>
    <x v="55"/>
    <n v="16"/>
  </r>
  <r>
    <x v="94"/>
    <x v="55"/>
    <n v="8"/>
  </r>
  <r>
    <x v="212"/>
    <x v="95"/>
    <n v="63352"/>
  </r>
  <r>
    <x v="18"/>
    <x v="5"/>
    <n v="30"/>
  </r>
  <r>
    <x v="18"/>
    <x v="5"/>
    <n v="72"/>
  </r>
  <r>
    <x v="18"/>
    <x v="5"/>
    <n v="72"/>
  </r>
  <r>
    <x v="18"/>
    <x v="5"/>
    <n v="110"/>
  </r>
  <r>
    <x v="213"/>
    <x v="96"/>
    <n v="4"/>
  </r>
  <r>
    <x v="124"/>
    <x v="26"/>
    <n v="30"/>
  </r>
  <r>
    <x v="214"/>
    <x v="76"/>
    <n v="1"/>
  </r>
  <r>
    <x v="7"/>
    <x v="5"/>
    <n v="88"/>
  </r>
  <r>
    <x v="7"/>
    <x v="5"/>
    <n v="81"/>
  </r>
  <r>
    <x v="18"/>
    <x v="5"/>
    <n v="112"/>
  </r>
  <r>
    <x v="215"/>
    <x v="34"/>
    <n v="56"/>
  </r>
  <r>
    <x v="38"/>
    <x v="1"/>
    <n v="200"/>
  </r>
  <r>
    <x v="38"/>
    <x v="1"/>
    <n v="200"/>
  </r>
  <r>
    <x v="153"/>
    <x v="1"/>
    <n v="100"/>
  </r>
  <r>
    <x v="153"/>
    <x v="1"/>
    <n v="200"/>
  </r>
  <r>
    <x v="153"/>
    <x v="1"/>
    <n v="2"/>
  </r>
  <r>
    <x v="153"/>
    <x v="1"/>
    <n v="48"/>
  </r>
  <r>
    <x v="153"/>
    <x v="1"/>
    <n v="16"/>
  </r>
  <r>
    <x v="59"/>
    <x v="1"/>
    <n v="4"/>
  </r>
  <r>
    <x v="153"/>
    <x v="1"/>
    <n v="8"/>
  </r>
  <r>
    <x v="153"/>
    <x v="1"/>
    <n v="4"/>
  </r>
  <r>
    <x v="153"/>
    <x v="1"/>
    <n v="50"/>
  </r>
  <r>
    <x v="38"/>
    <x v="1"/>
    <n v="300"/>
  </r>
  <r>
    <x v="120"/>
    <x v="10"/>
    <n v="1"/>
  </r>
  <r>
    <x v="120"/>
    <x v="10"/>
    <n v="1"/>
  </r>
  <r>
    <x v="120"/>
    <x v="10"/>
    <n v="1"/>
  </r>
  <r>
    <x v="120"/>
    <x v="10"/>
    <n v="1"/>
  </r>
  <r>
    <x v="120"/>
    <x v="10"/>
    <n v="1"/>
  </r>
  <r>
    <x v="121"/>
    <x v="10"/>
    <n v="1"/>
  </r>
  <r>
    <x v="121"/>
    <x v="10"/>
    <n v="1"/>
  </r>
  <r>
    <x v="121"/>
    <x v="10"/>
    <n v="1"/>
  </r>
  <r>
    <x v="121"/>
    <x v="10"/>
    <n v="1"/>
  </r>
  <r>
    <x v="121"/>
    <x v="10"/>
    <n v="1"/>
  </r>
  <r>
    <x v="216"/>
    <x v="10"/>
    <n v="5"/>
  </r>
  <r>
    <x v="217"/>
    <x v="69"/>
    <n v="17"/>
  </r>
  <r>
    <x v="218"/>
    <x v="25"/>
    <n v="4"/>
  </r>
  <r>
    <x v="65"/>
    <x v="39"/>
    <n v="768"/>
  </r>
  <r>
    <x v="219"/>
    <x v="86"/>
    <n v="74"/>
  </r>
  <r>
    <x v="7"/>
    <x v="5"/>
    <n v="78"/>
  </r>
  <r>
    <x v="7"/>
    <x v="5"/>
    <n v="72"/>
  </r>
  <r>
    <x v="7"/>
    <x v="5"/>
    <n v="84"/>
  </r>
  <r>
    <x v="7"/>
    <x v="5"/>
    <n v="88"/>
  </r>
  <r>
    <x v="220"/>
    <x v="97"/>
    <n v="1"/>
  </r>
  <r>
    <x v="221"/>
    <x v="97"/>
    <n v="1"/>
  </r>
  <r>
    <x v="183"/>
    <x v="86"/>
    <n v="70"/>
  </r>
  <r>
    <x v="3"/>
    <x v="2"/>
    <n v="2617"/>
  </r>
  <r>
    <x v="3"/>
    <x v="2"/>
    <n v="2921"/>
  </r>
  <r>
    <x v="7"/>
    <x v="5"/>
    <n v="20"/>
  </r>
  <r>
    <x v="7"/>
    <x v="5"/>
    <n v="86"/>
  </r>
  <r>
    <x v="7"/>
    <x v="5"/>
    <n v="88"/>
  </r>
  <r>
    <x v="7"/>
    <x v="5"/>
    <n v="84"/>
  </r>
  <r>
    <x v="7"/>
    <x v="5"/>
    <n v="71"/>
  </r>
  <r>
    <x v="222"/>
    <x v="25"/>
    <n v="1"/>
  </r>
  <r>
    <x v="223"/>
    <x v="25"/>
    <n v="2"/>
  </r>
  <r>
    <x v="224"/>
    <x v="36"/>
    <n v="16"/>
  </r>
  <r>
    <x v="225"/>
    <x v="36"/>
    <n v="16"/>
  </r>
  <r>
    <x v="226"/>
    <x v="98"/>
    <n v="4"/>
  </r>
  <r>
    <x v="227"/>
    <x v="23"/>
    <n v="2"/>
  </r>
  <r>
    <x v="228"/>
    <x v="23"/>
    <n v="2"/>
  </r>
  <r>
    <x v="229"/>
    <x v="99"/>
    <n v="56"/>
  </r>
  <r>
    <x v="230"/>
    <x v="100"/>
    <n v="440"/>
  </r>
  <r>
    <x v="231"/>
    <x v="1"/>
    <n v="10"/>
  </r>
  <r>
    <x v="232"/>
    <x v="1"/>
    <n v="10"/>
  </r>
  <r>
    <x v="233"/>
    <x v="1"/>
    <n v="10"/>
  </r>
  <r>
    <x v="234"/>
    <x v="101"/>
    <n v="60"/>
  </r>
  <r>
    <x v="235"/>
    <x v="23"/>
    <n v="2"/>
  </r>
  <r>
    <x v="3"/>
    <x v="2"/>
    <n v="3036"/>
  </r>
  <r>
    <x v="3"/>
    <x v="2"/>
    <n v="1011"/>
  </r>
  <r>
    <x v="3"/>
    <x v="2"/>
    <n v="4692"/>
  </r>
  <r>
    <x v="7"/>
    <x v="5"/>
    <n v="88"/>
  </r>
  <r>
    <x v="18"/>
    <x v="5"/>
    <n v="74"/>
  </r>
  <r>
    <x v="18"/>
    <x v="5"/>
    <n v="75"/>
  </r>
  <r>
    <x v="18"/>
    <x v="5"/>
    <n v="89"/>
  </r>
  <r>
    <x v="7"/>
    <x v="5"/>
    <n v="89"/>
  </r>
  <r>
    <x v="7"/>
    <x v="5"/>
    <n v="88"/>
  </r>
  <r>
    <x v="7"/>
    <x v="5"/>
    <n v="85"/>
  </r>
  <r>
    <x v="7"/>
    <x v="5"/>
    <n v="84"/>
  </r>
  <r>
    <x v="20"/>
    <x v="9"/>
    <n v="44"/>
  </r>
  <r>
    <x v="175"/>
    <x v="31"/>
    <n v="38"/>
  </r>
  <r>
    <x v="236"/>
    <x v="102"/>
    <n v="361"/>
  </r>
  <r>
    <x v="65"/>
    <x v="39"/>
    <n v="768"/>
  </r>
  <r>
    <x v="237"/>
    <x v="47"/>
    <n v="43"/>
  </r>
  <r>
    <x v="238"/>
    <x v="47"/>
    <n v="23"/>
  </r>
  <r>
    <x v="7"/>
    <x v="5"/>
    <n v="50"/>
  </r>
  <r>
    <x v="7"/>
    <x v="5"/>
    <n v="88"/>
  </r>
  <r>
    <x v="7"/>
    <x v="5"/>
    <n v="88"/>
  </r>
  <r>
    <x v="239"/>
    <x v="103"/>
    <n v="9"/>
  </r>
  <r>
    <x v="240"/>
    <x v="103"/>
    <n v="16"/>
  </r>
  <r>
    <x v="241"/>
    <x v="36"/>
    <n v="4"/>
  </r>
  <r>
    <x v="242"/>
    <x v="36"/>
    <n v="4"/>
  </r>
  <r>
    <x v="243"/>
    <x v="36"/>
    <n v="4"/>
  </r>
  <r>
    <x v="244"/>
    <x v="36"/>
    <n v="4"/>
  </r>
  <r>
    <x v="245"/>
    <x v="25"/>
    <n v="2"/>
  </r>
  <r>
    <x v="18"/>
    <x v="5"/>
    <n v="72"/>
  </r>
  <r>
    <x v="18"/>
    <x v="5"/>
    <n v="66"/>
  </r>
  <r>
    <x v="18"/>
    <x v="5"/>
    <n v="63"/>
  </r>
  <r>
    <x v="7"/>
    <x v="5"/>
    <n v="88"/>
  </r>
  <r>
    <x v="18"/>
    <x v="5"/>
    <n v="90"/>
  </r>
  <r>
    <x v="18"/>
    <x v="5"/>
    <n v="72"/>
  </r>
  <r>
    <x v="18"/>
    <x v="5"/>
    <n v="72"/>
  </r>
  <r>
    <x v="18"/>
    <x v="5"/>
    <n v="56"/>
  </r>
  <r>
    <x v="18"/>
    <x v="5"/>
    <n v="52"/>
  </r>
  <r>
    <x v="18"/>
    <x v="5"/>
    <n v="72"/>
  </r>
  <r>
    <x v="246"/>
    <x v="12"/>
    <n v="7113"/>
  </r>
  <r>
    <x v="247"/>
    <x v="104"/>
    <n v="3"/>
  </r>
  <r>
    <x v="248"/>
    <x v="36"/>
    <n v="12"/>
  </r>
  <r>
    <x v="249"/>
    <x v="36"/>
    <n v="12"/>
  </r>
  <r>
    <x v="250"/>
    <x v="12"/>
    <n v="12865"/>
  </r>
  <r>
    <x v="5"/>
    <x v="3"/>
    <n v="1300"/>
  </r>
  <r>
    <x v="251"/>
    <x v="105"/>
    <n v="1"/>
  </r>
  <r>
    <x v="153"/>
    <x v="1"/>
    <n v="150"/>
  </r>
  <r>
    <x v="153"/>
    <x v="1"/>
    <n v="110"/>
  </r>
  <r>
    <x v="153"/>
    <x v="1"/>
    <n v="20"/>
  </r>
  <r>
    <x v="38"/>
    <x v="1"/>
    <n v="40"/>
  </r>
  <r>
    <x v="153"/>
    <x v="1"/>
    <n v="110"/>
  </r>
  <r>
    <x v="153"/>
    <x v="1"/>
    <n v="90"/>
  </r>
  <r>
    <x v="153"/>
    <x v="1"/>
    <n v="22"/>
  </r>
  <r>
    <x v="38"/>
    <x v="1"/>
    <n v="800"/>
  </r>
  <r>
    <x v="38"/>
    <x v="1"/>
    <n v="500"/>
  </r>
  <r>
    <x v="153"/>
    <x v="1"/>
    <n v="2"/>
  </r>
  <r>
    <x v="153"/>
    <x v="1"/>
    <n v="120"/>
  </r>
  <r>
    <x v="153"/>
    <x v="1"/>
    <n v="160"/>
  </r>
  <r>
    <x v="38"/>
    <x v="1"/>
    <n v="700"/>
  </r>
  <r>
    <x v="38"/>
    <x v="1"/>
    <n v="180"/>
  </r>
  <r>
    <x v="153"/>
    <x v="1"/>
    <n v="60"/>
  </r>
  <r>
    <x v="153"/>
    <x v="1"/>
    <n v="160"/>
  </r>
  <r>
    <x v="3"/>
    <x v="2"/>
    <n v="4667"/>
  </r>
  <r>
    <x v="3"/>
    <x v="2"/>
    <n v="3806"/>
  </r>
  <r>
    <x v="3"/>
    <x v="2"/>
    <n v="2817"/>
  </r>
  <r>
    <x v="199"/>
    <x v="48"/>
    <n v="1"/>
  </r>
  <r>
    <x v="252"/>
    <x v="106"/>
    <n v="1"/>
  </r>
  <r>
    <x v="3"/>
    <x v="2"/>
    <n v="1022"/>
  </r>
  <r>
    <x v="4"/>
    <x v="3"/>
    <n v="1698"/>
  </r>
  <r>
    <x v="166"/>
    <x v="80"/>
    <n v="11079"/>
  </r>
  <r>
    <x v="3"/>
    <x v="2"/>
    <n v="5128"/>
  </r>
  <r>
    <x v="3"/>
    <x v="2"/>
    <n v="2530"/>
  </r>
  <r>
    <x v="3"/>
    <x v="2"/>
    <n v="2490"/>
  </r>
  <r>
    <x v="3"/>
    <x v="2"/>
    <n v="3924"/>
  </r>
  <r>
    <x v="253"/>
    <x v="69"/>
    <n v="14"/>
  </r>
  <r>
    <x v="165"/>
    <x v="79"/>
    <n v="20"/>
  </r>
  <r>
    <x v="3"/>
    <x v="2"/>
    <n v="1309"/>
  </r>
  <r>
    <x v="3"/>
    <x v="2"/>
    <n v="4745"/>
  </r>
  <r>
    <x v="254"/>
    <x v="107"/>
    <n v="1000"/>
  </r>
  <r>
    <x v="3"/>
    <x v="2"/>
    <n v="4632"/>
  </r>
  <r>
    <x v="255"/>
    <x v="6"/>
    <n v="10"/>
  </r>
  <r>
    <x v="256"/>
    <x v="6"/>
    <n v="10"/>
  </r>
  <r>
    <x v="255"/>
    <x v="6"/>
    <n v="10"/>
  </r>
  <r>
    <x v="256"/>
    <x v="6"/>
    <n v="10"/>
  </r>
  <r>
    <x v="257"/>
    <x v="73"/>
    <n v="2"/>
  </r>
  <r>
    <x v="258"/>
    <x v="108"/>
    <n v="6"/>
  </r>
  <r>
    <x v="258"/>
    <x v="108"/>
    <n v="12"/>
  </r>
  <r>
    <x v="258"/>
    <x v="108"/>
    <n v="12"/>
  </r>
  <r>
    <x v="259"/>
    <x v="34"/>
    <n v="30"/>
  </r>
  <r>
    <x v="260"/>
    <x v="34"/>
    <n v="24"/>
  </r>
  <r>
    <x v="198"/>
    <x v="39"/>
    <n v="160"/>
  </r>
  <r>
    <x v="261"/>
    <x v="53"/>
    <n v="50"/>
  </r>
  <r>
    <x v="262"/>
    <x v="75"/>
    <n v="15"/>
  </r>
  <r>
    <x v="263"/>
    <x v="75"/>
    <n v="4"/>
  </r>
  <r>
    <x v="34"/>
    <x v="19"/>
    <n v="8"/>
  </r>
  <r>
    <x v="264"/>
    <x v="19"/>
    <n v="4"/>
  </r>
  <r>
    <x v="265"/>
    <x v="19"/>
    <n v="4"/>
  </r>
  <r>
    <x v="266"/>
    <x v="12"/>
    <n v="42000"/>
  </r>
  <r>
    <x v="7"/>
    <x v="5"/>
    <n v="41"/>
  </r>
  <r>
    <x v="7"/>
    <x v="5"/>
    <n v="32"/>
  </r>
  <r>
    <x v="7"/>
    <x v="5"/>
    <n v="88"/>
  </r>
  <r>
    <x v="7"/>
    <x v="5"/>
    <n v="88"/>
  </r>
  <r>
    <x v="18"/>
    <x v="5"/>
    <n v="108"/>
  </r>
  <r>
    <x v="7"/>
    <x v="5"/>
    <n v="87"/>
  </r>
  <r>
    <x v="7"/>
    <x v="5"/>
    <n v="84"/>
  </r>
  <r>
    <x v="18"/>
    <x v="5"/>
    <n v="47"/>
  </r>
  <r>
    <x v="7"/>
    <x v="5"/>
    <n v="71"/>
  </r>
  <r>
    <x v="145"/>
    <x v="2"/>
    <n v="2531"/>
  </r>
  <r>
    <x v="267"/>
    <x v="109"/>
    <n v="90"/>
  </r>
  <r>
    <x v="268"/>
    <x v="109"/>
    <n v="115"/>
  </r>
  <r>
    <x v="179"/>
    <x v="10"/>
    <n v="5"/>
  </r>
  <r>
    <x v="3"/>
    <x v="2"/>
    <n v="1360"/>
  </r>
  <r>
    <x v="3"/>
    <x v="2"/>
    <n v="3732"/>
  </r>
  <r>
    <x v="3"/>
    <x v="2"/>
    <n v="2509"/>
  </r>
  <r>
    <x v="269"/>
    <x v="30"/>
    <n v="16"/>
  </r>
  <r>
    <x v="153"/>
    <x v="1"/>
    <n v="72"/>
  </r>
  <r>
    <x v="153"/>
    <x v="1"/>
    <n v="12"/>
  </r>
  <r>
    <x v="38"/>
    <x v="1"/>
    <n v="140"/>
  </r>
  <r>
    <x v="38"/>
    <x v="1"/>
    <n v="50"/>
  </r>
  <r>
    <x v="145"/>
    <x v="2"/>
    <n v="1109"/>
  </r>
  <r>
    <x v="145"/>
    <x v="2"/>
    <n v="3488"/>
  </r>
  <r>
    <x v="145"/>
    <x v="2"/>
    <n v="351"/>
  </r>
  <r>
    <x v="145"/>
    <x v="2"/>
    <n v="1054"/>
  </r>
  <r>
    <x v="236"/>
    <x v="102"/>
    <n v="393"/>
  </r>
  <r>
    <x v="270"/>
    <x v="12"/>
    <n v="49001"/>
  </r>
  <r>
    <x v="125"/>
    <x v="63"/>
    <n v="2990"/>
  </r>
  <r>
    <x v="126"/>
    <x v="63"/>
    <n v="2890"/>
  </r>
  <r>
    <x v="271"/>
    <x v="30"/>
    <n v="16"/>
  </r>
  <r>
    <x v="204"/>
    <x v="12"/>
    <n v="6223"/>
  </r>
  <r>
    <x v="272"/>
    <x v="12"/>
    <n v="5380"/>
  </r>
  <r>
    <x v="132"/>
    <x v="67"/>
    <n v="175"/>
  </r>
  <r>
    <x v="7"/>
    <x v="5"/>
    <n v="88"/>
  </r>
  <r>
    <x v="18"/>
    <x v="5"/>
    <n v="120"/>
  </r>
  <r>
    <x v="7"/>
    <x v="5"/>
    <n v="84"/>
  </r>
  <r>
    <x v="18"/>
    <x v="5"/>
    <n v="100"/>
  </r>
  <r>
    <x v="7"/>
    <x v="5"/>
    <n v="42"/>
  </r>
  <r>
    <x v="18"/>
    <x v="5"/>
    <n v="100"/>
  </r>
  <r>
    <x v="112"/>
    <x v="10"/>
    <n v="1"/>
  </r>
  <r>
    <x v="250"/>
    <x v="12"/>
    <n v="11344"/>
  </r>
  <r>
    <x v="273"/>
    <x v="110"/>
    <n v="16"/>
  </r>
  <r>
    <x v="153"/>
    <x v="1"/>
    <n v="30"/>
  </r>
  <r>
    <x v="38"/>
    <x v="1"/>
    <n v="250"/>
  </r>
  <r>
    <x v="59"/>
    <x v="1"/>
    <n v="11"/>
  </r>
  <r>
    <x v="153"/>
    <x v="1"/>
    <n v="10"/>
  </r>
  <r>
    <x v="120"/>
    <x v="10"/>
    <n v="11"/>
  </r>
  <r>
    <x v="121"/>
    <x v="10"/>
    <n v="11"/>
  </r>
  <r>
    <x v="3"/>
    <x v="2"/>
    <n v="5716"/>
  </r>
  <r>
    <x v="274"/>
    <x v="15"/>
    <n v="1"/>
  </r>
  <r>
    <x v="275"/>
    <x v="15"/>
    <n v="1"/>
  </r>
  <r>
    <x v="162"/>
    <x v="64"/>
    <n v="5"/>
  </r>
  <r>
    <x v="3"/>
    <x v="2"/>
    <n v="1205"/>
  </r>
  <r>
    <x v="182"/>
    <x v="85"/>
    <n v="7"/>
  </r>
  <r>
    <x v="276"/>
    <x v="6"/>
    <n v="12"/>
  </r>
  <r>
    <x v="277"/>
    <x v="6"/>
    <n v="12"/>
  </r>
  <r>
    <x v="278"/>
    <x v="6"/>
    <n v="12"/>
  </r>
  <r>
    <x v="18"/>
    <x v="5"/>
    <n v="43"/>
  </r>
  <r>
    <x v="7"/>
    <x v="5"/>
    <n v="34"/>
  </r>
  <r>
    <x v="7"/>
    <x v="5"/>
    <n v="42"/>
  </r>
  <r>
    <x v="7"/>
    <x v="5"/>
    <n v="84"/>
  </r>
  <r>
    <x v="7"/>
    <x v="5"/>
    <n v="42"/>
  </r>
  <r>
    <x v="7"/>
    <x v="5"/>
    <n v="42"/>
  </r>
  <r>
    <x v="7"/>
    <x v="5"/>
    <n v="42"/>
  </r>
  <r>
    <x v="7"/>
    <x v="5"/>
    <n v="88"/>
  </r>
  <r>
    <x v="75"/>
    <x v="43"/>
    <n v="23"/>
  </r>
  <r>
    <x v="161"/>
    <x v="43"/>
    <n v="11"/>
  </r>
  <r>
    <x v="161"/>
    <x v="43"/>
    <n v="12"/>
  </r>
  <r>
    <x v="74"/>
    <x v="43"/>
    <n v="46"/>
  </r>
  <r>
    <x v="74"/>
    <x v="43"/>
    <n v="11"/>
  </r>
  <r>
    <x v="75"/>
    <x v="43"/>
    <n v="16"/>
  </r>
  <r>
    <x v="75"/>
    <x v="43"/>
    <n v="36"/>
  </r>
  <r>
    <x v="75"/>
    <x v="43"/>
    <n v="11"/>
  </r>
  <r>
    <x v="75"/>
    <x v="43"/>
    <n v="8"/>
  </r>
  <r>
    <x v="161"/>
    <x v="43"/>
    <n v="19"/>
  </r>
  <r>
    <x v="74"/>
    <x v="43"/>
    <n v="6"/>
  </r>
  <r>
    <x v="161"/>
    <x v="43"/>
    <n v="32"/>
  </r>
  <r>
    <x v="161"/>
    <x v="43"/>
    <n v="40"/>
  </r>
  <r>
    <x v="74"/>
    <x v="43"/>
    <n v="37"/>
  </r>
  <r>
    <x v="74"/>
    <x v="43"/>
    <n v="36"/>
  </r>
  <r>
    <x v="161"/>
    <x v="43"/>
    <n v="47"/>
  </r>
  <r>
    <x v="75"/>
    <x v="43"/>
    <n v="6"/>
  </r>
  <r>
    <x v="279"/>
    <x v="105"/>
    <n v="1"/>
  </r>
  <r>
    <x v="208"/>
    <x v="49"/>
    <n v="50"/>
  </r>
  <r>
    <x v="280"/>
    <x v="26"/>
    <n v="10"/>
  </r>
  <r>
    <x v="281"/>
    <x v="19"/>
    <n v="4"/>
  </r>
  <r>
    <x v="31"/>
    <x v="19"/>
    <n v="4"/>
  </r>
  <r>
    <x v="121"/>
    <x v="10"/>
    <n v="10"/>
  </r>
  <r>
    <x v="120"/>
    <x v="10"/>
    <n v="10"/>
  </r>
  <r>
    <x v="282"/>
    <x v="75"/>
    <n v="6"/>
  </r>
  <r>
    <x v="283"/>
    <x v="111"/>
    <n v="8"/>
  </r>
  <r>
    <x v="283"/>
    <x v="111"/>
    <n v="30"/>
  </r>
  <r>
    <x v="284"/>
    <x v="112"/>
    <n v="4"/>
  </r>
  <r>
    <x v="285"/>
    <x v="16"/>
    <n v="5"/>
  </r>
  <r>
    <x v="3"/>
    <x v="2"/>
    <n v="5050"/>
  </r>
  <r>
    <x v="3"/>
    <x v="2"/>
    <n v="2723"/>
  </r>
  <r>
    <x v="3"/>
    <x v="2"/>
    <n v="3720"/>
  </r>
  <r>
    <x v="135"/>
    <x v="26"/>
    <n v="10"/>
  </r>
  <r>
    <x v="286"/>
    <x v="113"/>
    <n v="4"/>
  </r>
  <r>
    <x v="3"/>
    <x v="2"/>
    <n v="1991"/>
  </r>
  <r>
    <x v="3"/>
    <x v="2"/>
    <n v="5161"/>
  </r>
  <r>
    <x v="3"/>
    <x v="2"/>
    <n v="1347"/>
  </r>
  <r>
    <x v="3"/>
    <x v="2"/>
    <n v="6002"/>
  </r>
  <r>
    <x v="83"/>
    <x v="34"/>
    <n v="38"/>
  </r>
  <r>
    <x v="153"/>
    <x v="1"/>
    <n v="4"/>
  </r>
  <r>
    <x v="59"/>
    <x v="1"/>
    <n v="4"/>
  </r>
  <r>
    <x v="38"/>
    <x v="1"/>
    <n v="4"/>
  </r>
  <r>
    <x v="143"/>
    <x v="26"/>
    <n v="50"/>
  </r>
  <r>
    <x v="7"/>
    <x v="5"/>
    <n v="65"/>
  </r>
  <r>
    <x v="7"/>
    <x v="5"/>
    <n v="40"/>
  </r>
  <r>
    <x v="7"/>
    <x v="5"/>
    <n v="34"/>
  </r>
  <r>
    <x v="18"/>
    <x v="5"/>
    <n v="83"/>
  </r>
  <r>
    <x v="18"/>
    <x v="5"/>
    <n v="60"/>
  </r>
  <r>
    <x v="18"/>
    <x v="5"/>
    <n v="60"/>
  </r>
  <r>
    <x v="18"/>
    <x v="5"/>
    <n v="84"/>
  </r>
  <r>
    <x v="165"/>
    <x v="79"/>
    <n v="40"/>
  </r>
  <r>
    <x v="140"/>
    <x v="72"/>
    <n v="1404"/>
  </r>
  <r>
    <x v="287"/>
    <x v="3"/>
    <n v="100"/>
  </r>
  <r>
    <x v="288"/>
    <x v="114"/>
    <n v="3"/>
  </r>
  <r>
    <x v="59"/>
    <x v="1"/>
    <n v="2"/>
  </r>
  <r>
    <x v="38"/>
    <x v="1"/>
    <n v="200"/>
  </r>
  <r>
    <x v="38"/>
    <x v="1"/>
    <n v="200"/>
  </r>
  <r>
    <x v="38"/>
    <x v="1"/>
    <n v="100"/>
  </r>
  <r>
    <x v="38"/>
    <x v="1"/>
    <n v="100"/>
  </r>
  <r>
    <x v="38"/>
    <x v="1"/>
    <n v="200"/>
  </r>
  <r>
    <x v="280"/>
    <x v="26"/>
    <n v="10"/>
  </r>
  <r>
    <x v="289"/>
    <x v="30"/>
    <n v="1"/>
  </r>
  <r>
    <x v="290"/>
    <x v="110"/>
    <n v="200"/>
  </r>
  <r>
    <x v="144"/>
    <x v="12"/>
    <n v="24273"/>
  </r>
  <r>
    <x v="7"/>
    <x v="5"/>
    <n v="42"/>
  </r>
  <r>
    <x v="7"/>
    <x v="5"/>
    <n v="41"/>
  </r>
  <r>
    <x v="7"/>
    <x v="5"/>
    <n v="87"/>
  </r>
  <r>
    <x v="7"/>
    <x v="5"/>
    <n v="45"/>
  </r>
  <r>
    <x v="7"/>
    <x v="5"/>
    <n v="83"/>
  </r>
  <r>
    <x v="7"/>
    <x v="5"/>
    <n v="90"/>
  </r>
  <r>
    <x v="239"/>
    <x v="103"/>
    <n v="10"/>
  </r>
  <r>
    <x v="3"/>
    <x v="2"/>
    <n v="3617"/>
  </r>
  <r>
    <x v="7"/>
    <x v="5"/>
    <n v="84"/>
  </r>
  <r>
    <x v="18"/>
    <x v="5"/>
    <n v="90"/>
  </r>
  <r>
    <x v="18"/>
    <x v="5"/>
    <n v="90"/>
  </r>
  <r>
    <x v="18"/>
    <x v="5"/>
    <n v="87"/>
  </r>
  <r>
    <x v="18"/>
    <x v="5"/>
    <n v="93"/>
  </r>
  <r>
    <x v="291"/>
    <x v="14"/>
    <n v="1"/>
  </r>
  <r>
    <x v="111"/>
    <x v="10"/>
    <n v="6"/>
  </r>
  <r>
    <x v="112"/>
    <x v="10"/>
    <n v="6"/>
  </r>
  <r>
    <x v="292"/>
    <x v="76"/>
    <n v="2"/>
  </r>
  <r>
    <x v="120"/>
    <x v="10"/>
    <n v="8"/>
  </r>
  <r>
    <x v="121"/>
    <x v="10"/>
    <n v="8"/>
  </r>
  <r>
    <x v="293"/>
    <x v="115"/>
    <n v="20"/>
  </r>
  <r>
    <x v="294"/>
    <x v="82"/>
    <n v="2233"/>
  </r>
  <r>
    <x v="3"/>
    <x v="2"/>
    <n v="5108"/>
  </r>
  <r>
    <x v="295"/>
    <x v="49"/>
    <n v="5"/>
  </r>
  <r>
    <x v="87"/>
    <x v="49"/>
    <n v="50"/>
  </r>
  <r>
    <x v="3"/>
    <x v="2"/>
    <n v="1335"/>
  </r>
  <r>
    <x v="3"/>
    <x v="2"/>
    <n v="2845"/>
  </r>
  <r>
    <x v="3"/>
    <x v="2"/>
    <n v="3454"/>
  </r>
  <r>
    <x v="3"/>
    <x v="2"/>
    <n v="4952"/>
  </r>
  <r>
    <x v="296"/>
    <x v="47"/>
    <n v="20"/>
  </r>
  <r>
    <x v="297"/>
    <x v="116"/>
    <n v="1"/>
  </r>
  <r>
    <x v="201"/>
    <x v="93"/>
    <n v="10"/>
  </r>
  <r>
    <x v="194"/>
    <x v="92"/>
    <n v="14"/>
  </r>
  <r>
    <x v="298"/>
    <x v="117"/>
    <n v="1"/>
  </r>
  <r>
    <x v="299"/>
    <x v="117"/>
    <n v="2"/>
  </r>
  <r>
    <x v="4"/>
    <x v="3"/>
    <n v="5000"/>
  </r>
  <r>
    <x v="300"/>
    <x v="118"/>
    <n v="206"/>
  </r>
  <r>
    <x v="301"/>
    <x v="12"/>
    <n v="1182"/>
  </r>
  <r>
    <x v="89"/>
    <x v="51"/>
    <n v="104"/>
  </r>
  <r>
    <x v="89"/>
    <x v="51"/>
    <n v="111"/>
  </r>
  <r>
    <x v="89"/>
    <x v="51"/>
    <n v="105"/>
  </r>
  <r>
    <x v="302"/>
    <x v="12"/>
    <n v="63790"/>
  </r>
  <r>
    <x v="179"/>
    <x v="10"/>
    <n v="6"/>
  </r>
  <r>
    <x v="3"/>
    <x v="2"/>
    <n v="1398"/>
  </r>
  <r>
    <x v="3"/>
    <x v="2"/>
    <n v="4838"/>
  </r>
  <r>
    <x v="3"/>
    <x v="2"/>
    <n v="2292"/>
  </r>
  <r>
    <x v="3"/>
    <x v="2"/>
    <n v="3393"/>
  </r>
  <r>
    <x v="20"/>
    <x v="9"/>
    <n v="50"/>
  </r>
  <r>
    <x v="3"/>
    <x v="2"/>
    <n v="636"/>
  </r>
  <r>
    <x v="3"/>
    <x v="2"/>
    <n v="1005"/>
  </r>
  <r>
    <x v="303"/>
    <x v="90"/>
    <n v="7"/>
  </r>
  <r>
    <x v="304"/>
    <x v="34"/>
    <n v="22"/>
  </r>
  <r>
    <x v="305"/>
    <x v="119"/>
    <n v="12"/>
  </r>
  <r>
    <x v="279"/>
    <x v="105"/>
    <n v="1"/>
  </r>
  <r>
    <x v="153"/>
    <x v="1"/>
    <n v="8"/>
  </r>
  <r>
    <x v="153"/>
    <x v="1"/>
    <n v="48"/>
  </r>
  <r>
    <x v="153"/>
    <x v="1"/>
    <n v="70"/>
  </r>
  <r>
    <x v="153"/>
    <x v="1"/>
    <n v="50"/>
  </r>
  <r>
    <x v="153"/>
    <x v="1"/>
    <n v="50"/>
  </r>
  <r>
    <x v="153"/>
    <x v="1"/>
    <n v="30"/>
  </r>
  <r>
    <x v="153"/>
    <x v="1"/>
    <n v="20"/>
  </r>
  <r>
    <x v="38"/>
    <x v="1"/>
    <n v="300"/>
  </r>
  <r>
    <x v="153"/>
    <x v="1"/>
    <n v="20"/>
  </r>
  <r>
    <x v="153"/>
    <x v="1"/>
    <n v="24"/>
  </r>
  <r>
    <x v="153"/>
    <x v="1"/>
    <n v="12"/>
  </r>
  <r>
    <x v="153"/>
    <x v="1"/>
    <n v="8"/>
  </r>
  <r>
    <x v="153"/>
    <x v="1"/>
    <n v="30"/>
  </r>
  <r>
    <x v="306"/>
    <x v="120"/>
    <n v="1"/>
  </r>
  <r>
    <x v="307"/>
    <x v="121"/>
    <n v="5"/>
  </r>
  <r>
    <x v="308"/>
    <x v="121"/>
    <n v="14"/>
  </r>
  <r>
    <x v="216"/>
    <x v="10"/>
    <n v="6"/>
  </r>
  <r>
    <x v="162"/>
    <x v="64"/>
    <n v="6"/>
  </r>
  <r>
    <x v="18"/>
    <x v="5"/>
    <n v="72"/>
  </r>
  <r>
    <x v="18"/>
    <x v="5"/>
    <n v="72"/>
  </r>
  <r>
    <x v="18"/>
    <x v="5"/>
    <n v="120"/>
  </r>
  <r>
    <x v="18"/>
    <x v="5"/>
    <n v="20"/>
  </r>
  <r>
    <x v="18"/>
    <x v="5"/>
    <n v="99"/>
  </r>
  <r>
    <x v="7"/>
    <x v="5"/>
    <n v="86"/>
  </r>
  <r>
    <x v="7"/>
    <x v="5"/>
    <n v="38"/>
  </r>
  <r>
    <x v="7"/>
    <x v="5"/>
    <n v="41"/>
  </r>
  <r>
    <x v="7"/>
    <x v="5"/>
    <n v="20"/>
  </r>
  <r>
    <x v="38"/>
    <x v="1"/>
    <n v="500"/>
  </r>
  <r>
    <x v="38"/>
    <x v="1"/>
    <n v="100"/>
  </r>
  <r>
    <x v="38"/>
    <x v="1"/>
    <n v="50"/>
  </r>
  <r>
    <x v="59"/>
    <x v="1"/>
    <n v="12"/>
  </r>
  <r>
    <x v="153"/>
    <x v="1"/>
    <n v="2"/>
  </r>
  <r>
    <x v="153"/>
    <x v="1"/>
    <n v="100"/>
  </r>
  <r>
    <x v="153"/>
    <x v="1"/>
    <n v="4"/>
  </r>
  <r>
    <x v="153"/>
    <x v="1"/>
    <n v="50"/>
  </r>
  <r>
    <x v="153"/>
    <x v="1"/>
    <n v="2"/>
  </r>
  <r>
    <x v="38"/>
    <x v="1"/>
    <n v="200"/>
  </r>
  <r>
    <x v="38"/>
    <x v="1"/>
    <n v="100"/>
  </r>
  <r>
    <x v="38"/>
    <x v="1"/>
    <n v="200"/>
  </r>
  <r>
    <x v="170"/>
    <x v="16"/>
    <n v="20"/>
  </r>
  <r>
    <x v="45"/>
    <x v="26"/>
    <n v="30"/>
  </r>
  <r>
    <x v="37"/>
    <x v="22"/>
    <n v="20"/>
  </r>
  <r>
    <x v="37"/>
    <x v="22"/>
    <n v="2"/>
  </r>
  <r>
    <x v="132"/>
    <x v="67"/>
    <n v="56"/>
  </r>
  <r>
    <x v="132"/>
    <x v="67"/>
    <n v="106"/>
  </r>
  <r>
    <x v="132"/>
    <x v="67"/>
    <n v="162"/>
  </r>
  <r>
    <x v="309"/>
    <x v="48"/>
    <n v="1"/>
  </r>
  <r>
    <x v="7"/>
    <x v="5"/>
    <n v="46"/>
  </r>
  <r>
    <x v="7"/>
    <x v="5"/>
    <n v="84"/>
  </r>
  <r>
    <x v="18"/>
    <x v="5"/>
    <n v="110"/>
  </r>
  <r>
    <x v="18"/>
    <x v="5"/>
    <n v="57"/>
  </r>
  <r>
    <x v="18"/>
    <x v="5"/>
    <n v="85"/>
  </r>
  <r>
    <x v="18"/>
    <x v="5"/>
    <n v="60"/>
  </r>
  <r>
    <x v="18"/>
    <x v="5"/>
    <n v="80"/>
  </r>
  <r>
    <x v="310"/>
    <x v="31"/>
    <n v="8"/>
  </r>
  <r>
    <x v="311"/>
    <x v="31"/>
    <n v="8"/>
  </r>
  <r>
    <x v="151"/>
    <x v="76"/>
    <n v="1"/>
  </r>
  <r>
    <x v="162"/>
    <x v="64"/>
    <n v="1"/>
  </r>
  <r>
    <x v="280"/>
    <x v="26"/>
    <n v="10"/>
  </r>
  <r>
    <x v="3"/>
    <x v="2"/>
    <n v="4421"/>
  </r>
  <r>
    <x v="3"/>
    <x v="2"/>
    <n v="1581"/>
  </r>
  <r>
    <x v="3"/>
    <x v="2"/>
    <n v="1425"/>
  </r>
  <r>
    <x v="3"/>
    <x v="2"/>
    <n v="1145"/>
  </r>
  <r>
    <x v="3"/>
    <x v="2"/>
    <n v="2664"/>
  </r>
  <r>
    <x v="216"/>
    <x v="10"/>
    <n v="5"/>
  </r>
  <r>
    <x v="312"/>
    <x v="12"/>
    <n v="18592"/>
  </r>
  <r>
    <x v="266"/>
    <x v="12"/>
    <n v="57313"/>
  </r>
  <r>
    <x v="18"/>
    <x v="5"/>
    <n v="73"/>
  </r>
  <r>
    <x v="18"/>
    <x v="5"/>
    <n v="85"/>
  </r>
  <r>
    <x v="18"/>
    <x v="5"/>
    <n v="73"/>
  </r>
  <r>
    <x v="18"/>
    <x v="5"/>
    <n v="70"/>
  </r>
  <r>
    <x v="18"/>
    <x v="5"/>
    <n v="72"/>
  </r>
  <r>
    <x v="18"/>
    <x v="5"/>
    <n v="89"/>
  </r>
  <r>
    <x v="18"/>
    <x v="5"/>
    <n v="86"/>
  </r>
  <r>
    <x v="18"/>
    <x v="5"/>
    <n v="68"/>
  </r>
  <r>
    <x v="18"/>
    <x v="5"/>
    <n v="71"/>
  </r>
  <r>
    <x v="7"/>
    <x v="5"/>
    <n v="20"/>
  </r>
  <r>
    <x v="18"/>
    <x v="5"/>
    <n v="80"/>
  </r>
  <r>
    <x v="7"/>
    <x v="5"/>
    <n v="20"/>
  </r>
  <r>
    <x v="18"/>
    <x v="5"/>
    <n v="70"/>
  </r>
  <r>
    <x v="7"/>
    <x v="5"/>
    <n v="40"/>
  </r>
  <r>
    <x v="7"/>
    <x v="5"/>
    <n v="30"/>
  </r>
  <r>
    <x v="7"/>
    <x v="5"/>
    <n v="3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9">
  <r>
    <x v="0"/>
    <x v="0"/>
    <n v="40000"/>
  </r>
  <r>
    <x v="1"/>
    <x v="0"/>
    <n v="3000"/>
  </r>
  <r>
    <x v="2"/>
    <x v="1"/>
    <n v="1090"/>
  </r>
  <r>
    <x v="3"/>
    <x v="2"/>
    <n v="100"/>
  </r>
  <r>
    <x v="4"/>
    <x v="3"/>
    <n v="18000"/>
  </r>
  <r>
    <x v="5"/>
    <x v="3"/>
    <n v="2000"/>
  </r>
  <r>
    <x v="3"/>
    <x v="2"/>
    <n v="90"/>
  </r>
  <r>
    <x v="6"/>
    <x v="4"/>
    <n v="11"/>
  </r>
  <r>
    <x v="7"/>
    <x v="3"/>
    <n v="160000"/>
  </r>
  <r>
    <x v="8"/>
    <x v="5"/>
    <n v="10830"/>
  </r>
  <r>
    <x v="9"/>
    <x v="5"/>
    <n v="14200"/>
  </r>
  <r>
    <x v="10"/>
    <x v="1"/>
    <n v="5200"/>
  </r>
  <r>
    <x v="7"/>
    <x v="3"/>
    <n v="160000"/>
  </r>
  <r>
    <x v="11"/>
    <x v="3"/>
    <n v="60000"/>
  </r>
  <r>
    <x v="12"/>
    <x v="5"/>
    <n v="12400"/>
  </r>
  <r>
    <x v="12"/>
    <x v="5"/>
    <n v="12120"/>
  </r>
  <r>
    <x v="12"/>
    <x v="5"/>
    <n v="11005"/>
  </r>
  <r>
    <x v="12"/>
    <x v="5"/>
    <n v="7900"/>
  </r>
  <r>
    <x v="12"/>
    <x v="5"/>
    <n v="7680"/>
  </r>
  <r>
    <x v="12"/>
    <x v="5"/>
    <n v="9300"/>
  </r>
  <r>
    <x v="12"/>
    <x v="5"/>
    <n v="6750"/>
  </r>
  <r>
    <x v="13"/>
    <x v="5"/>
    <n v="11930"/>
  </r>
  <r>
    <x v="13"/>
    <x v="5"/>
    <n v="10795"/>
  </r>
  <r>
    <x v="13"/>
    <x v="5"/>
    <n v="7205"/>
  </r>
  <r>
    <x v="13"/>
    <x v="5"/>
    <n v="3274"/>
  </r>
  <r>
    <x v="14"/>
    <x v="5"/>
    <n v="9900"/>
  </r>
  <r>
    <x v="15"/>
    <x v="6"/>
    <n v="1"/>
  </r>
  <r>
    <x v="0"/>
    <x v="0"/>
    <n v="40000"/>
  </r>
  <r>
    <x v="16"/>
    <x v="6"/>
    <n v="1"/>
  </r>
  <r>
    <x v="17"/>
    <x v="7"/>
    <n v="525800"/>
  </r>
  <r>
    <x v="9"/>
    <x v="5"/>
    <n v="28550"/>
  </r>
  <r>
    <x v="18"/>
    <x v="8"/>
    <n v="103"/>
  </r>
  <r>
    <x v="19"/>
    <x v="5"/>
    <n v="20000"/>
  </r>
  <r>
    <x v="19"/>
    <x v="5"/>
    <n v="15000"/>
  </r>
  <r>
    <x v="19"/>
    <x v="5"/>
    <n v="5000"/>
  </r>
  <r>
    <x v="20"/>
    <x v="2"/>
    <n v="683"/>
  </r>
  <r>
    <x v="21"/>
    <x v="5"/>
    <n v="19215"/>
  </r>
  <r>
    <x v="21"/>
    <x v="5"/>
    <n v="9613"/>
  </r>
  <r>
    <x v="22"/>
    <x v="5"/>
    <n v="18326"/>
  </r>
  <r>
    <x v="22"/>
    <x v="5"/>
    <n v="8900"/>
  </r>
  <r>
    <x v="23"/>
    <x v="9"/>
    <n v="13145"/>
  </r>
  <r>
    <x v="24"/>
    <x v="5"/>
    <n v="14380"/>
  </r>
  <r>
    <x v="9"/>
    <x v="5"/>
    <n v="28070"/>
  </r>
  <r>
    <x v="23"/>
    <x v="9"/>
    <n v="10102"/>
  </r>
  <r>
    <x v="23"/>
    <x v="9"/>
    <n v="21500"/>
  </r>
  <r>
    <x v="7"/>
    <x v="3"/>
    <n v="24000"/>
  </r>
  <r>
    <x v="7"/>
    <x v="3"/>
    <n v="56000"/>
  </r>
  <r>
    <x v="7"/>
    <x v="3"/>
    <n v="80000"/>
  </r>
  <r>
    <x v="25"/>
    <x v="0"/>
    <n v="20000"/>
  </r>
  <r>
    <x v="26"/>
    <x v="2"/>
    <n v="4020"/>
  </r>
  <r>
    <x v="0"/>
    <x v="0"/>
    <n v="20000"/>
  </r>
  <r>
    <x v="27"/>
    <x v="5"/>
    <n v="28460"/>
  </r>
  <r>
    <x v="28"/>
    <x v="5"/>
    <n v="16000"/>
  </r>
  <r>
    <x v="28"/>
    <x v="5"/>
    <n v="13700"/>
  </r>
  <r>
    <x v="28"/>
    <x v="5"/>
    <n v="11340"/>
  </r>
  <r>
    <x v="29"/>
    <x v="10"/>
    <n v="8400"/>
  </r>
  <r>
    <x v="29"/>
    <x v="10"/>
    <n v="1020"/>
  </r>
  <r>
    <x v="29"/>
    <x v="10"/>
    <n v="18200"/>
  </r>
  <r>
    <x v="0"/>
    <x v="0"/>
    <n v="20000"/>
  </r>
  <r>
    <x v="7"/>
    <x v="3"/>
    <n v="160000"/>
  </r>
  <r>
    <x v="30"/>
    <x v="2"/>
    <n v="417"/>
  </r>
  <r>
    <x v="31"/>
    <x v="2"/>
    <n v="190"/>
  </r>
  <r>
    <x v="6"/>
    <x v="4"/>
    <n v="11"/>
  </r>
  <r>
    <x v="32"/>
    <x v="5"/>
    <n v="6100"/>
  </r>
  <r>
    <x v="0"/>
    <x v="0"/>
    <n v="40000"/>
  </r>
  <r>
    <x v="33"/>
    <x v="5"/>
    <n v="4413"/>
  </r>
  <r>
    <x v="23"/>
    <x v="9"/>
    <n v="11360"/>
  </r>
  <r>
    <x v="23"/>
    <x v="9"/>
    <n v="16000"/>
  </r>
  <r>
    <x v="23"/>
    <x v="9"/>
    <n v="18398"/>
  </r>
  <r>
    <x v="23"/>
    <x v="9"/>
    <n v="15000"/>
  </r>
  <r>
    <x v="23"/>
    <x v="9"/>
    <n v="15750"/>
  </r>
  <r>
    <x v="23"/>
    <x v="9"/>
    <n v="14305"/>
  </r>
  <r>
    <x v="23"/>
    <x v="9"/>
    <n v="16191"/>
  </r>
  <r>
    <x v="23"/>
    <x v="9"/>
    <n v="16000"/>
  </r>
  <r>
    <x v="33"/>
    <x v="5"/>
    <n v="2946"/>
  </r>
  <r>
    <x v="33"/>
    <x v="5"/>
    <n v="4683"/>
  </r>
  <r>
    <x v="33"/>
    <x v="5"/>
    <n v="2302"/>
  </r>
  <r>
    <x v="0"/>
    <x v="0"/>
    <n v="25350"/>
  </r>
  <r>
    <x v="23"/>
    <x v="9"/>
    <n v="17000"/>
  </r>
  <r>
    <x v="23"/>
    <x v="9"/>
    <n v="16300"/>
  </r>
  <r>
    <x v="23"/>
    <x v="9"/>
    <n v="14800"/>
  </r>
  <r>
    <x v="23"/>
    <x v="9"/>
    <n v="20000"/>
  </r>
  <r>
    <x v="23"/>
    <x v="9"/>
    <n v="15650"/>
  </r>
  <r>
    <x v="23"/>
    <x v="9"/>
    <n v="17923"/>
  </r>
  <r>
    <x v="23"/>
    <x v="9"/>
    <n v="17000"/>
  </r>
  <r>
    <x v="29"/>
    <x v="10"/>
    <n v="7000"/>
  </r>
  <r>
    <x v="29"/>
    <x v="10"/>
    <n v="14000"/>
  </r>
  <r>
    <x v="34"/>
    <x v="11"/>
    <n v="10"/>
  </r>
  <r>
    <x v="34"/>
    <x v="11"/>
    <n v="20"/>
  </r>
  <r>
    <x v="23"/>
    <x v="9"/>
    <n v="14300"/>
  </r>
  <r>
    <x v="35"/>
    <x v="11"/>
    <n v="10"/>
  </r>
  <r>
    <x v="35"/>
    <x v="11"/>
    <n v="20"/>
  </r>
  <r>
    <x v="25"/>
    <x v="0"/>
    <n v="20000"/>
  </r>
  <r>
    <x v="36"/>
    <x v="3"/>
    <n v="18000"/>
  </r>
  <r>
    <x v="37"/>
    <x v="0"/>
    <n v="24"/>
  </r>
  <r>
    <x v="23"/>
    <x v="9"/>
    <n v="106"/>
  </r>
  <r>
    <x v="29"/>
    <x v="10"/>
    <n v="55"/>
  </r>
  <r>
    <x v="25"/>
    <x v="0"/>
    <n v="1003"/>
  </r>
  <r>
    <x v="29"/>
    <x v="10"/>
    <n v="28"/>
  </r>
  <r>
    <x v="38"/>
    <x v="2"/>
    <n v="100"/>
  </r>
  <r>
    <x v="0"/>
    <x v="0"/>
    <n v="20000"/>
  </r>
  <r>
    <x v="23"/>
    <x v="9"/>
    <n v="414"/>
  </r>
  <r>
    <x v="23"/>
    <x v="9"/>
    <n v="1963"/>
  </r>
  <r>
    <x v="23"/>
    <x v="9"/>
    <n v="206"/>
  </r>
  <r>
    <x v="29"/>
    <x v="10"/>
    <n v="201"/>
  </r>
  <r>
    <x v="0"/>
    <x v="0"/>
    <n v="1140"/>
  </r>
  <r>
    <x v="23"/>
    <x v="9"/>
    <n v="42"/>
  </r>
  <r>
    <x v="23"/>
    <x v="9"/>
    <n v="239"/>
  </r>
  <r>
    <x v="23"/>
    <x v="9"/>
    <n v="720"/>
  </r>
  <r>
    <x v="29"/>
    <x v="10"/>
    <n v="94"/>
  </r>
  <r>
    <x v="23"/>
    <x v="9"/>
    <n v="85"/>
  </r>
  <r>
    <x v="23"/>
    <x v="9"/>
    <n v="2548"/>
  </r>
  <r>
    <x v="39"/>
    <x v="0"/>
    <n v="2100"/>
  </r>
  <r>
    <x v="22"/>
    <x v="5"/>
    <n v="11840"/>
  </r>
  <r>
    <x v="12"/>
    <x v="5"/>
    <n v="7000"/>
  </r>
  <r>
    <x v="12"/>
    <x v="5"/>
    <n v="6680"/>
  </r>
  <r>
    <x v="12"/>
    <x v="5"/>
    <n v="5930"/>
  </r>
  <r>
    <x v="19"/>
    <x v="5"/>
    <n v="11500"/>
  </r>
  <r>
    <x v="19"/>
    <x v="5"/>
    <n v="8000"/>
  </r>
  <r>
    <x v="40"/>
    <x v="12"/>
    <n v="1"/>
  </r>
  <r>
    <x v="22"/>
    <x v="5"/>
    <n v="15000"/>
  </r>
  <r>
    <x v="41"/>
    <x v="5"/>
    <n v="15500"/>
  </r>
  <r>
    <x v="41"/>
    <x v="5"/>
    <n v="10000"/>
  </r>
  <r>
    <x v="9"/>
    <x v="5"/>
    <n v="28280"/>
  </r>
  <r>
    <x v="41"/>
    <x v="5"/>
    <n v="15000"/>
  </r>
  <r>
    <x v="41"/>
    <x v="5"/>
    <n v="15200"/>
  </r>
  <r>
    <x v="41"/>
    <x v="5"/>
    <n v="15600"/>
  </r>
  <r>
    <x v="41"/>
    <x v="5"/>
    <n v="15473"/>
  </r>
  <r>
    <x v="41"/>
    <x v="5"/>
    <n v="14948"/>
  </r>
  <r>
    <x v="41"/>
    <x v="5"/>
    <n v="15400"/>
  </r>
  <r>
    <x v="41"/>
    <x v="5"/>
    <n v="14800"/>
  </r>
  <r>
    <x v="41"/>
    <x v="5"/>
    <n v="13898"/>
  </r>
  <r>
    <x v="41"/>
    <x v="5"/>
    <n v="7205"/>
  </r>
  <r>
    <x v="41"/>
    <x v="5"/>
    <n v="14700"/>
  </r>
  <r>
    <x v="41"/>
    <x v="5"/>
    <n v="14689"/>
  </r>
  <r>
    <x v="41"/>
    <x v="5"/>
    <n v="3700"/>
  </r>
  <r>
    <x v="42"/>
    <x v="13"/>
    <n v="1000"/>
  </r>
  <r>
    <x v="43"/>
    <x v="14"/>
    <n v="6631"/>
  </r>
  <r>
    <x v="43"/>
    <x v="14"/>
    <n v="6562"/>
  </r>
  <r>
    <x v="43"/>
    <x v="14"/>
    <n v="3236"/>
  </r>
  <r>
    <x v="44"/>
    <x v="13"/>
    <n v="393"/>
  </r>
  <r>
    <x v="3"/>
    <x v="2"/>
    <n v="100"/>
  </r>
  <r>
    <x v="45"/>
    <x v="15"/>
    <n v="79"/>
  </r>
  <r>
    <x v="46"/>
    <x v="15"/>
    <n v="228"/>
  </r>
  <r>
    <x v="21"/>
    <x v="5"/>
    <n v="25000"/>
  </r>
  <r>
    <x v="21"/>
    <x v="5"/>
    <n v="3947"/>
  </r>
  <r>
    <x v="47"/>
    <x v="15"/>
    <n v="99"/>
  </r>
  <r>
    <x v="48"/>
    <x v="15"/>
    <n v="57"/>
  </r>
  <r>
    <x v="49"/>
    <x v="15"/>
    <n v="32000"/>
  </r>
  <r>
    <x v="7"/>
    <x v="3"/>
    <n v="80000"/>
  </r>
  <r>
    <x v="50"/>
    <x v="16"/>
    <n v="466"/>
  </r>
  <r>
    <x v="51"/>
    <x v="17"/>
    <n v="451"/>
  </r>
  <r>
    <x v="0"/>
    <x v="0"/>
    <n v="40000"/>
  </r>
  <r>
    <x v="52"/>
    <x v="11"/>
    <n v="20"/>
  </r>
  <r>
    <x v="52"/>
    <x v="11"/>
    <n v="12"/>
  </r>
  <r>
    <x v="52"/>
    <x v="11"/>
    <n v="6"/>
  </r>
  <r>
    <x v="53"/>
    <x v="11"/>
    <n v="40"/>
  </r>
  <r>
    <x v="53"/>
    <x v="11"/>
    <n v="70"/>
  </r>
  <r>
    <x v="53"/>
    <x v="11"/>
    <n v="70"/>
  </r>
  <r>
    <x v="53"/>
    <x v="11"/>
    <n v="50"/>
  </r>
  <r>
    <x v="54"/>
    <x v="6"/>
    <n v="1"/>
  </r>
  <r>
    <x v="55"/>
    <x v="1"/>
    <n v="530"/>
  </r>
  <r>
    <x v="7"/>
    <x v="3"/>
    <n v="80000"/>
  </r>
  <r>
    <x v="52"/>
    <x v="11"/>
    <n v="130"/>
  </r>
  <r>
    <x v="52"/>
    <x v="11"/>
    <n v="30"/>
  </r>
  <r>
    <x v="52"/>
    <x v="11"/>
    <n v="100"/>
  </r>
  <r>
    <x v="52"/>
    <x v="11"/>
    <n v="10"/>
  </r>
  <r>
    <x v="52"/>
    <x v="11"/>
    <n v="10"/>
  </r>
  <r>
    <x v="56"/>
    <x v="2"/>
    <n v="32"/>
  </r>
  <r>
    <x v="57"/>
    <x v="18"/>
    <n v="24"/>
  </r>
  <r>
    <x v="58"/>
    <x v="5"/>
    <n v="1275"/>
  </r>
  <r>
    <x v="29"/>
    <x v="10"/>
    <n v="20660"/>
  </r>
  <r>
    <x v="41"/>
    <x v="5"/>
    <n v="17850"/>
  </r>
  <r>
    <x v="41"/>
    <x v="5"/>
    <n v="16660"/>
  </r>
  <r>
    <x v="41"/>
    <x v="5"/>
    <n v="16330"/>
  </r>
  <r>
    <x v="41"/>
    <x v="5"/>
    <n v="16110"/>
  </r>
  <r>
    <x v="41"/>
    <x v="5"/>
    <n v="16100"/>
  </r>
  <r>
    <x v="41"/>
    <x v="5"/>
    <n v="16050"/>
  </r>
  <r>
    <x v="41"/>
    <x v="5"/>
    <n v="16000"/>
  </r>
  <r>
    <x v="41"/>
    <x v="5"/>
    <n v="15590"/>
  </r>
  <r>
    <x v="41"/>
    <x v="5"/>
    <n v="13720"/>
  </r>
  <r>
    <x v="41"/>
    <x v="5"/>
    <n v="12160"/>
  </r>
  <r>
    <x v="41"/>
    <x v="5"/>
    <n v="15310"/>
  </r>
  <r>
    <x v="41"/>
    <x v="5"/>
    <n v="12040"/>
  </r>
  <r>
    <x v="41"/>
    <x v="5"/>
    <n v="15400"/>
  </r>
  <r>
    <x v="41"/>
    <x v="5"/>
    <n v="15120"/>
  </r>
  <r>
    <x v="41"/>
    <x v="5"/>
    <n v="15150"/>
  </r>
  <r>
    <x v="41"/>
    <x v="5"/>
    <n v="16000"/>
  </r>
  <r>
    <x v="27"/>
    <x v="5"/>
    <n v="28300"/>
  </r>
  <r>
    <x v="59"/>
    <x v="5"/>
    <n v="5792"/>
  </r>
  <r>
    <x v="60"/>
    <x v="5"/>
    <n v="1184"/>
  </r>
  <r>
    <x v="9"/>
    <x v="5"/>
    <n v="16190"/>
  </r>
  <r>
    <x v="9"/>
    <x v="5"/>
    <n v="26800"/>
  </r>
  <r>
    <x v="61"/>
    <x v="5"/>
    <n v="4217"/>
  </r>
  <r>
    <x v="7"/>
    <x v="3"/>
    <n v="80000"/>
  </r>
  <r>
    <x v="7"/>
    <x v="3"/>
    <n v="80000"/>
  </r>
  <r>
    <x v="62"/>
    <x v="1"/>
    <n v="7000"/>
  </r>
  <r>
    <x v="22"/>
    <x v="5"/>
    <n v="18008"/>
  </r>
  <r>
    <x v="7"/>
    <x v="3"/>
    <n v="80000"/>
  </r>
  <r>
    <x v="52"/>
    <x v="11"/>
    <n v="200"/>
  </r>
  <r>
    <x v="52"/>
    <x v="11"/>
    <n v="200"/>
  </r>
  <r>
    <x v="52"/>
    <x v="11"/>
    <n v="100"/>
  </r>
  <r>
    <x v="52"/>
    <x v="11"/>
    <n v="100"/>
  </r>
  <r>
    <x v="52"/>
    <x v="11"/>
    <n v="8"/>
  </r>
  <r>
    <x v="52"/>
    <x v="11"/>
    <n v="50"/>
  </r>
  <r>
    <x v="52"/>
    <x v="11"/>
    <n v="20"/>
  </r>
  <r>
    <x v="63"/>
    <x v="19"/>
    <n v="1"/>
  </r>
  <r>
    <x v="63"/>
    <x v="19"/>
    <n v="1"/>
  </r>
  <r>
    <x v="52"/>
    <x v="11"/>
    <n v="6"/>
  </r>
  <r>
    <x v="52"/>
    <x v="11"/>
    <n v="50"/>
  </r>
  <r>
    <x v="64"/>
    <x v="15"/>
    <n v="9"/>
  </r>
  <r>
    <x v="65"/>
    <x v="15"/>
    <n v="9"/>
  </r>
  <r>
    <x v="66"/>
    <x v="15"/>
    <n v="1"/>
  </r>
  <r>
    <x v="67"/>
    <x v="15"/>
    <n v="21"/>
  </r>
  <r>
    <x v="68"/>
    <x v="20"/>
    <n v="200"/>
  </r>
  <r>
    <x v="69"/>
    <x v="20"/>
    <n v="300"/>
  </r>
  <r>
    <x v="70"/>
    <x v="3"/>
    <n v="51000"/>
  </r>
  <r>
    <x v="9"/>
    <x v="5"/>
    <n v="30150"/>
  </r>
  <r>
    <x v="9"/>
    <x v="5"/>
    <n v="11450"/>
  </r>
  <r>
    <x v="71"/>
    <x v="5"/>
    <n v="91"/>
  </r>
  <r>
    <x v="12"/>
    <x v="5"/>
    <n v="10880"/>
  </r>
  <r>
    <x v="12"/>
    <x v="5"/>
    <n v="9130"/>
  </r>
  <r>
    <x v="12"/>
    <x v="5"/>
    <n v="9130"/>
  </r>
  <r>
    <x v="72"/>
    <x v="14"/>
    <n v="455"/>
  </r>
  <r>
    <x v="72"/>
    <x v="14"/>
    <n v="242"/>
  </r>
  <r>
    <x v="22"/>
    <x v="5"/>
    <n v="20000"/>
  </r>
  <r>
    <x v="22"/>
    <x v="5"/>
    <n v="8935"/>
  </r>
  <r>
    <x v="22"/>
    <x v="5"/>
    <n v="6734"/>
  </r>
  <r>
    <x v="21"/>
    <x v="5"/>
    <n v="9058"/>
  </r>
  <r>
    <x v="49"/>
    <x v="15"/>
    <n v="31000"/>
  </r>
  <r>
    <x v="0"/>
    <x v="0"/>
    <n v="40000"/>
  </r>
  <r>
    <x v="7"/>
    <x v="3"/>
    <n v="80000"/>
  </r>
  <r>
    <x v="32"/>
    <x v="5"/>
    <n v="9550"/>
  </r>
  <r>
    <x v="21"/>
    <x v="5"/>
    <n v="9306"/>
  </r>
  <r>
    <x v="73"/>
    <x v="21"/>
    <n v="1308"/>
  </r>
  <r>
    <x v="52"/>
    <x v="11"/>
    <n v="10"/>
  </r>
  <r>
    <x v="52"/>
    <x v="11"/>
    <n v="10"/>
  </r>
  <r>
    <x v="52"/>
    <x v="11"/>
    <n v="10"/>
  </r>
  <r>
    <x v="52"/>
    <x v="11"/>
    <n v="10"/>
  </r>
  <r>
    <x v="8"/>
    <x v="5"/>
    <n v="5500"/>
  </r>
  <r>
    <x v="12"/>
    <x v="5"/>
    <n v="8310"/>
  </r>
  <r>
    <x v="74"/>
    <x v="22"/>
    <n v="25"/>
  </r>
  <r>
    <x v="74"/>
    <x v="22"/>
    <n v="16"/>
  </r>
  <r>
    <x v="0"/>
    <x v="0"/>
    <n v="40000"/>
  </r>
  <r>
    <x v="0"/>
    <x v="0"/>
    <n v="40000"/>
  </r>
  <r>
    <x v="75"/>
    <x v="15"/>
    <n v="46"/>
  </r>
  <r>
    <x v="76"/>
    <x v="15"/>
    <n v="19"/>
  </r>
  <r>
    <x v="26"/>
    <x v="2"/>
    <n v="4183"/>
  </r>
  <r>
    <x v="7"/>
    <x v="3"/>
    <n v="80000"/>
  </r>
  <r>
    <x v="77"/>
    <x v="2"/>
    <n v="2112"/>
  </r>
  <r>
    <x v="78"/>
    <x v="23"/>
    <n v="4790"/>
  </r>
  <r>
    <x v="23"/>
    <x v="9"/>
    <n v="24600"/>
  </r>
  <r>
    <x v="23"/>
    <x v="9"/>
    <n v="15310"/>
  </r>
  <r>
    <x v="23"/>
    <x v="9"/>
    <n v="9000"/>
  </r>
  <r>
    <x v="23"/>
    <x v="9"/>
    <n v="17000"/>
  </r>
  <r>
    <x v="23"/>
    <x v="9"/>
    <n v="16000"/>
  </r>
  <r>
    <x v="23"/>
    <x v="9"/>
    <n v="18000"/>
  </r>
  <r>
    <x v="23"/>
    <x v="9"/>
    <n v="18446"/>
  </r>
  <r>
    <x v="23"/>
    <x v="9"/>
    <n v="16000"/>
  </r>
  <r>
    <x v="72"/>
    <x v="14"/>
    <n v="128"/>
  </r>
  <r>
    <x v="72"/>
    <x v="14"/>
    <n v="627"/>
  </r>
  <r>
    <x v="12"/>
    <x v="5"/>
    <n v="6220"/>
  </r>
  <r>
    <x v="23"/>
    <x v="9"/>
    <n v="16800"/>
  </r>
  <r>
    <x v="23"/>
    <x v="9"/>
    <n v="16000"/>
  </r>
  <r>
    <x v="23"/>
    <x v="9"/>
    <n v="15329"/>
  </r>
  <r>
    <x v="23"/>
    <x v="9"/>
    <n v="7000"/>
  </r>
  <r>
    <x v="23"/>
    <x v="9"/>
    <n v="13450"/>
  </r>
  <r>
    <x v="23"/>
    <x v="9"/>
    <n v="16000"/>
  </r>
  <r>
    <x v="79"/>
    <x v="24"/>
    <n v="19"/>
  </r>
  <r>
    <x v="17"/>
    <x v="7"/>
    <n v="28600"/>
  </r>
  <r>
    <x v="80"/>
    <x v="17"/>
    <n v="176"/>
  </r>
  <r>
    <x v="21"/>
    <x v="5"/>
    <n v="20000"/>
  </r>
  <r>
    <x v="21"/>
    <x v="5"/>
    <n v="20000"/>
  </r>
  <r>
    <x v="21"/>
    <x v="5"/>
    <n v="10898"/>
  </r>
  <r>
    <x v="27"/>
    <x v="5"/>
    <n v="28380"/>
  </r>
  <r>
    <x v="81"/>
    <x v="25"/>
    <n v="14"/>
  </r>
  <r>
    <x v="82"/>
    <x v="23"/>
    <n v="2035"/>
  </r>
  <r>
    <x v="83"/>
    <x v="15"/>
    <n v="157"/>
  </r>
  <r>
    <x v="83"/>
    <x v="15"/>
    <n v="170"/>
  </r>
  <r>
    <x v="84"/>
    <x v="15"/>
    <n v="150"/>
  </r>
  <r>
    <x v="84"/>
    <x v="15"/>
    <n v="197"/>
  </r>
  <r>
    <x v="14"/>
    <x v="5"/>
    <n v="19400"/>
  </r>
  <r>
    <x v="29"/>
    <x v="10"/>
    <n v="990"/>
  </r>
  <r>
    <x v="29"/>
    <x v="10"/>
    <n v="20919"/>
  </r>
  <r>
    <x v="85"/>
    <x v="20"/>
    <n v="20"/>
  </r>
  <r>
    <x v="85"/>
    <x v="20"/>
    <n v="5"/>
  </r>
  <r>
    <x v="13"/>
    <x v="5"/>
    <n v="13700"/>
  </r>
  <r>
    <x v="13"/>
    <x v="5"/>
    <n v="11618"/>
  </r>
  <r>
    <x v="13"/>
    <x v="5"/>
    <n v="11590"/>
  </r>
  <r>
    <x v="9"/>
    <x v="5"/>
    <n v="18420"/>
  </r>
  <r>
    <x v="9"/>
    <x v="5"/>
    <n v="11200"/>
  </r>
  <r>
    <x v="12"/>
    <x v="5"/>
    <n v="8750"/>
  </r>
  <r>
    <x v="12"/>
    <x v="5"/>
    <n v="7500"/>
  </r>
  <r>
    <x v="12"/>
    <x v="5"/>
    <n v="6100"/>
  </r>
  <r>
    <x v="21"/>
    <x v="5"/>
    <n v="20000"/>
  </r>
  <r>
    <x v="21"/>
    <x v="5"/>
    <n v="7890"/>
  </r>
  <r>
    <x v="22"/>
    <x v="5"/>
    <n v="5877"/>
  </r>
  <r>
    <x v="77"/>
    <x v="2"/>
    <n v="788"/>
  </r>
  <r>
    <x v="86"/>
    <x v="26"/>
    <n v="14"/>
  </r>
  <r>
    <x v="7"/>
    <x v="3"/>
    <n v="80000"/>
  </r>
  <r>
    <x v="31"/>
    <x v="2"/>
    <n v="200"/>
  </r>
  <r>
    <x v="30"/>
    <x v="2"/>
    <n v="417"/>
  </r>
  <r>
    <x v="7"/>
    <x v="3"/>
    <n v="80000"/>
  </r>
  <r>
    <x v="84"/>
    <x v="15"/>
    <n v="118"/>
  </r>
  <r>
    <x v="47"/>
    <x v="15"/>
    <n v="147"/>
  </r>
  <r>
    <x v="87"/>
    <x v="15"/>
    <n v="30"/>
  </r>
  <r>
    <x v="45"/>
    <x v="15"/>
    <n v="120"/>
  </r>
  <r>
    <x v="88"/>
    <x v="15"/>
    <n v="21"/>
  </r>
  <r>
    <x v="89"/>
    <x v="15"/>
    <n v="12"/>
  </r>
  <r>
    <x v="90"/>
    <x v="15"/>
    <n v="15"/>
  </r>
  <r>
    <x v="91"/>
    <x v="26"/>
    <n v="28"/>
  </r>
  <r>
    <x v="92"/>
    <x v="1"/>
    <n v="2370"/>
  </r>
  <r>
    <x v="22"/>
    <x v="5"/>
    <n v="15000"/>
  </r>
  <r>
    <x v="22"/>
    <x v="5"/>
    <n v="11077"/>
  </r>
  <r>
    <x v="13"/>
    <x v="5"/>
    <n v="12240"/>
  </r>
  <r>
    <x v="13"/>
    <x v="5"/>
    <n v="12100"/>
  </r>
  <r>
    <x v="13"/>
    <x v="5"/>
    <n v="10300"/>
  </r>
  <r>
    <x v="12"/>
    <x v="5"/>
    <n v="13130"/>
  </r>
  <r>
    <x v="12"/>
    <x v="5"/>
    <n v="9040"/>
  </r>
  <r>
    <x v="12"/>
    <x v="5"/>
    <n v="7350"/>
  </r>
  <r>
    <x v="21"/>
    <x v="5"/>
    <n v="15882"/>
  </r>
  <r>
    <x v="93"/>
    <x v="5"/>
    <n v="5763"/>
  </r>
  <r>
    <x v="21"/>
    <x v="5"/>
    <n v="20000"/>
  </r>
  <r>
    <x v="9"/>
    <x v="5"/>
    <n v="23900"/>
  </r>
  <r>
    <x v="9"/>
    <x v="5"/>
    <n v="4200"/>
  </r>
  <r>
    <x v="94"/>
    <x v="22"/>
    <n v="13"/>
  </r>
  <r>
    <x v="94"/>
    <x v="27"/>
    <n v="9"/>
  </r>
  <r>
    <x v="29"/>
    <x v="10"/>
    <n v="13570"/>
  </r>
  <r>
    <x v="29"/>
    <x v="10"/>
    <n v="960"/>
  </r>
  <r>
    <x v="95"/>
    <x v="23"/>
    <n v="1320"/>
  </r>
  <r>
    <x v="28"/>
    <x v="5"/>
    <n v="4750"/>
  </r>
  <r>
    <x v="28"/>
    <x v="5"/>
    <n v="26700"/>
  </r>
  <r>
    <x v="96"/>
    <x v="12"/>
    <n v="1"/>
  </r>
  <r>
    <x v="56"/>
    <x v="2"/>
    <n v="60"/>
  </r>
  <r>
    <x v="0"/>
    <x v="0"/>
    <n v="40000"/>
  </r>
  <r>
    <x v="11"/>
    <x v="3"/>
    <n v="60000"/>
  </r>
  <r>
    <x v="97"/>
    <x v="0"/>
    <n v="1069"/>
  </r>
  <r>
    <x v="98"/>
    <x v="2"/>
    <n v="7"/>
  </r>
  <r>
    <x v="54"/>
    <x v="6"/>
    <n v="1"/>
  </r>
  <r>
    <x v="99"/>
    <x v="14"/>
    <n v="562"/>
  </r>
  <r>
    <x v="7"/>
    <x v="3"/>
    <n v="80000"/>
  </r>
  <r>
    <x v="7"/>
    <x v="3"/>
    <n v="80000"/>
  </r>
  <r>
    <x v="53"/>
    <x v="11"/>
    <n v="100"/>
  </r>
  <r>
    <x v="77"/>
    <x v="2"/>
    <n v="350"/>
  </r>
  <r>
    <x v="100"/>
    <x v="24"/>
    <n v="62"/>
  </r>
  <r>
    <x v="74"/>
    <x v="22"/>
    <n v="11"/>
  </r>
  <r>
    <x v="12"/>
    <x v="5"/>
    <n v="7060"/>
  </r>
  <r>
    <x v="12"/>
    <x v="5"/>
    <n v="10900"/>
  </r>
  <r>
    <x v="12"/>
    <x v="5"/>
    <n v="10700"/>
  </r>
  <r>
    <x v="12"/>
    <x v="5"/>
    <n v="9700"/>
  </r>
  <r>
    <x v="22"/>
    <x v="5"/>
    <n v="15000"/>
  </r>
  <r>
    <x v="22"/>
    <x v="5"/>
    <n v="15000"/>
  </r>
  <r>
    <x v="22"/>
    <x v="5"/>
    <n v="5088"/>
  </r>
  <r>
    <x v="27"/>
    <x v="5"/>
    <n v="13460"/>
  </r>
  <r>
    <x v="101"/>
    <x v="28"/>
    <n v="197"/>
  </r>
  <r>
    <x v="23"/>
    <x v="9"/>
    <n v="16000"/>
  </r>
  <r>
    <x v="23"/>
    <x v="9"/>
    <n v="18000"/>
  </r>
  <r>
    <x v="23"/>
    <x v="9"/>
    <n v="15800"/>
  </r>
  <r>
    <x v="23"/>
    <x v="9"/>
    <n v="14550"/>
  </r>
  <r>
    <x v="23"/>
    <x v="9"/>
    <n v="15000"/>
  </r>
  <r>
    <x v="23"/>
    <x v="9"/>
    <n v="8000"/>
  </r>
  <r>
    <x v="7"/>
    <x v="3"/>
    <n v="80000"/>
  </r>
  <r>
    <x v="23"/>
    <x v="9"/>
    <n v="18000"/>
  </r>
  <r>
    <x v="23"/>
    <x v="9"/>
    <n v="14981"/>
  </r>
  <r>
    <x v="77"/>
    <x v="2"/>
    <n v="250"/>
  </r>
  <r>
    <x v="102"/>
    <x v="2"/>
    <n v="118"/>
  </r>
  <r>
    <x v="99"/>
    <x v="14"/>
    <n v="490"/>
  </r>
  <r>
    <x v="23"/>
    <x v="9"/>
    <n v="16940"/>
  </r>
  <r>
    <x v="23"/>
    <x v="9"/>
    <n v="15263"/>
  </r>
  <r>
    <x v="23"/>
    <x v="9"/>
    <n v="13500"/>
  </r>
  <r>
    <x v="23"/>
    <x v="9"/>
    <n v="16150"/>
  </r>
  <r>
    <x v="23"/>
    <x v="9"/>
    <n v="19000"/>
  </r>
  <r>
    <x v="23"/>
    <x v="9"/>
    <n v="14000"/>
  </r>
  <r>
    <x v="23"/>
    <x v="9"/>
    <n v="16735"/>
  </r>
  <r>
    <x v="103"/>
    <x v="5"/>
    <n v="36800"/>
  </r>
  <r>
    <x v="103"/>
    <x v="5"/>
    <n v="33650"/>
  </r>
  <r>
    <x v="103"/>
    <x v="5"/>
    <n v="14700"/>
  </r>
  <r>
    <x v="13"/>
    <x v="5"/>
    <n v="14190"/>
  </r>
  <r>
    <x v="13"/>
    <x v="5"/>
    <n v="7100"/>
  </r>
  <r>
    <x v="13"/>
    <x v="5"/>
    <n v="12830"/>
  </r>
  <r>
    <x v="24"/>
    <x v="5"/>
    <n v="15220"/>
  </r>
  <r>
    <x v="24"/>
    <x v="5"/>
    <n v="11170"/>
  </r>
  <r>
    <x v="24"/>
    <x v="5"/>
    <n v="6900"/>
  </r>
  <r>
    <x v="24"/>
    <x v="5"/>
    <n v="5000"/>
  </r>
  <r>
    <x v="104"/>
    <x v="5"/>
    <n v="10500"/>
  </r>
  <r>
    <x v="0"/>
    <x v="0"/>
    <n v="20000"/>
  </r>
  <r>
    <x v="99"/>
    <x v="14"/>
    <n v="416"/>
  </r>
  <r>
    <x v="99"/>
    <x v="14"/>
    <n v="553"/>
  </r>
  <r>
    <x v="99"/>
    <x v="14"/>
    <n v="564"/>
  </r>
  <r>
    <x v="99"/>
    <x v="14"/>
    <n v="549"/>
  </r>
  <r>
    <x v="7"/>
    <x v="3"/>
    <n v="80000"/>
  </r>
  <r>
    <x v="23"/>
    <x v="9"/>
    <n v="15000"/>
  </r>
  <r>
    <x v="23"/>
    <x v="9"/>
    <n v="9410"/>
  </r>
  <r>
    <x v="23"/>
    <x v="9"/>
    <n v="16000"/>
  </r>
  <r>
    <x v="23"/>
    <x v="9"/>
    <n v="17958"/>
  </r>
  <r>
    <x v="23"/>
    <x v="9"/>
    <n v="16100"/>
  </r>
  <r>
    <x v="23"/>
    <x v="9"/>
    <n v="14000"/>
  </r>
  <r>
    <x v="23"/>
    <x v="9"/>
    <n v="24250"/>
  </r>
  <r>
    <x v="23"/>
    <x v="9"/>
    <n v="16180"/>
  </r>
  <r>
    <x v="70"/>
    <x v="3"/>
    <n v="51000"/>
  </r>
  <r>
    <x v="54"/>
    <x v="6"/>
    <n v="2"/>
  </r>
  <r>
    <x v="105"/>
    <x v="2"/>
    <n v="20"/>
  </r>
  <r>
    <x v="106"/>
    <x v="2"/>
    <n v="8"/>
  </r>
  <r>
    <x v="107"/>
    <x v="6"/>
    <n v="2"/>
  </r>
  <r>
    <x v="108"/>
    <x v="2"/>
    <n v="30"/>
  </r>
  <r>
    <x v="109"/>
    <x v="6"/>
    <n v="4"/>
  </r>
  <r>
    <x v="110"/>
    <x v="2"/>
    <n v="21"/>
  </r>
  <r>
    <x v="49"/>
    <x v="15"/>
    <n v="22500"/>
  </r>
  <r>
    <x v="0"/>
    <x v="0"/>
    <n v="40000"/>
  </r>
  <r>
    <x v="7"/>
    <x v="3"/>
    <n v="80000"/>
  </r>
  <r>
    <x v="41"/>
    <x v="5"/>
    <n v="9000"/>
  </r>
  <r>
    <x v="41"/>
    <x v="5"/>
    <n v="1552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4100"/>
  </r>
  <r>
    <x v="41"/>
    <x v="5"/>
    <n v="14300"/>
  </r>
  <r>
    <x v="41"/>
    <x v="5"/>
    <n v="15000"/>
  </r>
  <r>
    <x v="41"/>
    <x v="5"/>
    <n v="14500"/>
  </r>
  <r>
    <x v="41"/>
    <x v="5"/>
    <n v="14620"/>
  </r>
  <r>
    <x v="41"/>
    <x v="5"/>
    <n v="15000"/>
  </r>
  <r>
    <x v="41"/>
    <x v="5"/>
    <n v="15000"/>
  </r>
  <r>
    <x v="41"/>
    <x v="5"/>
    <n v="13500"/>
  </r>
  <r>
    <x v="41"/>
    <x v="5"/>
    <n v="12500"/>
  </r>
  <r>
    <x v="41"/>
    <x v="5"/>
    <n v="14100"/>
  </r>
  <r>
    <x v="41"/>
    <x v="5"/>
    <n v="14100"/>
  </r>
  <r>
    <x v="41"/>
    <x v="5"/>
    <n v="5000"/>
  </r>
  <r>
    <x v="41"/>
    <x v="5"/>
    <n v="4100"/>
  </r>
  <r>
    <x v="41"/>
    <x v="5"/>
    <n v="3000"/>
  </r>
  <r>
    <x v="41"/>
    <x v="5"/>
    <n v="15000"/>
  </r>
  <r>
    <x v="41"/>
    <x v="5"/>
    <n v="14200"/>
  </r>
  <r>
    <x v="41"/>
    <x v="5"/>
    <n v="15470"/>
  </r>
  <r>
    <x v="41"/>
    <x v="5"/>
    <n v="6000"/>
  </r>
  <r>
    <x v="111"/>
    <x v="2"/>
    <n v="21"/>
  </r>
  <r>
    <x v="112"/>
    <x v="2"/>
    <n v="52"/>
  </r>
  <r>
    <x v="49"/>
    <x v="15"/>
    <n v="32000"/>
  </r>
  <r>
    <x v="49"/>
    <x v="15"/>
    <n v="1"/>
  </r>
  <r>
    <x v="23"/>
    <x v="9"/>
    <n v="14000"/>
  </r>
  <r>
    <x v="23"/>
    <x v="9"/>
    <n v="9065"/>
  </r>
  <r>
    <x v="23"/>
    <x v="9"/>
    <n v="16700"/>
  </r>
  <r>
    <x v="23"/>
    <x v="9"/>
    <n v="17000"/>
  </r>
  <r>
    <x v="23"/>
    <x v="9"/>
    <n v="17000"/>
  </r>
  <r>
    <x v="23"/>
    <x v="9"/>
    <n v="6900"/>
  </r>
  <r>
    <x v="23"/>
    <x v="9"/>
    <n v="14000"/>
  </r>
  <r>
    <x v="23"/>
    <x v="9"/>
    <n v="15000"/>
  </r>
  <r>
    <x v="23"/>
    <x v="9"/>
    <n v="15000"/>
  </r>
  <r>
    <x v="12"/>
    <x v="5"/>
    <n v="9580"/>
  </r>
  <r>
    <x v="12"/>
    <x v="5"/>
    <n v="9490"/>
  </r>
  <r>
    <x v="12"/>
    <x v="5"/>
    <n v="6400"/>
  </r>
  <r>
    <x v="41"/>
    <x v="5"/>
    <n v="15000"/>
  </r>
  <r>
    <x v="41"/>
    <x v="5"/>
    <n v="15110"/>
  </r>
  <r>
    <x v="41"/>
    <x v="5"/>
    <n v="15000"/>
  </r>
  <r>
    <x v="41"/>
    <x v="5"/>
    <n v="15000"/>
  </r>
  <r>
    <x v="41"/>
    <x v="5"/>
    <n v="15000"/>
  </r>
  <r>
    <x v="53"/>
    <x v="11"/>
    <n v="40"/>
  </r>
  <r>
    <x v="41"/>
    <x v="5"/>
    <n v="4000"/>
  </r>
  <r>
    <x v="41"/>
    <x v="5"/>
    <n v="3500"/>
  </r>
  <r>
    <x v="41"/>
    <x v="5"/>
    <n v="14200"/>
  </r>
  <r>
    <x v="41"/>
    <x v="5"/>
    <n v="10000"/>
  </r>
  <r>
    <x v="41"/>
    <x v="5"/>
    <n v="3120"/>
  </r>
  <r>
    <x v="41"/>
    <x v="5"/>
    <n v="15000"/>
  </r>
  <r>
    <x v="41"/>
    <x v="5"/>
    <n v="15000"/>
  </r>
  <r>
    <x v="113"/>
    <x v="12"/>
    <n v="2"/>
  </r>
  <r>
    <x v="114"/>
    <x v="2"/>
    <n v="20"/>
  </r>
  <r>
    <x v="115"/>
    <x v="0"/>
    <n v="3600"/>
  </r>
  <r>
    <x v="116"/>
    <x v="2"/>
    <n v="429"/>
  </r>
  <r>
    <x v="117"/>
    <x v="20"/>
    <n v="250"/>
  </r>
  <r>
    <x v="117"/>
    <x v="20"/>
    <n v="2"/>
  </r>
  <r>
    <x v="118"/>
    <x v="29"/>
    <n v="16"/>
  </r>
  <r>
    <x v="53"/>
    <x v="11"/>
    <n v="100"/>
  </r>
  <r>
    <x v="53"/>
    <x v="11"/>
    <n v="20"/>
  </r>
  <r>
    <x v="53"/>
    <x v="11"/>
    <n v="40"/>
  </r>
  <r>
    <x v="53"/>
    <x v="11"/>
    <n v="20"/>
  </r>
  <r>
    <x v="53"/>
    <x v="11"/>
    <n v="40"/>
  </r>
  <r>
    <x v="77"/>
    <x v="2"/>
    <n v="1444"/>
  </r>
  <r>
    <x v="49"/>
    <x v="15"/>
    <n v="32000"/>
  </r>
  <r>
    <x v="119"/>
    <x v="2"/>
    <n v="22"/>
  </r>
  <r>
    <x v="120"/>
    <x v="2"/>
    <n v="6"/>
  </r>
  <r>
    <x v="25"/>
    <x v="0"/>
    <n v="9003"/>
  </r>
  <r>
    <x v="121"/>
    <x v="6"/>
    <n v="1"/>
  </r>
  <r>
    <x v="85"/>
    <x v="20"/>
    <n v="4"/>
  </r>
  <r>
    <x v="85"/>
    <x v="20"/>
    <n v="4"/>
  </r>
  <r>
    <x v="84"/>
    <x v="15"/>
    <n v="120"/>
  </r>
  <r>
    <x v="122"/>
    <x v="15"/>
    <n v="120"/>
  </r>
  <r>
    <x v="7"/>
    <x v="3"/>
    <n v="80000"/>
  </r>
  <r>
    <x v="123"/>
    <x v="2"/>
    <n v="106"/>
  </r>
  <r>
    <x v="124"/>
    <x v="15"/>
    <n v="51"/>
  </r>
  <r>
    <x v="67"/>
    <x v="15"/>
    <n v="60"/>
  </r>
  <r>
    <x v="45"/>
    <x v="15"/>
    <n v="84"/>
  </r>
  <r>
    <x v="11"/>
    <x v="3"/>
    <n v="60000"/>
  </r>
  <r>
    <x v="7"/>
    <x v="3"/>
    <n v="80000"/>
  </r>
  <r>
    <x v="9"/>
    <x v="5"/>
    <n v="27400"/>
  </r>
  <r>
    <x v="9"/>
    <x v="5"/>
    <n v="13500"/>
  </r>
  <r>
    <x v="25"/>
    <x v="0"/>
    <n v="19997"/>
  </r>
  <r>
    <x v="94"/>
    <x v="22"/>
    <n v="19"/>
  </r>
  <r>
    <x v="122"/>
    <x v="15"/>
    <n v="60"/>
  </r>
  <r>
    <x v="7"/>
    <x v="3"/>
    <n v="80000"/>
  </r>
  <r>
    <x v="125"/>
    <x v="30"/>
    <n v="200"/>
  </r>
  <r>
    <x v="17"/>
    <x v="7"/>
    <n v="9900"/>
  </r>
  <r>
    <x v="47"/>
    <x v="15"/>
    <n v="80"/>
  </r>
  <r>
    <x v="87"/>
    <x v="15"/>
    <n v="70"/>
  </r>
  <r>
    <x v="126"/>
    <x v="15"/>
    <n v="7"/>
  </r>
  <r>
    <x v="127"/>
    <x v="23"/>
    <n v="955"/>
  </r>
  <r>
    <x v="41"/>
    <x v="5"/>
    <n v="9000"/>
  </r>
  <r>
    <x v="41"/>
    <x v="5"/>
    <n v="15000"/>
  </r>
  <r>
    <x v="41"/>
    <x v="5"/>
    <n v="14500"/>
  </r>
  <r>
    <x v="41"/>
    <x v="5"/>
    <n v="14620"/>
  </r>
  <r>
    <x v="41"/>
    <x v="5"/>
    <n v="15000"/>
  </r>
  <r>
    <x v="41"/>
    <x v="5"/>
    <n v="15000"/>
  </r>
  <r>
    <x v="41"/>
    <x v="5"/>
    <n v="13500"/>
  </r>
  <r>
    <x v="41"/>
    <x v="5"/>
    <n v="12500"/>
  </r>
  <r>
    <x v="41"/>
    <x v="5"/>
    <n v="14100"/>
  </r>
  <r>
    <x v="41"/>
    <x v="5"/>
    <n v="14100"/>
  </r>
  <r>
    <x v="41"/>
    <x v="5"/>
    <n v="5000"/>
  </r>
  <r>
    <x v="41"/>
    <x v="5"/>
    <n v="15520"/>
  </r>
  <r>
    <x v="41"/>
    <x v="5"/>
    <n v="4100"/>
  </r>
  <r>
    <x v="41"/>
    <x v="5"/>
    <n v="3000"/>
  </r>
  <r>
    <x v="41"/>
    <x v="5"/>
    <n v="15000"/>
  </r>
  <r>
    <x v="41"/>
    <x v="5"/>
    <n v="14200"/>
  </r>
  <r>
    <x v="41"/>
    <x v="5"/>
    <n v="15470"/>
  </r>
  <r>
    <x v="41"/>
    <x v="5"/>
    <n v="6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4100"/>
  </r>
  <r>
    <x v="41"/>
    <x v="5"/>
    <n v="14300"/>
  </r>
  <r>
    <x v="128"/>
    <x v="18"/>
    <n v="50"/>
  </r>
  <r>
    <x v="3"/>
    <x v="2"/>
    <n v="88"/>
  </r>
  <r>
    <x v="76"/>
    <x v="15"/>
    <n v="101"/>
  </r>
  <r>
    <x v="126"/>
    <x v="15"/>
    <n v="113"/>
  </r>
  <r>
    <x v="37"/>
    <x v="0"/>
    <n v="2000"/>
  </r>
  <r>
    <x v="129"/>
    <x v="2"/>
    <n v="11"/>
  </r>
  <r>
    <x v="3"/>
    <x v="2"/>
    <n v="240"/>
  </r>
  <r>
    <x v="7"/>
    <x v="3"/>
    <n v="80000"/>
  </r>
  <r>
    <x v="7"/>
    <x v="3"/>
    <n v="80000"/>
  </r>
  <r>
    <x v="108"/>
    <x v="2"/>
    <n v="20"/>
  </r>
  <r>
    <x v="130"/>
    <x v="2"/>
    <n v="4"/>
  </r>
  <r>
    <x v="131"/>
    <x v="2"/>
    <n v="2"/>
  </r>
  <r>
    <x v="132"/>
    <x v="2"/>
    <n v="12"/>
  </r>
  <r>
    <x v="133"/>
    <x v="31"/>
    <n v="3"/>
  </r>
  <r>
    <x v="128"/>
    <x v="18"/>
    <n v="150"/>
  </r>
  <r>
    <x v="17"/>
    <x v="7"/>
    <n v="27250"/>
  </r>
  <r>
    <x v="134"/>
    <x v="2"/>
    <n v="109"/>
  </r>
  <r>
    <x v="104"/>
    <x v="5"/>
    <n v="5638"/>
  </r>
  <r>
    <x v="11"/>
    <x v="3"/>
    <n v="60000"/>
  </r>
  <r>
    <x v="21"/>
    <x v="5"/>
    <n v="20343"/>
  </r>
  <r>
    <x v="29"/>
    <x v="10"/>
    <n v="850"/>
  </r>
  <r>
    <x v="29"/>
    <x v="10"/>
    <n v="19600"/>
  </r>
  <r>
    <x v="79"/>
    <x v="24"/>
    <n v="47"/>
  </r>
  <r>
    <x v="70"/>
    <x v="3"/>
    <n v="80000"/>
  </r>
  <r>
    <x v="19"/>
    <x v="5"/>
    <n v="23000"/>
  </r>
  <r>
    <x v="19"/>
    <x v="5"/>
    <n v="11930"/>
  </r>
  <r>
    <x v="135"/>
    <x v="6"/>
    <n v="1"/>
  </r>
  <r>
    <x v="135"/>
    <x v="6"/>
    <n v="1"/>
  </r>
  <r>
    <x v="0"/>
    <x v="0"/>
    <n v="40000"/>
  </r>
  <r>
    <x v="136"/>
    <x v="17"/>
    <n v="193"/>
  </r>
  <r>
    <x v="137"/>
    <x v="2"/>
    <n v="13"/>
  </r>
  <r>
    <x v="2"/>
    <x v="1"/>
    <n v="1090"/>
  </r>
  <r>
    <x v="138"/>
    <x v="2"/>
    <n v="2"/>
  </r>
  <r>
    <x v="46"/>
    <x v="15"/>
    <n v="156"/>
  </r>
  <r>
    <x v="7"/>
    <x v="3"/>
    <n v="80000"/>
  </r>
  <r>
    <x v="139"/>
    <x v="2"/>
    <n v="9"/>
  </r>
  <r>
    <x v="140"/>
    <x v="2"/>
    <n v="2"/>
  </r>
  <r>
    <x v="40"/>
    <x v="12"/>
    <n v="1"/>
  </r>
  <r>
    <x v="40"/>
    <x v="12"/>
    <n v="1"/>
  </r>
  <r>
    <x v="141"/>
    <x v="32"/>
    <n v="1"/>
  </r>
  <r>
    <x v="29"/>
    <x v="10"/>
    <n v="340"/>
  </r>
  <r>
    <x v="29"/>
    <x v="10"/>
    <n v="14000"/>
  </r>
  <r>
    <x v="22"/>
    <x v="5"/>
    <n v="16261"/>
  </r>
  <r>
    <x v="142"/>
    <x v="2"/>
    <n v="9"/>
  </r>
  <r>
    <x v="21"/>
    <x v="5"/>
    <n v="18664"/>
  </r>
  <r>
    <x v="21"/>
    <x v="5"/>
    <n v="11931"/>
  </r>
  <r>
    <x v="37"/>
    <x v="0"/>
    <n v="2000"/>
  </r>
  <r>
    <x v="143"/>
    <x v="6"/>
    <n v="1"/>
  </r>
  <r>
    <x v="144"/>
    <x v="2"/>
    <n v="100"/>
  </r>
  <r>
    <x v="145"/>
    <x v="2"/>
    <n v="22"/>
  </r>
  <r>
    <x v="103"/>
    <x v="5"/>
    <n v="25820"/>
  </r>
  <r>
    <x v="134"/>
    <x v="2"/>
    <n v="320"/>
  </r>
  <r>
    <x v="103"/>
    <x v="5"/>
    <n v="23525"/>
  </r>
  <r>
    <x v="103"/>
    <x v="5"/>
    <n v="31600"/>
  </r>
  <r>
    <x v="27"/>
    <x v="5"/>
    <n v="29645"/>
  </r>
  <r>
    <x v="27"/>
    <x v="5"/>
    <n v="12800"/>
  </r>
  <r>
    <x v="7"/>
    <x v="3"/>
    <n v="80000"/>
  </r>
  <r>
    <x v="57"/>
    <x v="18"/>
    <n v="40"/>
  </r>
  <r>
    <x v="57"/>
    <x v="18"/>
    <n v="39"/>
  </r>
  <r>
    <x v="62"/>
    <x v="1"/>
    <n v="6980"/>
  </r>
  <r>
    <x v="98"/>
    <x v="2"/>
    <n v="6"/>
  </r>
  <r>
    <x v="146"/>
    <x v="2"/>
    <n v="103"/>
  </r>
  <r>
    <x v="21"/>
    <x v="5"/>
    <n v="26904"/>
  </r>
  <r>
    <x v="147"/>
    <x v="2"/>
    <n v="23"/>
  </r>
  <r>
    <x v="7"/>
    <x v="3"/>
    <n v="70000"/>
  </r>
  <r>
    <x v="148"/>
    <x v="33"/>
    <n v="12"/>
  </r>
  <r>
    <x v="149"/>
    <x v="2"/>
    <n v="1"/>
  </r>
  <r>
    <x v="77"/>
    <x v="2"/>
    <n v="608"/>
  </r>
  <r>
    <x v="21"/>
    <x v="5"/>
    <n v="9131"/>
  </r>
  <r>
    <x v="28"/>
    <x v="5"/>
    <n v="36400"/>
  </r>
  <r>
    <x v="13"/>
    <x v="5"/>
    <n v="11930"/>
  </r>
  <r>
    <x v="13"/>
    <x v="5"/>
    <n v="5000"/>
  </r>
  <r>
    <x v="13"/>
    <x v="5"/>
    <n v="3860"/>
  </r>
  <r>
    <x v="13"/>
    <x v="5"/>
    <n v="11366"/>
  </r>
  <r>
    <x v="13"/>
    <x v="5"/>
    <n v="1600"/>
  </r>
  <r>
    <x v="77"/>
    <x v="2"/>
    <n v="608"/>
  </r>
  <r>
    <x v="117"/>
    <x v="20"/>
    <n v="5"/>
  </r>
  <r>
    <x v="4"/>
    <x v="3"/>
    <n v="18000"/>
  </r>
  <r>
    <x v="150"/>
    <x v="20"/>
    <n v="4"/>
  </r>
  <r>
    <x v="150"/>
    <x v="20"/>
    <n v="4"/>
  </r>
  <r>
    <x v="151"/>
    <x v="2"/>
    <n v="8"/>
  </r>
  <r>
    <x v="152"/>
    <x v="2"/>
    <n v="15"/>
  </r>
  <r>
    <x v="153"/>
    <x v="34"/>
    <n v="13"/>
  </r>
  <r>
    <x v="153"/>
    <x v="34"/>
    <n v="5"/>
  </r>
  <r>
    <x v="154"/>
    <x v="5"/>
    <n v="4660"/>
  </r>
  <r>
    <x v="154"/>
    <x v="5"/>
    <n v="4660"/>
  </r>
  <r>
    <x v="155"/>
    <x v="0"/>
    <n v="1767"/>
  </r>
  <r>
    <x v="156"/>
    <x v="35"/>
    <n v="16"/>
  </r>
  <r>
    <x v="4"/>
    <x v="3"/>
    <n v="18000"/>
  </r>
  <r>
    <x v="22"/>
    <x v="5"/>
    <n v="15826"/>
  </r>
  <r>
    <x v="89"/>
    <x v="15"/>
    <n v="31"/>
  </r>
  <r>
    <x v="157"/>
    <x v="15"/>
    <n v="98"/>
  </r>
  <r>
    <x v="90"/>
    <x v="15"/>
    <n v="41"/>
  </r>
  <r>
    <x v="0"/>
    <x v="0"/>
    <n v="40000"/>
  </r>
  <r>
    <x v="146"/>
    <x v="2"/>
    <n v="97"/>
  </r>
  <r>
    <x v="158"/>
    <x v="2"/>
    <n v="65"/>
  </r>
  <r>
    <x v="78"/>
    <x v="23"/>
    <n v="2010"/>
  </r>
  <r>
    <x v="159"/>
    <x v="2"/>
    <n v="4"/>
  </r>
  <r>
    <x v="160"/>
    <x v="2"/>
    <n v="82"/>
  </r>
  <r>
    <x v="160"/>
    <x v="2"/>
    <n v="81"/>
  </r>
  <r>
    <x v="161"/>
    <x v="2"/>
    <n v="8"/>
  </r>
  <r>
    <x v="8"/>
    <x v="5"/>
    <n v="17200"/>
  </r>
  <r>
    <x v="45"/>
    <x v="15"/>
    <n v="119"/>
  </r>
  <r>
    <x v="122"/>
    <x v="15"/>
    <n v="157"/>
  </r>
  <r>
    <x v="47"/>
    <x v="15"/>
    <n v="84"/>
  </r>
  <r>
    <x v="162"/>
    <x v="15"/>
    <n v="10"/>
  </r>
  <r>
    <x v="163"/>
    <x v="15"/>
    <n v="64"/>
  </r>
  <r>
    <x v="63"/>
    <x v="19"/>
    <n v="1"/>
  </r>
  <r>
    <x v="97"/>
    <x v="0"/>
    <n v="6000"/>
  </r>
  <r>
    <x v="11"/>
    <x v="3"/>
    <n v="45000"/>
  </r>
  <r>
    <x v="26"/>
    <x v="2"/>
    <n v="1055"/>
  </r>
  <r>
    <x v="7"/>
    <x v="3"/>
    <n v="80000"/>
  </r>
  <r>
    <x v="11"/>
    <x v="3"/>
    <n v="15000"/>
  </r>
  <r>
    <x v="164"/>
    <x v="2"/>
    <n v="24"/>
  </r>
  <r>
    <x v="165"/>
    <x v="15"/>
    <n v="62"/>
  </r>
  <r>
    <x v="123"/>
    <x v="2"/>
    <n v="403"/>
  </r>
  <r>
    <x v="166"/>
    <x v="2"/>
    <n v="29"/>
  </r>
  <r>
    <x v="7"/>
    <x v="3"/>
    <n v="80000"/>
  </r>
  <r>
    <x v="167"/>
    <x v="2"/>
    <n v="17"/>
  </r>
  <r>
    <x v="168"/>
    <x v="2"/>
    <n v="23"/>
  </r>
  <r>
    <x v="169"/>
    <x v="2"/>
    <n v="10"/>
  </r>
  <r>
    <x v="93"/>
    <x v="5"/>
    <n v="7150"/>
  </r>
  <r>
    <x v="93"/>
    <x v="5"/>
    <n v="5300"/>
  </r>
  <r>
    <x v="12"/>
    <x v="5"/>
    <n v="9000"/>
  </r>
  <r>
    <x v="12"/>
    <x v="5"/>
    <n v="4400"/>
  </r>
  <r>
    <x v="12"/>
    <x v="5"/>
    <n v="12200"/>
  </r>
  <r>
    <x v="12"/>
    <x v="5"/>
    <n v="11560"/>
  </r>
  <r>
    <x v="12"/>
    <x v="5"/>
    <n v="9200"/>
  </r>
  <r>
    <x v="12"/>
    <x v="5"/>
    <n v="8440"/>
  </r>
  <r>
    <x v="15"/>
    <x v="6"/>
    <n v="6"/>
  </r>
  <r>
    <x v="170"/>
    <x v="5"/>
    <n v="8300"/>
  </r>
  <r>
    <x v="170"/>
    <x v="5"/>
    <n v="8200"/>
  </r>
  <r>
    <x v="170"/>
    <x v="5"/>
    <n v="6800"/>
  </r>
  <r>
    <x v="41"/>
    <x v="5"/>
    <n v="15000"/>
  </r>
  <r>
    <x v="41"/>
    <x v="5"/>
    <n v="3000"/>
  </r>
  <r>
    <x v="41"/>
    <x v="5"/>
    <n v="15000"/>
  </r>
  <r>
    <x v="41"/>
    <x v="5"/>
    <n v="4000"/>
  </r>
  <r>
    <x v="41"/>
    <x v="5"/>
    <n v="15000"/>
  </r>
  <r>
    <x v="39"/>
    <x v="0"/>
    <n v="1200"/>
  </r>
  <r>
    <x v="25"/>
    <x v="0"/>
    <n v="20388"/>
  </r>
  <r>
    <x v="171"/>
    <x v="2"/>
    <n v="90"/>
  </r>
  <r>
    <x v="7"/>
    <x v="3"/>
    <n v="80000"/>
  </r>
  <r>
    <x v="104"/>
    <x v="5"/>
    <n v="10900"/>
  </r>
  <r>
    <x v="27"/>
    <x v="5"/>
    <n v="10000"/>
  </r>
  <r>
    <x v="27"/>
    <x v="5"/>
    <n v="8120"/>
  </r>
  <r>
    <x v="27"/>
    <x v="5"/>
    <n v="5200"/>
  </r>
  <r>
    <x v="21"/>
    <x v="5"/>
    <n v="20000"/>
  </r>
  <r>
    <x v="21"/>
    <x v="5"/>
    <n v="15718"/>
  </r>
  <r>
    <x v="19"/>
    <x v="5"/>
    <n v="195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7"/>
    <x v="3"/>
    <n v="80000"/>
  </r>
  <r>
    <x v="9"/>
    <x v="5"/>
    <n v="28650"/>
  </r>
  <r>
    <x v="22"/>
    <x v="5"/>
    <n v="15000"/>
  </r>
  <r>
    <x v="22"/>
    <x v="5"/>
    <n v="11559"/>
  </r>
  <r>
    <x v="172"/>
    <x v="2"/>
    <n v="57"/>
  </r>
  <r>
    <x v="26"/>
    <x v="2"/>
    <n v="1525"/>
  </r>
  <r>
    <x v="7"/>
    <x v="3"/>
    <n v="70000"/>
  </r>
  <r>
    <x v="56"/>
    <x v="2"/>
    <n v="10"/>
  </r>
  <r>
    <x v="173"/>
    <x v="2"/>
    <n v="370"/>
  </r>
  <r>
    <x v="7"/>
    <x v="3"/>
    <n v="80000"/>
  </r>
  <r>
    <x v="7"/>
    <x v="3"/>
    <n v="80000"/>
  </r>
  <r>
    <x v="151"/>
    <x v="2"/>
    <n v="2"/>
  </r>
  <r>
    <x v="156"/>
    <x v="35"/>
    <n v="16"/>
  </r>
  <r>
    <x v="174"/>
    <x v="2"/>
    <n v="1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93"/>
    <x v="5"/>
    <n v="7150"/>
  </r>
  <r>
    <x v="93"/>
    <x v="5"/>
    <n v="5300"/>
  </r>
  <r>
    <x v="41"/>
    <x v="5"/>
    <n v="15000"/>
  </r>
  <r>
    <x v="41"/>
    <x v="5"/>
    <n v="15000"/>
  </r>
  <r>
    <x v="41"/>
    <x v="5"/>
    <n v="15000"/>
  </r>
  <r>
    <x v="41"/>
    <x v="5"/>
    <n v="9000"/>
  </r>
  <r>
    <x v="41"/>
    <x v="5"/>
    <n v="15000"/>
  </r>
  <r>
    <x v="41"/>
    <x v="5"/>
    <n v="3000"/>
  </r>
  <r>
    <x v="7"/>
    <x v="3"/>
    <n v="80000"/>
  </r>
  <r>
    <x v="7"/>
    <x v="3"/>
    <n v="80000"/>
  </r>
  <r>
    <x v="22"/>
    <x v="5"/>
    <n v="8291"/>
  </r>
  <r>
    <x v="128"/>
    <x v="18"/>
    <n v="5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8500"/>
  </r>
  <r>
    <x v="41"/>
    <x v="5"/>
    <n v="15000"/>
  </r>
  <r>
    <x v="21"/>
    <x v="5"/>
    <n v="25000"/>
  </r>
  <r>
    <x v="21"/>
    <x v="5"/>
    <n v="25000"/>
  </r>
  <r>
    <x v="21"/>
    <x v="5"/>
    <n v="6758"/>
  </r>
  <r>
    <x v="175"/>
    <x v="36"/>
    <n v="398"/>
  </r>
  <r>
    <x v="26"/>
    <x v="2"/>
    <n v="1500"/>
  </r>
  <r>
    <x v="176"/>
    <x v="37"/>
    <n v="1"/>
  </r>
  <r>
    <x v="177"/>
    <x v="2"/>
    <n v="50"/>
  </r>
  <r>
    <x v="178"/>
    <x v="37"/>
    <n v="1"/>
  </r>
  <r>
    <x v="160"/>
    <x v="2"/>
    <n v="74"/>
  </r>
  <r>
    <x v="160"/>
    <x v="2"/>
    <n v="81"/>
  </r>
  <r>
    <x v="63"/>
    <x v="19"/>
    <n v="1"/>
  </r>
  <r>
    <x v="85"/>
    <x v="20"/>
    <n v="2"/>
  </r>
  <r>
    <x v="179"/>
    <x v="5"/>
    <n v="22685"/>
  </r>
  <r>
    <x v="179"/>
    <x v="5"/>
    <n v="22684"/>
  </r>
  <r>
    <x v="180"/>
    <x v="6"/>
    <n v="1"/>
  </r>
  <r>
    <x v="180"/>
    <x v="6"/>
    <n v="1"/>
  </r>
  <r>
    <x v="180"/>
    <x v="6"/>
    <n v="1"/>
  </r>
  <r>
    <x v="180"/>
    <x v="6"/>
    <n v="1"/>
  </r>
  <r>
    <x v="158"/>
    <x v="2"/>
    <n v="65"/>
  </r>
  <r>
    <x v="181"/>
    <x v="20"/>
    <n v="20"/>
  </r>
  <r>
    <x v="57"/>
    <x v="18"/>
    <n v="42"/>
  </r>
  <r>
    <x v="10"/>
    <x v="1"/>
    <n v="5050"/>
  </r>
  <r>
    <x v="95"/>
    <x v="23"/>
    <n v="750"/>
  </r>
  <r>
    <x v="29"/>
    <x v="10"/>
    <n v="25200"/>
  </r>
  <r>
    <x v="29"/>
    <x v="10"/>
    <n v="566"/>
  </r>
  <r>
    <x v="7"/>
    <x v="3"/>
    <n v="16530"/>
  </r>
  <r>
    <x v="182"/>
    <x v="20"/>
    <n v="25"/>
  </r>
  <r>
    <x v="12"/>
    <x v="5"/>
    <n v="11225"/>
  </r>
  <r>
    <x v="12"/>
    <x v="5"/>
    <n v="10900"/>
  </r>
  <r>
    <x v="12"/>
    <x v="5"/>
    <n v="10400"/>
  </r>
  <r>
    <x v="12"/>
    <x v="5"/>
    <n v="7375"/>
  </r>
  <r>
    <x v="9"/>
    <x v="5"/>
    <n v="16000"/>
  </r>
  <r>
    <x v="9"/>
    <x v="5"/>
    <n v="7140"/>
  </r>
  <r>
    <x v="9"/>
    <x v="5"/>
    <n v="21000"/>
  </r>
  <r>
    <x v="135"/>
    <x v="6"/>
    <n v="80"/>
  </r>
  <r>
    <x v="9"/>
    <x v="5"/>
    <n v="13900"/>
  </r>
  <r>
    <x v="24"/>
    <x v="5"/>
    <n v="16000"/>
  </r>
  <r>
    <x v="24"/>
    <x v="5"/>
    <n v="13000"/>
  </r>
  <r>
    <x v="22"/>
    <x v="5"/>
    <n v="16023"/>
  </r>
  <r>
    <x v="57"/>
    <x v="18"/>
    <n v="60"/>
  </r>
  <r>
    <x v="7"/>
    <x v="3"/>
    <n v="80000"/>
  </r>
  <r>
    <x v="183"/>
    <x v="3"/>
    <n v="5000"/>
  </r>
  <r>
    <x v="11"/>
    <x v="3"/>
    <n v="60000"/>
  </r>
  <r>
    <x v="31"/>
    <x v="2"/>
    <n v="172"/>
  </r>
  <r>
    <x v="177"/>
    <x v="2"/>
    <n v="487"/>
  </r>
  <r>
    <x v="28"/>
    <x v="5"/>
    <n v="27200"/>
  </r>
  <r>
    <x v="28"/>
    <x v="5"/>
    <n v="21300"/>
  </r>
  <r>
    <x v="154"/>
    <x v="5"/>
    <n v="3900"/>
  </r>
  <r>
    <x v="154"/>
    <x v="5"/>
    <n v="950"/>
  </r>
  <r>
    <x v="55"/>
    <x v="1"/>
    <n v="830"/>
  </r>
  <r>
    <x v="184"/>
    <x v="38"/>
    <n v="400"/>
  </r>
  <r>
    <x v="185"/>
    <x v="15"/>
    <n v="17"/>
  </r>
  <r>
    <x v="66"/>
    <x v="15"/>
    <n v="19"/>
  </r>
  <r>
    <x v="186"/>
    <x v="15"/>
    <n v="11"/>
  </r>
  <r>
    <x v="87"/>
    <x v="15"/>
    <n v="19"/>
  </r>
  <r>
    <x v="187"/>
    <x v="15"/>
    <n v="181"/>
  </r>
  <r>
    <x v="90"/>
    <x v="15"/>
    <n v="130"/>
  </r>
  <r>
    <x v="45"/>
    <x v="15"/>
    <n v="60"/>
  </r>
  <r>
    <x v="162"/>
    <x v="15"/>
    <n v="158"/>
  </r>
  <r>
    <x v="188"/>
    <x v="39"/>
    <n v="20"/>
  </r>
  <r>
    <x v="39"/>
    <x v="0"/>
    <n v="4650"/>
  </r>
  <r>
    <x v="7"/>
    <x v="3"/>
    <n v="80000"/>
  </r>
  <r>
    <x v="189"/>
    <x v="40"/>
    <n v="2"/>
  </r>
  <r>
    <x v="17"/>
    <x v="7"/>
    <n v="20500"/>
  </r>
  <r>
    <x v="105"/>
    <x v="2"/>
    <n v="22"/>
  </r>
  <r>
    <x v="79"/>
    <x v="24"/>
    <n v="48"/>
  </r>
  <r>
    <x v="4"/>
    <x v="3"/>
    <n v="5750"/>
  </r>
  <r>
    <x v="120"/>
    <x v="2"/>
    <n v="10"/>
  </r>
  <r>
    <x v="119"/>
    <x v="2"/>
    <n v="7"/>
  </r>
  <r>
    <x v="25"/>
    <x v="0"/>
    <n v="20000"/>
  </r>
  <r>
    <x v="7"/>
    <x v="3"/>
    <n v="80000"/>
  </r>
  <r>
    <x v="41"/>
    <x v="5"/>
    <n v="15000"/>
  </r>
  <r>
    <x v="41"/>
    <x v="5"/>
    <n v="10000"/>
  </r>
  <r>
    <x v="41"/>
    <x v="5"/>
    <n v="7500"/>
  </r>
  <r>
    <x v="41"/>
    <x v="5"/>
    <n v="15000"/>
  </r>
  <r>
    <x v="41"/>
    <x v="5"/>
    <n v="15000"/>
  </r>
  <r>
    <x v="190"/>
    <x v="2"/>
    <n v="82"/>
  </r>
  <r>
    <x v="191"/>
    <x v="2"/>
    <n v="7"/>
  </r>
  <r>
    <x v="192"/>
    <x v="2"/>
    <n v="44"/>
  </r>
  <r>
    <x v="158"/>
    <x v="2"/>
    <n v="62"/>
  </r>
  <r>
    <x v="26"/>
    <x v="2"/>
    <n v="4320"/>
  </r>
  <r>
    <x v="9"/>
    <x v="5"/>
    <n v="14860"/>
  </r>
  <r>
    <x v="9"/>
    <x v="5"/>
    <n v="10000"/>
  </r>
  <r>
    <x v="41"/>
    <x v="5"/>
    <n v="156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5000"/>
  </r>
  <r>
    <x v="41"/>
    <x v="5"/>
    <n v="10000"/>
  </r>
  <r>
    <x v="41"/>
    <x v="5"/>
    <n v="15500"/>
  </r>
  <r>
    <x v="60"/>
    <x v="5"/>
    <n v="2625"/>
  </r>
  <r>
    <x v="23"/>
    <x v="9"/>
    <n v="16714"/>
  </r>
  <r>
    <x v="23"/>
    <x v="9"/>
    <n v="20396"/>
  </r>
  <r>
    <x v="23"/>
    <x v="9"/>
    <n v="11615"/>
  </r>
  <r>
    <x v="23"/>
    <x v="9"/>
    <n v="20680"/>
  </r>
  <r>
    <x v="23"/>
    <x v="9"/>
    <n v="16997"/>
  </r>
  <r>
    <x v="23"/>
    <x v="9"/>
    <n v="16148"/>
  </r>
  <r>
    <x v="23"/>
    <x v="9"/>
    <n v="17280"/>
  </r>
  <r>
    <x v="23"/>
    <x v="9"/>
    <n v="16714"/>
  </r>
  <r>
    <x v="41"/>
    <x v="5"/>
    <n v="8800"/>
  </r>
  <r>
    <x v="41"/>
    <x v="5"/>
    <n v="10500"/>
  </r>
  <r>
    <x v="41"/>
    <x v="5"/>
    <n v="15000"/>
  </r>
  <r>
    <x v="41"/>
    <x v="5"/>
    <n v="15000"/>
  </r>
  <r>
    <x v="41"/>
    <x v="5"/>
    <n v="5000"/>
  </r>
  <r>
    <x v="104"/>
    <x v="5"/>
    <n v="11468"/>
  </r>
  <r>
    <x v="19"/>
    <x v="5"/>
    <n v="20000"/>
  </r>
  <r>
    <x v="19"/>
    <x v="5"/>
    <n v="11500"/>
  </r>
  <r>
    <x v="19"/>
    <x v="5"/>
    <n v="11000"/>
  </r>
  <r>
    <x v="156"/>
    <x v="35"/>
    <n v="32"/>
  </r>
  <r>
    <x v="53"/>
    <x v="11"/>
    <n v="20"/>
  </r>
  <r>
    <x v="53"/>
    <x v="11"/>
    <n v="10"/>
  </r>
  <r>
    <x v="53"/>
    <x v="11"/>
    <n v="20"/>
  </r>
  <r>
    <x v="193"/>
    <x v="2"/>
    <n v="61"/>
  </r>
  <r>
    <x v="194"/>
    <x v="2"/>
    <n v="20"/>
  </r>
  <r>
    <x v="195"/>
    <x v="2"/>
    <n v="20"/>
  </r>
  <r>
    <x v="22"/>
    <x v="5"/>
    <n v="20000"/>
  </r>
  <r>
    <x v="22"/>
    <x v="5"/>
    <n v="5947"/>
  </r>
  <r>
    <x v="58"/>
    <x v="5"/>
    <n v="2907"/>
  </r>
  <r>
    <x v="21"/>
    <x v="5"/>
    <n v="9340"/>
  </r>
  <r>
    <x v="49"/>
    <x v="15"/>
    <n v="24000"/>
  </r>
  <r>
    <x v="49"/>
    <x v="15"/>
    <n v="24000"/>
  </r>
  <r>
    <x v="196"/>
    <x v="41"/>
    <n v="100"/>
  </r>
  <r>
    <x v="196"/>
    <x v="41"/>
    <n v="100"/>
  </r>
  <r>
    <x v="196"/>
    <x v="41"/>
    <n v="100"/>
  </r>
  <r>
    <x v="128"/>
    <x v="18"/>
    <n v="70"/>
  </r>
  <r>
    <x v="12"/>
    <x v="5"/>
    <n v="11100"/>
  </r>
  <r>
    <x v="12"/>
    <x v="5"/>
    <n v="10525"/>
  </r>
  <r>
    <x v="12"/>
    <x v="5"/>
    <n v="10155"/>
  </r>
  <r>
    <x v="12"/>
    <x v="5"/>
    <n v="7845"/>
  </r>
  <r>
    <x v="4"/>
    <x v="3"/>
    <n v="13571"/>
  </r>
  <r>
    <x v="196"/>
    <x v="41"/>
    <n v="100"/>
  </r>
  <r>
    <x v="7"/>
    <x v="3"/>
    <n v="800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745">
  <r>
    <x v="0"/>
    <x v="0"/>
    <n v="44"/>
  </r>
  <r>
    <x v="1"/>
    <x v="1"/>
    <n v="8"/>
  </r>
  <r>
    <x v="2"/>
    <x v="2"/>
    <n v="2"/>
  </r>
  <r>
    <x v="2"/>
    <x v="2"/>
    <n v="2"/>
  </r>
  <r>
    <x v="2"/>
    <x v="2"/>
    <n v="2"/>
  </r>
  <r>
    <x v="2"/>
    <x v="2"/>
    <n v="2"/>
  </r>
  <r>
    <x v="2"/>
    <x v="2"/>
    <n v="2"/>
  </r>
  <r>
    <x v="2"/>
    <x v="2"/>
    <n v="2"/>
  </r>
  <r>
    <x v="3"/>
    <x v="3"/>
    <n v="8"/>
  </r>
  <r>
    <x v="4"/>
    <x v="4"/>
    <n v="1"/>
  </r>
  <r>
    <x v="4"/>
    <x v="5"/>
    <n v="1"/>
  </r>
  <r>
    <x v="5"/>
    <x v="6"/>
    <n v="24"/>
  </r>
  <r>
    <x v="6"/>
    <x v="7"/>
    <n v="20"/>
  </r>
  <r>
    <x v="0"/>
    <x v="8"/>
    <n v="61"/>
  </r>
  <r>
    <x v="0"/>
    <x v="8"/>
    <n v="23"/>
  </r>
  <r>
    <x v="0"/>
    <x v="8"/>
    <n v="54"/>
  </r>
  <r>
    <x v="7"/>
    <x v="9"/>
    <n v="2000"/>
  </r>
  <r>
    <x v="8"/>
    <x v="10"/>
    <n v="31"/>
  </r>
  <r>
    <x v="9"/>
    <x v="11"/>
    <n v="448"/>
  </r>
  <r>
    <x v="10"/>
    <x v="12"/>
    <n v="1"/>
  </r>
  <r>
    <x v="11"/>
    <x v="13"/>
    <n v="2000"/>
  </r>
  <r>
    <x v="12"/>
    <x v="14"/>
    <n v="50"/>
  </r>
  <r>
    <x v="12"/>
    <x v="15"/>
    <n v="50"/>
  </r>
  <r>
    <x v="12"/>
    <x v="16"/>
    <n v="50"/>
  </r>
  <r>
    <x v="13"/>
    <x v="17"/>
    <n v="7"/>
  </r>
  <r>
    <x v="14"/>
    <x v="18"/>
    <n v="53840"/>
  </r>
  <r>
    <x v="15"/>
    <x v="19"/>
    <n v="24"/>
  </r>
  <r>
    <x v="15"/>
    <x v="20"/>
    <n v="24"/>
  </r>
  <r>
    <x v="16"/>
    <x v="21"/>
    <n v="20"/>
  </r>
  <r>
    <x v="17"/>
    <x v="22"/>
    <n v="2"/>
  </r>
  <r>
    <x v="16"/>
    <x v="23"/>
    <n v="20"/>
  </r>
  <r>
    <x v="16"/>
    <x v="24"/>
    <n v="79"/>
  </r>
  <r>
    <x v="18"/>
    <x v="25"/>
    <n v="1"/>
  </r>
  <r>
    <x v="17"/>
    <x v="26"/>
    <n v="2"/>
  </r>
  <r>
    <x v="19"/>
    <x v="27"/>
    <n v="20"/>
  </r>
  <r>
    <x v="20"/>
    <x v="28"/>
    <n v="21"/>
  </r>
  <r>
    <x v="21"/>
    <x v="29"/>
    <n v="2"/>
  </r>
  <r>
    <x v="16"/>
    <x v="30"/>
    <n v="50"/>
  </r>
  <r>
    <x v="22"/>
    <x v="31"/>
    <n v="1"/>
  </r>
  <r>
    <x v="22"/>
    <x v="32"/>
    <n v="1"/>
  </r>
  <r>
    <x v="23"/>
    <x v="33"/>
    <n v="1"/>
  </r>
  <r>
    <x v="24"/>
    <x v="34"/>
    <n v="18598"/>
  </r>
  <r>
    <x v="25"/>
    <x v="35"/>
    <n v="4"/>
  </r>
  <r>
    <x v="25"/>
    <x v="36"/>
    <n v="2"/>
  </r>
  <r>
    <x v="25"/>
    <x v="37"/>
    <n v="2"/>
  </r>
  <r>
    <x v="26"/>
    <x v="38"/>
    <n v="1"/>
  </r>
  <r>
    <x v="26"/>
    <x v="39"/>
    <n v="1"/>
  </r>
  <r>
    <x v="27"/>
    <x v="40"/>
    <n v="1"/>
  </r>
  <r>
    <x v="11"/>
    <x v="41"/>
    <n v="3566"/>
  </r>
  <r>
    <x v="28"/>
    <x v="42"/>
    <n v="16"/>
  </r>
  <r>
    <x v="2"/>
    <x v="2"/>
    <n v="2"/>
  </r>
  <r>
    <x v="29"/>
    <x v="43"/>
    <n v="19"/>
  </r>
  <r>
    <x v="2"/>
    <x v="2"/>
    <n v="2"/>
  </r>
  <r>
    <x v="16"/>
    <x v="24"/>
    <n v="15"/>
  </r>
  <r>
    <x v="14"/>
    <x v="44"/>
    <n v="4000"/>
  </r>
  <r>
    <x v="26"/>
    <x v="39"/>
    <n v="1"/>
  </r>
  <r>
    <x v="14"/>
    <x v="45"/>
    <n v="30000"/>
  </r>
  <r>
    <x v="14"/>
    <x v="44"/>
    <n v="3710"/>
  </r>
  <r>
    <x v="14"/>
    <x v="46"/>
    <n v="57550"/>
  </r>
  <r>
    <x v="14"/>
    <x v="47"/>
    <n v="495"/>
  </r>
  <r>
    <x v="26"/>
    <x v="48"/>
    <n v="8"/>
  </r>
  <r>
    <x v="26"/>
    <x v="49"/>
    <n v="1"/>
  </r>
  <r>
    <x v="2"/>
    <x v="2"/>
    <n v="2"/>
  </r>
  <r>
    <x v="2"/>
    <x v="2"/>
    <n v="2"/>
  </r>
  <r>
    <x v="2"/>
    <x v="2"/>
    <n v="2"/>
  </r>
  <r>
    <x v="0"/>
    <x v="50"/>
    <n v="42"/>
  </r>
  <r>
    <x v="30"/>
    <x v="51"/>
    <n v="81"/>
  </r>
  <r>
    <x v="3"/>
    <x v="52"/>
    <n v="40"/>
  </r>
  <r>
    <x v="3"/>
    <x v="53"/>
    <n v="12"/>
  </r>
  <r>
    <x v="31"/>
    <x v="2"/>
    <n v="1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2"/>
    <x v="54"/>
    <n v="21"/>
  </r>
  <r>
    <x v="33"/>
    <x v="55"/>
    <n v="5620"/>
  </r>
  <r>
    <x v="33"/>
    <x v="55"/>
    <n v="3184"/>
  </r>
  <r>
    <x v="34"/>
    <x v="56"/>
    <n v="21"/>
  </r>
  <r>
    <x v="0"/>
    <x v="57"/>
    <n v="15"/>
  </r>
  <r>
    <x v="35"/>
    <x v="58"/>
    <n v="174"/>
  </r>
  <r>
    <x v="36"/>
    <x v="59"/>
    <n v="88"/>
  </r>
  <r>
    <x v="37"/>
    <x v="60"/>
    <n v="324"/>
  </r>
  <r>
    <x v="37"/>
    <x v="60"/>
    <n v="192"/>
  </r>
  <r>
    <x v="37"/>
    <x v="60"/>
    <n v="26"/>
  </r>
  <r>
    <x v="37"/>
    <x v="60"/>
    <n v="26"/>
  </r>
  <r>
    <x v="37"/>
    <x v="60"/>
    <n v="61"/>
  </r>
  <r>
    <x v="37"/>
    <x v="60"/>
    <n v="6"/>
  </r>
  <r>
    <x v="37"/>
    <x v="60"/>
    <n v="75"/>
  </r>
  <r>
    <x v="38"/>
    <x v="61"/>
    <n v="16"/>
  </r>
  <r>
    <x v="37"/>
    <x v="60"/>
    <n v="105"/>
  </r>
  <r>
    <x v="37"/>
    <x v="60"/>
    <n v="4"/>
  </r>
  <r>
    <x v="37"/>
    <x v="60"/>
    <n v="104"/>
  </r>
  <r>
    <x v="37"/>
    <x v="60"/>
    <n v="11"/>
  </r>
  <r>
    <x v="39"/>
    <x v="62"/>
    <n v="17"/>
  </r>
  <r>
    <x v="40"/>
    <x v="63"/>
    <n v="1"/>
  </r>
  <r>
    <x v="0"/>
    <x v="57"/>
    <n v="14"/>
  </r>
  <r>
    <x v="10"/>
    <x v="64"/>
    <n v="4"/>
  </r>
  <r>
    <x v="16"/>
    <x v="65"/>
    <n v="50"/>
  </r>
  <r>
    <x v="0"/>
    <x v="57"/>
    <n v="7"/>
  </r>
  <r>
    <x v="16"/>
    <x v="66"/>
    <n v="50"/>
  </r>
  <r>
    <x v="0"/>
    <x v="57"/>
    <n v="13"/>
  </r>
  <r>
    <x v="41"/>
    <x v="67"/>
    <n v="14"/>
  </r>
  <r>
    <x v="14"/>
    <x v="68"/>
    <n v="9495"/>
  </r>
  <r>
    <x v="14"/>
    <x v="69"/>
    <n v="4035"/>
  </r>
  <r>
    <x v="14"/>
    <x v="46"/>
    <n v="122280"/>
  </r>
  <r>
    <x v="10"/>
    <x v="70"/>
    <n v="4"/>
  </r>
  <r>
    <x v="31"/>
    <x v="2"/>
    <n v="10"/>
  </r>
  <r>
    <x v="31"/>
    <x v="2"/>
    <n v="4"/>
  </r>
  <r>
    <x v="42"/>
    <x v="71"/>
    <n v="1"/>
  </r>
  <r>
    <x v="23"/>
    <x v="33"/>
    <n v="1"/>
  </r>
  <r>
    <x v="23"/>
    <x v="33"/>
    <n v="1"/>
  </r>
  <r>
    <x v="23"/>
    <x v="33"/>
    <n v="1"/>
  </r>
  <r>
    <x v="43"/>
    <x v="72"/>
    <n v="30"/>
  </r>
  <r>
    <x v="34"/>
    <x v="73"/>
    <n v="2"/>
  </r>
  <r>
    <x v="34"/>
    <x v="73"/>
    <n v="1"/>
  </r>
  <r>
    <x v="44"/>
    <x v="74"/>
    <n v="6"/>
  </r>
  <r>
    <x v="0"/>
    <x v="0"/>
    <n v="4"/>
  </r>
  <r>
    <x v="0"/>
    <x v="0"/>
    <n v="4"/>
  </r>
  <r>
    <x v="0"/>
    <x v="0"/>
    <n v="7"/>
  </r>
  <r>
    <x v="0"/>
    <x v="0"/>
    <n v="7"/>
  </r>
  <r>
    <x v="40"/>
    <x v="75"/>
    <n v="2"/>
  </r>
  <r>
    <x v="45"/>
    <x v="76"/>
    <n v="20000"/>
  </r>
  <r>
    <x v="45"/>
    <x v="76"/>
    <n v="6000"/>
  </r>
  <r>
    <x v="46"/>
    <x v="77"/>
    <n v="2000"/>
  </r>
  <r>
    <x v="47"/>
    <x v="78"/>
    <n v="35"/>
  </r>
  <r>
    <x v="37"/>
    <x v="60"/>
    <n v="2016"/>
  </r>
  <r>
    <x v="37"/>
    <x v="60"/>
    <n v="22"/>
  </r>
  <r>
    <x v="48"/>
    <x v="79"/>
    <n v="9"/>
  </r>
  <r>
    <x v="24"/>
    <x v="34"/>
    <n v="22805"/>
  </r>
  <r>
    <x v="23"/>
    <x v="80"/>
    <n v="1"/>
  </r>
  <r>
    <x v="23"/>
    <x v="80"/>
    <n v="2"/>
  </r>
  <r>
    <x v="23"/>
    <x v="80"/>
    <n v="2"/>
  </r>
  <r>
    <x v="23"/>
    <x v="81"/>
    <n v="4"/>
  </r>
  <r>
    <x v="23"/>
    <x v="80"/>
    <n v="1"/>
  </r>
  <r>
    <x v="23"/>
    <x v="80"/>
    <n v="1"/>
  </r>
  <r>
    <x v="23"/>
    <x v="81"/>
    <n v="12"/>
  </r>
  <r>
    <x v="14"/>
    <x v="82"/>
    <n v="35000"/>
  </r>
  <r>
    <x v="37"/>
    <x v="60"/>
    <n v="7"/>
  </r>
  <r>
    <x v="37"/>
    <x v="83"/>
    <n v="1"/>
  </r>
  <r>
    <x v="37"/>
    <x v="84"/>
    <n v="14"/>
  </r>
  <r>
    <x v="23"/>
    <x v="80"/>
    <n v="1"/>
  </r>
  <r>
    <x v="23"/>
    <x v="80"/>
    <n v="1"/>
  </r>
  <r>
    <x v="23"/>
    <x v="80"/>
    <n v="2"/>
  </r>
  <r>
    <x v="8"/>
    <x v="85"/>
    <n v="1"/>
  </r>
  <r>
    <x v="49"/>
    <x v="86"/>
    <n v="5062"/>
  </r>
  <r>
    <x v="50"/>
    <x v="87"/>
    <n v="207"/>
  </r>
  <r>
    <x v="14"/>
    <x v="88"/>
    <n v="250"/>
  </r>
  <r>
    <x v="14"/>
    <x v="89"/>
    <n v="1745"/>
  </r>
  <r>
    <x v="14"/>
    <x v="90"/>
    <n v="31630"/>
  </r>
  <r>
    <x v="37"/>
    <x v="60"/>
    <n v="5"/>
  </r>
  <r>
    <x v="37"/>
    <x v="60"/>
    <n v="344"/>
  </r>
  <r>
    <x v="51"/>
    <x v="91"/>
    <n v="600"/>
  </r>
  <r>
    <x v="49"/>
    <x v="86"/>
    <n v="2578"/>
  </r>
  <r>
    <x v="14"/>
    <x v="68"/>
    <n v="1245"/>
  </r>
  <r>
    <x v="14"/>
    <x v="90"/>
    <n v="53875"/>
  </r>
  <r>
    <x v="52"/>
    <x v="92"/>
    <n v="155"/>
  </r>
  <r>
    <x v="36"/>
    <x v="59"/>
    <n v="86"/>
  </r>
  <r>
    <x v="3"/>
    <x v="93"/>
    <n v="13"/>
  </r>
  <r>
    <x v="53"/>
    <x v="94"/>
    <n v="1033"/>
  </r>
  <r>
    <x v="37"/>
    <x v="60"/>
    <n v="6"/>
  </r>
  <r>
    <x v="37"/>
    <x v="60"/>
    <n v="405"/>
  </r>
  <r>
    <x v="37"/>
    <x v="60"/>
    <n v="92"/>
  </r>
  <r>
    <x v="37"/>
    <x v="60"/>
    <n v="204"/>
  </r>
  <r>
    <x v="54"/>
    <x v="95"/>
    <n v="20"/>
  </r>
  <r>
    <x v="6"/>
    <x v="96"/>
    <n v="52"/>
  </r>
  <r>
    <x v="55"/>
    <x v="97"/>
    <n v="100"/>
  </r>
  <r>
    <x v="56"/>
    <x v="98"/>
    <n v="2"/>
  </r>
  <r>
    <x v="57"/>
    <x v="99"/>
    <n v="23"/>
  </r>
  <r>
    <x v="26"/>
    <x v="38"/>
    <n v="2"/>
  </r>
  <r>
    <x v="26"/>
    <x v="38"/>
    <n v="1"/>
  </r>
  <r>
    <x v="37"/>
    <x v="84"/>
    <n v="35"/>
  </r>
  <r>
    <x v="37"/>
    <x v="84"/>
    <n v="35"/>
  </r>
  <r>
    <x v="37"/>
    <x v="83"/>
    <n v="34"/>
  </r>
  <r>
    <x v="37"/>
    <x v="83"/>
    <n v="17"/>
  </r>
  <r>
    <x v="58"/>
    <x v="100"/>
    <n v="2"/>
  </r>
  <r>
    <x v="14"/>
    <x v="101"/>
    <n v="2730"/>
  </r>
  <r>
    <x v="44"/>
    <x v="102"/>
    <n v="11"/>
  </r>
  <r>
    <x v="37"/>
    <x v="83"/>
    <n v="16"/>
  </r>
  <r>
    <x v="37"/>
    <x v="83"/>
    <n v="18"/>
  </r>
  <r>
    <x v="37"/>
    <x v="84"/>
    <n v="29"/>
  </r>
  <r>
    <x v="59"/>
    <x v="103"/>
    <n v="1911"/>
  </r>
  <r>
    <x v="60"/>
    <x v="104"/>
    <n v="5"/>
  </r>
  <r>
    <x v="61"/>
    <x v="105"/>
    <n v="16"/>
  </r>
  <r>
    <x v="62"/>
    <x v="106"/>
    <n v="32"/>
  </r>
  <r>
    <x v="62"/>
    <x v="106"/>
    <n v="41"/>
  </r>
  <r>
    <x v="6"/>
    <x v="107"/>
    <n v="52"/>
  </r>
  <r>
    <x v="63"/>
    <x v="108"/>
    <n v="5"/>
  </r>
  <r>
    <x v="3"/>
    <x v="109"/>
    <n v="60"/>
  </r>
  <r>
    <x v="64"/>
    <x v="110"/>
    <n v="50"/>
  </r>
  <r>
    <x v="37"/>
    <x v="60"/>
    <n v="9"/>
  </r>
  <r>
    <x v="37"/>
    <x v="60"/>
    <n v="2"/>
  </r>
  <r>
    <x v="37"/>
    <x v="60"/>
    <n v="9"/>
  </r>
  <r>
    <x v="37"/>
    <x v="60"/>
    <n v="9"/>
  </r>
  <r>
    <x v="37"/>
    <x v="60"/>
    <n v="9"/>
  </r>
  <r>
    <x v="37"/>
    <x v="60"/>
    <n v="165"/>
  </r>
  <r>
    <x v="14"/>
    <x v="111"/>
    <n v="5200"/>
  </r>
  <r>
    <x v="65"/>
    <x v="112"/>
    <n v="500"/>
  </r>
  <r>
    <x v="66"/>
    <x v="113"/>
    <n v="2"/>
  </r>
  <r>
    <x v="14"/>
    <x v="114"/>
    <n v="40000"/>
  </r>
  <r>
    <x v="14"/>
    <x v="115"/>
    <n v="347050"/>
  </r>
  <r>
    <x v="67"/>
    <x v="116"/>
    <n v="7"/>
  </r>
  <r>
    <x v="67"/>
    <x v="117"/>
    <n v="7"/>
  </r>
  <r>
    <x v="67"/>
    <x v="117"/>
    <n v="16"/>
  </r>
  <r>
    <x v="67"/>
    <x v="118"/>
    <n v="3"/>
  </r>
  <r>
    <x v="68"/>
    <x v="119"/>
    <n v="6700"/>
  </r>
  <r>
    <x v="22"/>
    <x v="120"/>
    <n v="50"/>
  </r>
  <r>
    <x v="66"/>
    <x v="113"/>
    <n v="2"/>
  </r>
  <r>
    <x v="37"/>
    <x v="60"/>
    <n v="75"/>
  </r>
  <r>
    <x v="37"/>
    <x v="60"/>
    <n v="20"/>
  </r>
  <r>
    <x v="37"/>
    <x v="60"/>
    <n v="124"/>
  </r>
  <r>
    <x v="37"/>
    <x v="60"/>
    <n v="104"/>
  </r>
  <r>
    <x v="37"/>
    <x v="60"/>
    <n v="31"/>
  </r>
  <r>
    <x v="37"/>
    <x v="84"/>
    <n v="54"/>
  </r>
  <r>
    <x v="37"/>
    <x v="83"/>
    <n v="48"/>
  </r>
  <r>
    <x v="37"/>
    <x v="83"/>
    <n v="9"/>
  </r>
  <r>
    <x v="69"/>
    <x v="121"/>
    <n v="3"/>
  </r>
  <r>
    <x v="69"/>
    <x v="121"/>
    <n v="3"/>
  </r>
  <r>
    <x v="44"/>
    <x v="122"/>
    <n v="8"/>
  </r>
  <r>
    <x v="70"/>
    <x v="123"/>
    <n v="8"/>
  </r>
  <r>
    <x v="62"/>
    <x v="124"/>
    <n v="100"/>
  </r>
  <r>
    <x v="71"/>
    <x v="125"/>
    <n v="1"/>
  </r>
  <r>
    <x v="37"/>
    <x v="60"/>
    <n v="3"/>
  </r>
  <r>
    <x v="22"/>
    <x v="32"/>
    <n v="1"/>
  </r>
  <r>
    <x v="37"/>
    <x v="83"/>
    <n v="25"/>
  </r>
  <r>
    <x v="72"/>
    <x v="126"/>
    <n v="1199"/>
  </r>
  <r>
    <x v="73"/>
    <x v="127"/>
    <n v="1"/>
  </r>
  <r>
    <x v="33"/>
    <x v="128"/>
    <n v="1802"/>
  </r>
  <r>
    <x v="33"/>
    <x v="128"/>
    <n v="171"/>
  </r>
  <r>
    <x v="40"/>
    <x v="106"/>
    <n v="4"/>
  </r>
  <r>
    <x v="74"/>
    <x v="129"/>
    <n v="20"/>
  </r>
  <r>
    <x v="75"/>
    <x v="130"/>
    <n v="1"/>
  </r>
  <r>
    <x v="37"/>
    <x v="60"/>
    <n v="1"/>
  </r>
  <r>
    <x v="38"/>
    <x v="61"/>
    <n v="100"/>
  </r>
  <r>
    <x v="38"/>
    <x v="61"/>
    <n v="24"/>
  </r>
  <r>
    <x v="38"/>
    <x v="61"/>
    <n v="25"/>
  </r>
  <r>
    <x v="38"/>
    <x v="61"/>
    <n v="46"/>
  </r>
  <r>
    <x v="38"/>
    <x v="61"/>
    <n v="50"/>
  </r>
  <r>
    <x v="44"/>
    <x v="131"/>
    <n v="11"/>
  </r>
  <r>
    <x v="63"/>
    <x v="108"/>
    <n v="5"/>
  </r>
  <r>
    <x v="76"/>
    <x v="132"/>
    <n v="1"/>
  </r>
  <r>
    <x v="3"/>
    <x v="133"/>
    <n v="56"/>
  </r>
  <r>
    <x v="3"/>
    <x v="134"/>
    <n v="15"/>
  </r>
  <r>
    <x v="77"/>
    <x v="135"/>
    <n v="120"/>
  </r>
  <r>
    <x v="78"/>
    <x v="136"/>
    <n v="17"/>
  </r>
  <r>
    <x v="34"/>
    <x v="137"/>
    <n v="8"/>
  </r>
  <r>
    <x v="34"/>
    <x v="137"/>
    <n v="2"/>
  </r>
  <r>
    <x v="34"/>
    <x v="137"/>
    <n v="1"/>
  </r>
  <r>
    <x v="79"/>
    <x v="138"/>
    <n v="1"/>
  </r>
  <r>
    <x v="80"/>
    <x v="139"/>
    <n v="4"/>
  </r>
  <r>
    <x v="11"/>
    <x v="140"/>
    <n v="50000"/>
  </r>
  <r>
    <x v="0"/>
    <x v="141"/>
    <n v="22"/>
  </r>
  <r>
    <x v="0"/>
    <x v="142"/>
    <n v="23"/>
  </r>
  <r>
    <x v="81"/>
    <x v="143"/>
    <n v="7"/>
  </r>
  <r>
    <x v="82"/>
    <x v="144"/>
    <n v="1"/>
  </r>
  <r>
    <x v="42"/>
    <x v="145"/>
    <n v="16"/>
  </r>
  <r>
    <x v="83"/>
    <x v="146"/>
    <n v="16"/>
  </r>
  <r>
    <x v="46"/>
    <x v="147"/>
    <n v="3000"/>
  </r>
  <r>
    <x v="38"/>
    <x v="61"/>
    <n v="1000"/>
  </r>
  <r>
    <x v="14"/>
    <x v="90"/>
    <n v="43165"/>
  </r>
  <r>
    <x v="14"/>
    <x v="148"/>
    <n v="24000"/>
  </r>
  <r>
    <x v="84"/>
    <x v="149"/>
    <n v="60"/>
  </r>
  <r>
    <x v="60"/>
    <x v="150"/>
    <n v="12"/>
  </r>
  <r>
    <x v="22"/>
    <x v="151"/>
    <n v="1"/>
  </r>
  <r>
    <x v="81"/>
    <x v="143"/>
    <n v="90"/>
  </r>
  <r>
    <x v="81"/>
    <x v="143"/>
    <n v="100"/>
  </r>
  <r>
    <x v="40"/>
    <x v="152"/>
    <n v="2"/>
  </r>
  <r>
    <x v="85"/>
    <x v="153"/>
    <n v="10000"/>
  </r>
  <r>
    <x v="16"/>
    <x v="154"/>
    <n v="1"/>
  </r>
  <r>
    <x v="22"/>
    <x v="32"/>
    <n v="3"/>
  </r>
  <r>
    <x v="22"/>
    <x v="155"/>
    <n v="1"/>
  </r>
  <r>
    <x v="86"/>
    <x v="156"/>
    <n v="108"/>
  </r>
  <r>
    <x v="86"/>
    <x v="157"/>
    <n v="175"/>
  </r>
  <r>
    <x v="3"/>
    <x v="158"/>
    <n v="52"/>
  </r>
  <r>
    <x v="36"/>
    <x v="159"/>
    <n v="82"/>
  </r>
  <r>
    <x v="87"/>
    <x v="160"/>
    <n v="2"/>
  </r>
  <r>
    <x v="87"/>
    <x v="160"/>
    <n v="8"/>
  </r>
  <r>
    <x v="87"/>
    <x v="160"/>
    <n v="1"/>
  </r>
  <r>
    <x v="87"/>
    <x v="160"/>
    <n v="2"/>
  </r>
  <r>
    <x v="87"/>
    <x v="160"/>
    <n v="1"/>
  </r>
  <r>
    <x v="16"/>
    <x v="21"/>
    <n v="30"/>
  </r>
  <r>
    <x v="6"/>
    <x v="107"/>
    <n v="51"/>
  </r>
  <r>
    <x v="16"/>
    <x v="24"/>
    <n v="80"/>
  </r>
  <r>
    <x v="16"/>
    <x v="161"/>
    <n v="20"/>
  </r>
  <r>
    <x v="88"/>
    <x v="162"/>
    <n v="3"/>
  </r>
  <r>
    <x v="89"/>
    <x v="163"/>
    <n v="4"/>
  </r>
  <r>
    <x v="49"/>
    <x v="164"/>
    <n v="38750"/>
  </r>
  <r>
    <x v="44"/>
    <x v="165"/>
    <n v="103"/>
  </r>
  <r>
    <x v="77"/>
    <x v="166"/>
    <n v="30"/>
  </r>
  <r>
    <x v="77"/>
    <x v="167"/>
    <n v="40"/>
  </r>
  <r>
    <x v="77"/>
    <x v="168"/>
    <n v="65"/>
  </r>
  <r>
    <x v="14"/>
    <x v="169"/>
    <n v="16900"/>
  </r>
  <r>
    <x v="14"/>
    <x v="88"/>
    <n v="1152"/>
  </r>
  <r>
    <x v="6"/>
    <x v="7"/>
    <n v="28"/>
  </r>
  <r>
    <x v="6"/>
    <x v="96"/>
    <n v="48"/>
  </r>
  <r>
    <x v="90"/>
    <x v="170"/>
    <n v="20"/>
  </r>
  <r>
    <x v="90"/>
    <x v="171"/>
    <n v="11"/>
  </r>
  <r>
    <x v="90"/>
    <x v="172"/>
    <n v="16"/>
  </r>
  <r>
    <x v="90"/>
    <x v="173"/>
    <n v="12"/>
  </r>
  <r>
    <x v="32"/>
    <x v="174"/>
    <n v="21"/>
  </r>
  <r>
    <x v="14"/>
    <x v="169"/>
    <n v="4200"/>
  </r>
  <r>
    <x v="91"/>
    <x v="175"/>
    <n v="6"/>
  </r>
  <r>
    <x v="67"/>
    <x v="176"/>
    <n v="3"/>
  </r>
  <r>
    <x v="51"/>
    <x v="91"/>
    <n v="500"/>
  </r>
  <r>
    <x v="51"/>
    <x v="91"/>
    <n v="500"/>
  </r>
  <r>
    <x v="18"/>
    <x v="177"/>
    <n v="2"/>
  </r>
  <r>
    <x v="18"/>
    <x v="178"/>
    <n v="100"/>
  </r>
  <r>
    <x v="18"/>
    <x v="178"/>
    <n v="50"/>
  </r>
  <r>
    <x v="0"/>
    <x v="179"/>
    <n v="56"/>
  </r>
  <r>
    <x v="0"/>
    <x v="8"/>
    <n v="105"/>
  </r>
  <r>
    <x v="40"/>
    <x v="180"/>
    <n v="4"/>
  </r>
  <r>
    <x v="40"/>
    <x v="180"/>
    <n v="1"/>
  </r>
  <r>
    <x v="40"/>
    <x v="180"/>
    <n v="1"/>
  </r>
  <r>
    <x v="40"/>
    <x v="180"/>
    <n v="4"/>
  </r>
  <r>
    <x v="92"/>
    <x v="181"/>
    <n v="10"/>
  </r>
  <r>
    <x v="92"/>
    <x v="182"/>
    <n v="10"/>
  </r>
  <r>
    <x v="92"/>
    <x v="183"/>
    <n v="13"/>
  </r>
  <r>
    <x v="92"/>
    <x v="184"/>
    <n v="13"/>
  </r>
  <r>
    <x v="40"/>
    <x v="180"/>
    <n v="6"/>
  </r>
  <r>
    <x v="28"/>
    <x v="185"/>
    <n v="1"/>
  </r>
  <r>
    <x v="33"/>
    <x v="55"/>
    <n v="34"/>
  </r>
  <r>
    <x v="9"/>
    <x v="186"/>
    <n v="228"/>
  </r>
  <r>
    <x v="9"/>
    <x v="187"/>
    <n v="20"/>
  </r>
  <r>
    <x v="9"/>
    <x v="188"/>
    <n v="324"/>
  </r>
  <r>
    <x v="9"/>
    <x v="189"/>
    <n v="96"/>
  </r>
  <r>
    <x v="37"/>
    <x v="83"/>
    <n v="10"/>
  </r>
  <r>
    <x v="37"/>
    <x v="83"/>
    <n v="32"/>
  </r>
  <r>
    <x v="37"/>
    <x v="83"/>
    <n v="10"/>
  </r>
  <r>
    <x v="37"/>
    <x v="83"/>
    <n v="109"/>
  </r>
  <r>
    <x v="37"/>
    <x v="83"/>
    <n v="194"/>
  </r>
  <r>
    <x v="37"/>
    <x v="83"/>
    <n v="69"/>
  </r>
  <r>
    <x v="37"/>
    <x v="83"/>
    <n v="65"/>
  </r>
  <r>
    <x v="37"/>
    <x v="60"/>
    <n v="11"/>
  </r>
  <r>
    <x v="37"/>
    <x v="60"/>
    <n v="11"/>
  </r>
  <r>
    <x v="37"/>
    <x v="60"/>
    <n v="40"/>
  </r>
  <r>
    <x v="37"/>
    <x v="60"/>
    <n v="62"/>
  </r>
  <r>
    <x v="37"/>
    <x v="60"/>
    <n v="41"/>
  </r>
  <r>
    <x v="44"/>
    <x v="190"/>
    <n v="257"/>
  </r>
  <r>
    <x v="46"/>
    <x v="147"/>
    <n v="3000"/>
  </r>
  <r>
    <x v="93"/>
    <x v="191"/>
    <n v="96"/>
  </r>
  <r>
    <x v="14"/>
    <x v="44"/>
    <n v="700"/>
  </r>
  <r>
    <x v="14"/>
    <x v="192"/>
    <n v="74660"/>
  </r>
  <r>
    <x v="14"/>
    <x v="193"/>
    <n v="630"/>
  </r>
  <r>
    <x v="14"/>
    <x v="68"/>
    <n v="7000"/>
  </r>
  <r>
    <x v="14"/>
    <x v="46"/>
    <n v="72480"/>
  </r>
  <r>
    <x v="14"/>
    <x v="194"/>
    <n v="152"/>
  </r>
  <r>
    <x v="14"/>
    <x v="195"/>
    <n v="500"/>
  </r>
  <r>
    <x v="94"/>
    <x v="196"/>
    <n v="4"/>
  </r>
  <r>
    <x v="14"/>
    <x v="197"/>
    <n v="1669"/>
  </r>
  <r>
    <x v="78"/>
    <x v="198"/>
    <n v="362"/>
  </r>
  <r>
    <x v="29"/>
    <x v="43"/>
    <n v="9"/>
  </r>
  <r>
    <x v="17"/>
    <x v="199"/>
    <n v="11"/>
  </r>
  <r>
    <x v="44"/>
    <x v="200"/>
    <n v="123"/>
  </r>
  <r>
    <x v="95"/>
    <x v="201"/>
    <n v="1"/>
  </r>
  <r>
    <x v="0"/>
    <x v="57"/>
    <n v="17"/>
  </r>
  <r>
    <x v="0"/>
    <x v="57"/>
    <n v="20"/>
  </r>
  <r>
    <x v="0"/>
    <x v="57"/>
    <n v="18"/>
  </r>
  <r>
    <x v="44"/>
    <x v="202"/>
    <n v="20"/>
  </r>
  <r>
    <x v="37"/>
    <x v="60"/>
    <n v="172"/>
  </r>
  <r>
    <x v="37"/>
    <x v="60"/>
    <n v="121"/>
  </r>
  <r>
    <x v="37"/>
    <x v="60"/>
    <n v="172"/>
  </r>
  <r>
    <x v="37"/>
    <x v="60"/>
    <n v="171"/>
  </r>
  <r>
    <x v="37"/>
    <x v="60"/>
    <n v="29"/>
  </r>
  <r>
    <x v="96"/>
    <x v="203"/>
    <n v="2"/>
  </r>
  <r>
    <x v="96"/>
    <x v="203"/>
    <n v="1"/>
  </r>
  <r>
    <x v="96"/>
    <x v="203"/>
    <n v="3"/>
  </r>
  <r>
    <x v="96"/>
    <x v="203"/>
    <n v="3"/>
  </r>
  <r>
    <x v="13"/>
    <x v="204"/>
    <n v="600"/>
  </r>
  <r>
    <x v="9"/>
    <x v="205"/>
    <n v="66"/>
  </r>
  <r>
    <x v="9"/>
    <x v="205"/>
    <n v="39"/>
  </r>
  <r>
    <x v="9"/>
    <x v="205"/>
    <n v="12"/>
  </r>
  <r>
    <x v="17"/>
    <x v="199"/>
    <n v="17"/>
  </r>
  <r>
    <x v="17"/>
    <x v="206"/>
    <n v="3"/>
  </r>
  <r>
    <x v="97"/>
    <x v="207"/>
    <n v="300"/>
  </r>
  <r>
    <x v="97"/>
    <x v="207"/>
    <n v="300"/>
  </r>
  <r>
    <x v="53"/>
    <x v="208"/>
    <n v="106"/>
  </r>
  <r>
    <x v="98"/>
    <x v="209"/>
    <n v="2"/>
  </r>
  <r>
    <x v="44"/>
    <x v="210"/>
    <n v="20"/>
  </r>
  <r>
    <x v="99"/>
    <x v="211"/>
    <n v="62"/>
  </r>
  <r>
    <x v="100"/>
    <x v="212"/>
    <n v="12"/>
  </r>
  <r>
    <x v="100"/>
    <x v="213"/>
    <n v="7"/>
  </r>
  <r>
    <x v="100"/>
    <x v="214"/>
    <n v="21"/>
  </r>
  <r>
    <x v="14"/>
    <x v="215"/>
    <n v="1040"/>
  </r>
  <r>
    <x v="14"/>
    <x v="90"/>
    <n v="36020"/>
  </r>
  <r>
    <x v="3"/>
    <x v="216"/>
    <n v="11"/>
  </r>
  <r>
    <x v="26"/>
    <x v="217"/>
    <n v="2"/>
  </r>
  <r>
    <x v="26"/>
    <x v="218"/>
    <n v="1"/>
  </r>
  <r>
    <x v="46"/>
    <x v="77"/>
    <n v="2300"/>
  </r>
  <r>
    <x v="10"/>
    <x v="219"/>
    <n v="2"/>
  </r>
  <r>
    <x v="10"/>
    <x v="219"/>
    <n v="4"/>
  </r>
  <r>
    <x v="10"/>
    <x v="219"/>
    <n v="2"/>
  </r>
  <r>
    <x v="14"/>
    <x v="69"/>
    <n v="13180"/>
  </r>
  <r>
    <x v="4"/>
    <x v="220"/>
    <n v="19"/>
  </r>
  <r>
    <x v="26"/>
    <x v="48"/>
    <n v="5"/>
  </r>
  <r>
    <x v="26"/>
    <x v="39"/>
    <n v="2"/>
  </r>
  <r>
    <x v="26"/>
    <x v="39"/>
    <n v="2"/>
  </r>
  <r>
    <x v="71"/>
    <x v="221"/>
    <n v="2"/>
  </r>
  <r>
    <x v="71"/>
    <x v="221"/>
    <n v="2"/>
  </r>
  <r>
    <x v="18"/>
    <x v="222"/>
    <n v="1"/>
  </r>
  <r>
    <x v="11"/>
    <x v="41"/>
    <n v="5000"/>
  </r>
  <r>
    <x v="44"/>
    <x v="223"/>
    <n v="1"/>
  </r>
  <r>
    <x v="37"/>
    <x v="224"/>
    <n v="17"/>
  </r>
  <r>
    <x v="37"/>
    <x v="224"/>
    <n v="40"/>
  </r>
  <r>
    <x v="37"/>
    <x v="224"/>
    <n v="32"/>
  </r>
  <r>
    <x v="44"/>
    <x v="122"/>
    <n v="10"/>
  </r>
  <r>
    <x v="101"/>
    <x v="225"/>
    <n v="13"/>
  </r>
  <r>
    <x v="37"/>
    <x v="60"/>
    <n v="71"/>
  </r>
  <r>
    <x v="37"/>
    <x v="60"/>
    <n v="427"/>
  </r>
  <r>
    <x v="44"/>
    <x v="226"/>
    <n v="3"/>
  </r>
  <r>
    <x v="44"/>
    <x v="227"/>
    <n v="20"/>
  </r>
  <r>
    <x v="14"/>
    <x v="228"/>
    <n v="355"/>
  </r>
  <r>
    <x v="14"/>
    <x v="228"/>
    <n v="475"/>
  </r>
  <r>
    <x v="38"/>
    <x v="61"/>
    <n v="32"/>
  </r>
  <r>
    <x v="38"/>
    <x v="61"/>
    <n v="30"/>
  </r>
  <r>
    <x v="38"/>
    <x v="61"/>
    <n v="100"/>
  </r>
  <r>
    <x v="38"/>
    <x v="229"/>
    <n v="8"/>
  </r>
  <r>
    <x v="38"/>
    <x v="61"/>
    <n v="100"/>
  </r>
  <r>
    <x v="38"/>
    <x v="61"/>
    <n v="64"/>
  </r>
  <r>
    <x v="38"/>
    <x v="61"/>
    <n v="26"/>
  </r>
  <r>
    <x v="38"/>
    <x v="61"/>
    <n v="16"/>
  </r>
  <r>
    <x v="38"/>
    <x v="229"/>
    <n v="2"/>
  </r>
  <r>
    <x v="38"/>
    <x v="61"/>
    <n v="100"/>
  </r>
  <r>
    <x v="71"/>
    <x v="230"/>
    <n v="1"/>
  </r>
  <r>
    <x v="71"/>
    <x v="230"/>
    <n v="8"/>
  </r>
  <r>
    <x v="71"/>
    <x v="230"/>
    <n v="8"/>
  </r>
  <r>
    <x v="102"/>
    <x v="231"/>
    <n v="200"/>
  </r>
  <r>
    <x v="102"/>
    <x v="231"/>
    <n v="200"/>
  </r>
  <r>
    <x v="71"/>
    <x v="230"/>
    <n v="8"/>
  </r>
  <r>
    <x v="16"/>
    <x v="232"/>
    <n v="2"/>
  </r>
  <r>
    <x v="16"/>
    <x v="232"/>
    <n v="3"/>
  </r>
  <r>
    <x v="16"/>
    <x v="233"/>
    <n v="48"/>
  </r>
  <r>
    <x v="48"/>
    <x v="234"/>
    <n v="9"/>
  </r>
  <r>
    <x v="48"/>
    <x v="234"/>
    <n v="9"/>
  </r>
  <r>
    <x v="103"/>
    <x v="235"/>
    <n v="1"/>
  </r>
  <r>
    <x v="72"/>
    <x v="126"/>
    <n v="1387"/>
  </r>
  <r>
    <x v="16"/>
    <x v="236"/>
    <n v="30"/>
  </r>
  <r>
    <x v="104"/>
    <x v="237"/>
    <n v="10"/>
  </r>
  <r>
    <x v="105"/>
    <x v="238"/>
    <n v="131"/>
  </r>
  <r>
    <x v="105"/>
    <x v="239"/>
    <n v="19"/>
  </r>
  <r>
    <x v="22"/>
    <x v="240"/>
    <n v="1"/>
  </r>
  <r>
    <x v="2"/>
    <x v="2"/>
    <n v="2"/>
  </r>
  <r>
    <x v="106"/>
    <x v="241"/>
    <n v="12"/>
  </r>
  <r>
    <x v="107"/>
    <x v="242"/>
    <n v="3"/>
  </r>
  <r>
    <x v="107"/>
    <x v="242"/>
    <n v="1"/>
  </r>
  <r>
    <x v="107"/>
    <x v="242"/>
    <n v="1"/>
  </r>
  <r>
    <x v="40"/>
    <x v="243"/>
    <n v="1"/>
  </r>
  <r>
    <x v="78"/>
    <x v="198"/>
    <n v="240"/>
  </r>
  <r>
    <x v="28"/>
    <x v="42"/>
    <n v="4"/>
  </r>
  <r>
    <x v="14"/>
    <x v="44"/>
    <n v="10285"/>
  </r>
  <r>
    <x v="14"/>
    <x v="46"/>
    <n v="29250"/>
  </r>
  <r>
    <x v="108"/>
    <x v="244"/>
    <n v="1188"/>
  </r>
  <r>
    <x v="34"/>
    <x v="245"/>
    <n v="4"/>
  </r>
  <r>
    <x v="34"/>
    <x v="246"/>
    <n v="3"/>
  </r>
  <r>
    <x v="109"/>
    <x v="247"/>
    <n v="1125"/>
  </r>
  <r>
    <x v="110"/>
    <x v="248"/>
    <n v="45"/>
  </r>
  <r>
    <x v="110"/>
    <x v="249"/>
    <n v="6"/>
  </r>
  <r>
    <x v="110"/>
    <x v="249"/>
    <n v="50"/>
  </r>
  <r>
    <x v="110"/>
    <x v="249"/>
    <n v="6"/>
  </r>
  <r>
    <x v="47"/>
    <x v="250"/>
    <n v="550"/>
  </r>
  <r>
    <x v="92"/>
    <x v="251"/>
    <n v="20"/>
  </r>
  <r>
    <x v="111"/>
    <x v="252"/>
    <n v="1047"/>
  </r>
  <r>
    <x v="14"/>
    <x v="169"/>
    <n v="6830"/>
  </r>
  <r>
    <x v="14"/>
    <x v="253"/>
    <n v="2960"/>
  </r>
  <r>
    <x v="112"/>
    <x v="254"/>
    <n v="2"/>
  </r>
  <r>
    <x v="38"/>
    <x v="229"/>
    <n v="14"/>
  </r>
  <r>
    <x v="38"/>
    <x v="229"/>
    <n v="100"/>
  </r>
  <r>
    <x v="38"/>
    <x v="229"/>
    <n v="100"/>
  </r>
  <r>
    <x v="38"/>
    <x v="229"/>
    <n v="100"/>
  </r>
  <r>
    <x v="38"/>
    <x v="229"/>
    <n v="150"/>
  </r>
  <r>
    <x v="38"/>
    <x v="229"/>
    <n v="24"/>
  </r>
  <r>
    <x v="38"/>
    <x v="229"/>
    <n v="30"/>
  </r>
  <r>
    <x v="38"/>
    <x v="229"/>
    <n v="1000"/>
  </r>
  <r>
    <x v="38"/>
    <x v="229"/>
    <n v="2"/>
  </r>
  <r>
    <x v="38"/>
    <x v="229"/>
    <n v="32"/>
  </r>
  <r>
    <x v="38"/>
    <x v="229"/>
    <n v="100"/>
  </r>
  <r>
    <x v="38"/>
    <x v="229"/>
    <n v="120"/>
  </r>
  <r>
    <x v="38"/>
    <x v="229"/>
    <n v="16"/>
  </r>
  <r>
    <x v="14"/>
    <x v="255"/>
    <n v="1000"/>
  </r>
  <r>
    <x v="38"/>
    <x v="229"/>
    <n v="32"/>
  </r>
  <r>
    <x v="38"/>
    <x v="229"/>
    <n v="24"/>
  </r>
  <r>
    <x v="38"/>
    <x v="229"/>
    <n v="50"/>
  </r>
  <r>
    <x v="31"/>
    <x v="256"/>
    <n v="1"/>
  </r>
  <r>
    <x v="92"/>
    <x v="181"/>
    <n v="8"/>
  </r>
  <r>
    <x v="113"/>
    <x v="257"/>
    <n v="7"/>
  </r>
  <r>
    <x v="62"/>
    <x v="124"/>
    <n v="100"/>
  </r>
  <r>
    <x v="114"/>
    <x v="258"/>
    <n v="10"/>
  </r>
  <r>
    <x v="44"/>
    <x v="223"/>
    <n v="3"/>
  </r>
  <r>
    <x v="115"/>
    <x v="259"/>
    <n v="20"/>
  </r>
  <r>
    <x v="72"/>
    <x v="126"/>
    <n v="1080"/>
  </r>
  <r>
    <x v="116"/>
    <x v="260"/>
    <n v="50"/>
  </r>
  <r>
    <x v="116"/>
    <x v="260"/>
    <n v="50"/>
  </r>
  <r>
    <x v="2"/>
    <x v="2"/>
    <n v="2"/>
  </r>
  <r>
    <x v="2"/>
    <x v="2"/>
    <n v="2"/>
  </r>
  <r>
    <x v="117"/>
    <x v="261"/>
    <n v="1"/>
  </r>
  <r>
    <x v="14"/>
    <x v="44"/>
    <n v="3715"/>
  </r>
  <r>
    <x v="14"/>
    <x v="262"/>
    <n v="365"/>
  </r>
  <r>
    <x v="14"/>
    <x v="114"/>
    <n v="39600"/>
  </r>
  <r>
    <x v="38"/>
    <x v="229"/>
    <n v="13"/>
  </r>
  <r>
    <x v="38"/>
    <x v="229"/>
    <n v="13"/>
  </r>
  <r>
    <x v="40"/>
    <x v="263"/>
    <n v="3"/>
  </r>
  <r>
    <x v="40"/>
    <x v="264"/>
    <n v="1"/>
  </r>
  <r>
    <x v="116"/>
    <x v="265"/>
    <n v="50"/>
  </r>
  <r>
    <x v="116"/>
    <x v="266"/>
    <n v="17"/>
  </r>
  <r>
    <x v="118"/>
    <x v="267"/>
    <n v="52"/>
  </r>
  <r>
    <x v="118"/>
    <x v="267"/>
    <n v="2"/>
  </r>
  <r>
    <x v="47"/>
    <x v="250"/>
    <n v="480"/>
  </r>
  <r>
    <x v="37"/>
    <x v="60"/>
    <n v="155"/>
  </r>
  <r>
    <x v="37"/>
    <x v="60"/>
    <n v="71"/>
  </r>
  <r>
    <x v="37"/>
    <x v="60"/>
    <n v="6"/>
  </r>
  <r>
    <x v="37"/>
    <x v="60"/>
    <n v="103"/>
  </r>
  <r>
    <x v="102"/>
    <x v="231"/>
    <n v="200"/>
  </r>
  <r>
    <x v="40"/>
    <x v="268"/>
    <n v="2"/>
  </r>
  <r>
    <x v="119"/>
    <x v="269"/>
    <n v="2"/>
  </r>
  <r>
    <x v="4"/>
    <x v="270"/>
    <n v="4"/>
  </r>
  <r>
    <x v="4"/>
    <x v="271"/>
    <n v="2"/>
  </r>
  <r>
    <x v="116"/>
    <x v="265"/>
    <n v="50"/>
  </r>
  <r>
    <x v="116"/>
    <x v="265"/>
    <n v="50"/>
  </r>
  <r>
    <x v="116"/>
    <x v="265"/>
    <n v="50"/>
  </r>
  <r>
    <x v="10"/>
    <x v="272"/>
    <n v="1"/>
  </r>
  <r>
    <x v="10"/>
    <x v="273"/>
    <n v="1"/>
  </r>
  <r>
    <x v="10"/>
    <x v="274"/>
    <n v="2"/>
  </r>
  <r>
    <x v="10"/>
    <x v="275"/>
    <n v="2"/>
  </r>
  <r>
    <x v="10"/>
    <x v="276"/>
    <n v="1"/>
  </r>
  <r>
    <x v="10"/>
    <x v="277"/>
    <n v="2"/>
  </r>
  <r>
    <x v="10"/>
    <x v="278"/>
    <n v="1"/>
  </r>
  <r>
    <x v="87"/>
    <x v="160"/>
    <n v="40"/>
  </r>
  <r>
    <x v="61"/>
    <x v="105"/>
    <n v="48"/>
  </r>
  <r>
    <x v="10"/>
    <x v="279"/>
    <n v="1"/>
  </r>
  <r>
    <x v="10"/>
    <x v="279"/>
    <n v="1"/>
  </r>
  <r>
    <x v="4"/>
    <x v="280"/>
    <n v="2"/>
  </r>
  <r>
    <x v="4"/>
    <x v="281"/>
    <n v="2"/>
  </r>
  <r>
    <x v="4"/>
    <x v="282"/>
    <n v="24"/>
  </r>
  <r>
    <x v="14"/>
    <x v="115"/>
    <n v="75000"/>
  </r>
  <r>
    <x v="14"/>
    <x v="283"/>
    <n v="20000"/>
  </r>
  <r>
    <x v="14"/>
    <x v="44"/>
    <n v="7700"/>
  </r>
  <r>
    <x v="14"/>
    <x v="46"/>
    <n v="78750"/>
  </r>
  <r>
    <x v="16"/>
    <x v="284"/>
    <n v="40"/>
  </r>
  <r>
    <x v="16"/>
    <x v="285"/>
    <n v="119"/>
  </r>
  <r>
    <x v="4"/>
    <x v="286"/>
    <n v="1"/>
  </r>
  <r>
    <x v="120"/>
    <x v="287"/>
    <n v="272"/>
  </r>
  <r>
    <x v="44"/>
    <x v="165"/>
    <n v="107"/>
  </r>
  <r>
    <x v="16"/>
    <x v="285"/>
    <n v="1"/>
  </r>
  <r>
    <x v="16"/>
    <x v="284"/>
    <n v="1"/>
  </r>
  <r>
    <x v="4"/>
    <x v="288"/>
    <n v="17"/>
  </r>
  <r>
    <x v="4"/>
    <x v="289"/>
    <n v="4"/>
  </r>
  <r>
    <x v="44"/>
    <x v="290"/>
    <n v="8"/>
  </r>
  <r>
    <x v="4"/>
    <x v="291"/>
    <n v="100"/>
  </r>
  <r>
    <x v="121"/>
    <x v="292"/>
    <n v="10"/>
  </r>
  <r>
    <x v="3"/>
    <x v="293"/>
    <n v="42"/>
  </r>
  <r>
    <x v="71"/>
    <x v="294"/>
    <n v="5"/>
  </r>
  <r>
    <x v="103"/>
    <x v="295"/>
    <n v="1"/>
  </r>
  <r>
    <x v="16"/>
    <x v="296"/>
    <n v="1"/>
  </r>
  <r>
    <x v="8"/>
    <x v="10"/>
    <n v="40"/>
  </r>
  <r>
    <x v="8"/>
    <x v="297"/>
    <n v="40"/>
  </r>
  <r>
    <x v="8"/>
    <x v="298"/>
    <n v="1"/>
  </r>
  <r>
    <x v="11"/>
    <x v="41"/>
    <n v="5000"/>
  </r>
  <r>
    <x v="122"/>
    <x v="299"/>
    <n v="1"/>
  </r>
  <r>
    <x v="122"/>
    <x v="300"/>
    <n v="1"/>
  </r>
  <r>
    <x v="122"/>
    <x v="301"/>
    <n v="2"/>
  </r>
  <r>
    <x v="122"/>
    <x v="302"/>
    <n v="1"/>
  </r>
  <r>
    <x v="31"/>
    <x v="2"/>
    <n v="1"/>
  </r>
  <r>
    <x v="31"/>
    <x v="2"/>
    <n v="3"/>
  </r>
  <r>
    <x v="123"/>
    <x v="303"/>
    <n v="140"/>
  </r>
  <r>
    <x v="124"/>
    <x v="304"/>
    <n v="2"/>
  </r>
  <r>
    <x v="64"/>
    <x v="305"/>
    <n v="20"/>
  </r>
  <r>
    <x v="0"/>
    <x v="306"/>
    <n v="152"/>
  </r>
  <r>
    <x v="37"/>
    <x v="60"/>
    <n v="40"/>
  </r>
  <r>
    <x v="10"/>
    <x v="219"/>
    <n v="12"/>
  </r>
  <r>
    <x v="62"/>
    <x v="307"/>
    <n v="30"/>
  </r>
  <r>
    <x v="62"/>
    <x v="307"/>
    <n v="30"/>
  </r>
  <r>
    <x v="26"/>
    <x v="39"/>
    <n v="4"/>
  </r>
  <r>
    <x v="26"/>
    <x v="39"/>
    <n v="12"/>
  </r>
  <r>
    <x v="26"/>
    <x v="39"/>
    <n v="29"/>
  </r>
  <r>
    <x v="26"/>
    <x v="39"/>
    <n v="21"/>
  </r>
  <r>
    <x v="26"/>
    <x v="39"/>
    <n v="4"/>
  </r>
  <r>
    <x v="79"/>
    <x v="138"/>
    <n v="1"/>
  </r>
  <r>
    <x v="4"/>
    <x v="308"/>
    <n v="170"/>
  </r>
  <r>
    <x v="4"/>
    <x v="309"/>
    <n v="24"/>
  </r>
  <r>
    <x v="0"/>
    <x v="306"/>
    <n v="131"/>
  </r>
  <r>
    <x v="37"/>
    <x v="84"/>
    <n v="5"/>
  </r>
  <r>
    <x v="71"/>
    <x v="230"/>
    <n v="4"/>
  </r>
  <r>
    <x v="71"/>
    <x v="230"/>
    <n v="4"/>
  </r>
  <r>
    <x v="71"/>
    <x v="230"/>
    <n v="3"/>
  </r>
  <r>
    <x v="71"/>
    <x v="230"/>
    <n v="1"/>
  </r>
  <r>
    <x v="124"/>
    <x v="310"/>
    <n v="2"/>
  </r>
  <r>
    <x v="71"/>
    <x v="230"/>
    <n v="2"/>
  </r>
  <r>
    <x v="16"/>
    <x v="311"/>
    <n v="6"/>
  </r>
  <r>
    <x v="34"/>
    <x v="312"/>
    <n v="3"/>
  </r>
  <r>
    <x v="67"/>
    <x v="313"/>
    <n v="2"/>
  </r>
  <r>
    <x v="67"/>
    <x v="314"/>
    <n v="12"/>
  </r>
  <r>
    <x v="18"/>
    <x v="180"/>
    <n v="6"/>
  </r>
  <r>
    <x v="18"/>
    <x v="180"/>
    <n v="3"/>
  </r>
  <r>
    <x v="18"/>
    <x v="180"/>
    <n v="4"/>
  </r>
  <r>
    <x v="22"/>
    <x v="120"/>
    <n v="100"/>
  </r>
  <r>
    <x v="16"/>
    <x v="315"/>
    <n v="6"/>
  </r>
  <r>
    <x v="16"/>
    <x v="316"/>
    <n v="6"/>
  </r>
  <r>
    <x v="44"/>
    <x v="317"/>
    <n v="155"/>
  </r>
  <r>
    <x v="27"/>
    <x v="318"/>
    <n v="100"/>
  </r>
  <r>
    <x v="27"/>
    <x v="318"/>
    <n v="4"/>
  </r>
  <r>
    <x v="62"/>
    <x v="319"/>
    <n v="60"/>
  </r>
  <r>
    <x v="17"/>
    <x v="320"/>
    <n v="1"/>
  </r>
  <r>
    <x v="125"/>
    <x v="321"/>
    <n v="120"/>
  </r>
  <r>
    <x v="125"/>
    <x v="321"/>
    <n v="400"/>
  </r>
  <r>
    <x v="125"/>
    <x v="321"/>
    <n v="130"/>
  </r>
  <r>
    <x v="125"/>
    <x v="321"/>
    <n v="460"/>
  </r>
  <r>
    <x v="125"/>
    <x v="321"/>
    <n v="480"/>
  </r>
  <r>
    <x v="125"/>
    <x v="321"/>
    <n v="500"/>
  </r>
  <r>
    <x v="126"/>
    <x v="56"/>
    <n v="3"/>
  </r>
  <r>
    <x v="127"/>
    <x v="322"/>
    <n v="100"/>
  </r>
  <r>
    <x v="79"/>
    <x v="138"/>
    <n v="1"/>
  </r>
  <r>
    <x v="44"/>
    <x v="323"/>
    <n v="1"/>
  </r>
  <r>
    <x v="48"/>
    <x v="79"/>
    <n v="9"/>
  </r>
  <r>
    <x v="49"/>
    <x v="164"/>
    <n v="61157"/>
  </r>
  <r>
    <x v="23"/>
    <x v="324"/>
    <n v="1"/>
  </r>
  <r>
    <x v="114"/>
    <x v="325"/>
    <n v="1"/>
  </r>
  <r>
    <x v="114"/>
    <x v="326"/>
    <n v="1"/>
  </r>
  <r>
    <x v="0"/>
    <x v="57"/>
    <n v="71"/>
  </r>
  <r>
    <x v="46"/>
    <x v="327"/>
    <n v="3000"/>
  </r>
  <r>
    <x v="37"/>
    <x v="60"/>
    <n v="60"/>
  </r>
  <r>
    <x v="37"/>
    <x v="60"/>
    <n v="62"/>
  </r>
  <r>
    <x v="37"/>
    <x v="60"/>
    <n v="229"/>
  </r>
  <r>
    <x v="37"/>
    <x v="60"/>
    <n v="13"/>
  </r>
  <r>
    <x v="37"/>
    <x v="60"/>
    <n v="68"/>
  </r>
  <r>
    <x v="37"/>
    <x v="60"/>
    <n v="101"/>
  </r>
  <r>
    <x v="18"/>
    <x v="178"/>
    <n v="100"/>
  </r>
  <r>
    <x v="18"/>
    <x v="178"/>
    <n v="100"/>
  </r>
  <r>
    <x v="10"/>
    <x v="328"/>
    <n v="2"/>
  </r>
  <r>
    <x v="128"/>
    <x v="329"/>
    <n v="100"/>
  </r>
  <r>
    <x v="128"/>
    <x v="329"/>
    <n v="4"/>
  </r>
  <r>
    <x v="128"/>
    <x v="329"/>
    <n v="4"/>
  </r>
  <r>
    <x v="42"/>
    <x v="330"/>
    <n v="1"/>
  </r>
  <r>
    <x v="62"/>
    <x v="180"/>
    <n v="8"/>
  </r>
  <r>
    <x v="62"/>
    <x v="180"/>
    <n v="4"/>
  </r>
  <r>
    <x v="30"/>
    <x v="51"/>
    <n v="77"/>
  </r>
  <r>
    <x v="53"/>
    <x v="331"/>
    <n v="25"/>
  </r>
  <r>
    <x v="3"/>
    <x v="332"/>
    <n v="54"/>
  </r>
  <r>
    <x v="17"/>
    <x v="333"/>
    <n v="6"/>
  </r>
  <r>
    <x v="24"/>
    <x v="34"/>
    <n v="15510"/>
  </r>
  <r>
    <x v="22"/>
    <x v="334"/>
    <n v="1"/>
  </r>
  <r>
    <x v="6"/>
    <x v="96"/>
    <n v="100"/>
  </r>
  <r>
    <x v="26"/>
    <x v="335"/>
    <n v="37"/>
  </r>
  <r>
    <x v="26"/>
    <x v="335"/>
    <n v="18"/>
  </r>
  <r>
    <x v="87"/>
    <x v="160"/>
    <n v="14"/>
  </r>
  <r>
    <x v="93"/>
    <x v="336"/>
    <n v="13"/>
  </r>
  <r>
    <x v="93"/>
    <x v="336"/>
    <n v="6"/>
  </r>
  <r>
    <x v="93"/>
    <x v="336"/>
    <n v="8"/>
  </r>
  <r>
    <x v="93"/>
    <x v="336"/>
    <n v="5"/>
  </r>
  <r>
    <x v="93"/>
    <x v="336"/>
    <n v="9"/>
  </r>
  <r>
    <x v="93"/>
    <x v="336"/>
    <n v="2"/>
  </r>
  <r>
    <x v="14"/>
    <x v="337"/>
    <n v="415"/>
  </r>
  <r>
    <x v="38"/>
    <x v="229"/>
    <n v="200"/>
  </r>
  <r>
    <x v="38"/>
    <x v="229"/>
    <n v="30"/>
  </r>
  <r>
    <x v="38"/>
    <x v="229"/>
    <n v="32"/>
  </r>
  <r>
    <x v="38"/>
    <x v="229"/>
    <n v="16"/>
  </r>
  <r>
    <x v="38"/>
    <x v="229"/>
    <n v="48"/>
  </r>
  <r>
    <x v="38"/>
    <x v="229"/>
    <n v="100"/>
  </r>
  <r>
    <x v="129"/>
    <x v="338"/>
    <n v="20"/>
  </r>
  <r>
    <x v="130"/>
    <x v="339"/>
    <n v="1"/>
  </r>
  <r>
    <x v="129"/>
    <x v="338"/>
    <n v="350"/>
  </r>
  <r>
    <x v="28"/>
    <x v="42"/>
    <n v="1"/>
  </r>
  <r>
    <x v="37"/>
    <x v="83"/>
    <n v="8"/>
  </r>
  <r>
    <x v="61"/>
    <x v="105"/>
    <n v="76"/>
  </r>
  <r>
    <x v="100"/>
    <x v="340"/>
    <n v="8"/>
  </r>
  <r>
    <x v="26"/>
    <x v="341"/>
    <n v="1"/>
  </r>
  <r>
    <x v="131"/>
    <x v="342"/>
    <n v="8"/>
  </r>
  <r>
    <x v="22"/>
    <x v="343"/>
    <n v="1"/>
  </r>
  <r>
    <x v="131"/>
    <x v="342"/>
    <n v="24"/>
  </r>
  <r>
    <x v="14"/>
    <x v="344"/>
    <n v="5100"/>
  </r>
  <r>
    <x v="2"/>
    <x v="2"/>
    <n v="2"/>
  </r>
  <r>
    <x v="2"/>
    <x v="2"/>
    <n v="3"/>
  </r>
  <r>
    <x v="2"/>
    <x v="2"/>
    <n v="2"/>
  </r>
  <r>
    <x v="2"/>
    <x v="2"/>
    <n v="2"/>
  </r>
  <r>
    <x v="2"/>
    <x v="2"/>
    <n v="2"/>
  </r>
  <r>
    <x v="2"/>
    <x v="2"/>
    <n v="2"/>
  </r>
  <r>
    <x v="2"/>
    <x v="2"/>
    <n v="2"/>
  </r>
  <r>
    <x v="2"/>
    <x v="2"/>
    <n v="2"/>
  </r>
  <r>
    <x v="2"/>
    <x v="2"/>
    <n v="2"/>
  </r>
  <r>
    <x v="2"/>
    <x v="2"/>
    <n v="3"/>
  </r>
  <r>
    <x v="2"/>
    <x v="2"/>
    <n v="3"/>
  </r>
  <r>
    <x v="2"/>
    <x v="2"/>
    <n v="3"/>
  </r>
  <r>
    <x v="2"/>
    <x v="2"/>
    <n v="3"/>
  </r>
  <r>
    <x v="2"/>
    <x v="2"/>
    <n v="3"/>
  </r>
  <r>
    <x v="132"/>
    <x v="345"/>
    <n v="1"/>
  </r>
  <r>
    <x v="132"/>
    <x v="345"/>
    <n v="1"/>
  </r>
  <r>
    <x v="44"/>
    <x v="346"/>
    <n v="5"/>
  </r>
  <r>
    <x v="133"/>
    <x v="347"/>
    <n v="1"/>
  </r>
  <r>
    <x v="37"/>
    <x v="83"/>
    <n v="4"/>
  </r>
  <r>
    <x v="37"/>
    <x v="84"/>
    <n v="8"/>
  </r>
  <r>
    <x v="14"/>
    <x v="197"/>
    <n v="250"/>
  </r>
  <r>
    <x v="14"/>
    <x v="194"/>
    <n v="430"/>
  </r>
  <r>
    <x v="37"/>
    <x v="84"/>
    <n v="8"/>
  </r>
  <r>
    <x v="37"/>
    <x v="83"/>
    <n v="54"/>
  </r>
  <r>
    <x v="37"/>
    <x v="83"/>
    <n v="133"/>
  </r>
  <r>
    <x v="37"/>
    <x v="83"/>
    <n v="131"/>
  </r>
  <r>
    <x v="37"/>
    <x v="83"/>
    <n v="20"/>
  </r>
  <r>
    <x v="37"/>
    <x v="83"/>
    <n v="49"/>
  </r>
  <r>
    <x v="16"/>
    <x v="23"/>
    <n v="20"/>
  </r>
  <r>
    <x v="16"/>
    <x v="24"/>
    <n v="80"/>
  </r>
  <r>
    <x v="16"/>
    <x v="161"/>
    <n v="20"/>
  </r>
  <r>
    <x v="16"/>
    <x v="24"/>
    <n v="80"/>
  </r>
  <r>
    <x v="79"/>
    <x v="138"/>
    <n v="1"/>
  </r>
  <r>
    <x v="121"/>
    <x v="348"/>
    <n v="49"/>
  </r>
  <r>
    <x v="121"/>
    <x v="349"/>
    <n v="3"/>
  </r>
  <r>
    <x v="10"/>
    <x v="64"/>
    <n v="4"/>
  </r>
  <r>
    <x v="134"/>
    <x v="350"/>
    <n v="5"/>
  </r>
  <r>
    <x v="78"/>
    <x v="351"/>
    <n v="40"/>
  </r>
  <r>
    <x v="78"/>
    <x v="352"/>
    <n v="33"/>
  </r>
  <r>
    <x v="16"/>
    <x v="21"/>
    <n v="20"/>
  </r>
  <r>
    <x v="20"/>
    <x v="353"/>
    <n v="16"/>
  </r>
  <r>
    <x v="121"/>
    <x v="354"/>
    <n v="200"/>
  </r>
  <r>
    <x v="46"/>
    <x v="147"/>
    <n v="3000"/>
  </r>
  <r>
    <x v="37"/>
    <x v="84"/>
    <n v="9"/>
  </r>
  <r>
    <x v="22"/>
    <x v="355"/>
    <n v="1"/>
  </r>
  <r>
    <x v="37"/>
    <x v="356"/>
    <n v="2"/>
  </r>
  <r>
    <x v="37"/>
    <x v="356"/>
    <n v="73"/>
  </r>
  <r>
    <x v="50"/>
    <x v="87"/>
    <n v="137"/>
  </r>
  <r>
    <x v="37"/>
    <x v="356"/>
    <n v="17"/>
  </r>
  <r>
    <x v="37"/>
    <x v="356"/>
    <n v="354"/>
  </r>
  <r>
    <x v="36"/>
    <x v="59"/>
    <n v="30"/>
  </r>
  <r>
    <x v="37"/>
    <x v="83"/>
    <n v="90"/>
  </r>
  <r>
    <x v="37"/>
    <x v="83"/>
    <n v="73"/>
  </r>
  <r>
    <x v="37"/>
    <x v="83"/>
    <n v="6"/>
  </r>
  <r>
    <x v="37"/>
    <x v="356"/>
    <n v="23"/>
  </r>
  <r>
    <x v="14"/>
    <x v="357"/>
    <n v="430"/>
  </r>
  <r>
    <x v="14"/>
    <x v="357"/>
    <n v="200"/>
  </r>
  <r>
    <x v="37"/>
    <x v="83"/>
    <n v="40"/>
  </r>
  <r>
    <x v="37"/>
    <x v="83"/>
    <n v="4"/>
  </r>
  <r>
    <x v="37"/>
    <x v="83"/>
    <n v="7"/>
  </r>
  <r>
    <x v="37"/>
    <x v="83"/>
    <n v="6"/>
  </r>
  <r>
    <x v="37"/>
    <x v="84"/>
    <n v="8"/>
  </r>
  <r>
    <x v="38"/>
    <x v="229"/>
    <n v="4"/>
  </r>
  <r>
    <x v="38"/>
    <x v="229"/>
    <n v="2"/>
  </r>
  <r>
    <x v="38"/>
    <x v="229"/>
    <n v="12"/>
  </r>
  <r>
    <x v="131"/>
    <x v="342"/>
    <n v="1"/>
  </r>
  <r>
    <x v="14"/>
    <x v="358"/>
    <n v="351"/>
  </r>
  <r>
    <x v="14"/>
    <x v="359"/>
    <n v="60000"/>
  </r>
  <r>
    <x v="18"/>
    <x v="180"/>
    <n v="5"/>
  </r>
  <r>
    <x v="131"/>
    <x v="342"/>
    <n v="1"/>
  </r>
  <r>
    <x v="131"/>
    <x v="342"/>
    <n v="4"/>
  </r>
  <r>
    <x v="135"/>
    <x v="360"/>
    <n v="1"/>
  </r>
  <r>
    <x v="136"/>
    <x v="361"/>
    <n v="6"/>
  </r>
  <r>
    <x v="137"/>
    <x v="360"/>
    <n v="6"/>
  </r>
  <r>
    <x v="138"/>
    <x v="362"/>
    <n v="5"/>
  </r>
  <r>
    <x v="139"/>
    <x v="363"/>
    <n v="1"/>
  </r>
  <r>
    <x v="37"/>
    <x v="60"/>
    <n v="164"/>
  </r>
  <r>
    <x v="37"/>
    <x v="60"/>
    <n v="14"/>
  </r>
  <r>
    <x v="16"/>
    <x v="364"/>
    <n v="15"/>
  </r>
  <r>
    <x v="16"/>
    <x v="24"/>
    <n v="60"/>
  </r>
  <r>
    <x v="16"/>
    <x v="21"/>
    <n v="15"/>
  </r>
  <r>
    <x v="16"/>
    <x v="21"/>
    <n v="15"/>
  </r>
  <r>
    <x v="16"/>
    <x v="296"/>
    <n v="3"/>
  </r>
  <r>
    <x v="16"/>
    <x v="364"/>
    <n v="15"/>
  </r>
  <r>
    <x v="14"/>
    <x v="45"/>
    <n v="50000"/>
  </r>
  <r>
    <x v="14"/>
    <x v="365"/>
    <n v="470"/>
  </r>
  <r>
    <x v="14"/>
    <x v="358"/>
    <n v="400"/>
  </r>
  <r>
    <x v="14"/>
    <x v="46"/>
    <n v="86550"/>
  </r>
  <r>
    <x v="34"/>
    <x v="366"/>
    <n v="2"/>
  </r>
  <r>
    <x v="34"/>
    <x v="367"/>
    <n v="2"/>
  </r>
  <r>
    <x v="34"/>
    <x v="368"/>
    <n v="4"/>
  </r>
  <r>
    <x v="11"/>
    <x v="13"/>
    <n v="2000"/>
  </r>
  <r>
    <x v="11"/>
    <x v="369"/>
    <n v="56000"/>
  </r>
  <r>
    <x v="16"/>
    <x v="285"/>
    <n v="2"/>
  </r>
  <r>
    <x v="16"/>
    <x v="284"/>
    <n v="3"/>
  </r>
  <r>
    <x v="14"/>
    <x v="46"/>
    <n v="112180"/>
  </r>
  <r>
    <x v="14"/>
    <x v="44"/>
    <n v="3340"/>
  </r>
  <r>
    <x v="21"/>
    <x v="370"/>
    <n v="6"/>
  </r>
  <r>
    <x v="7"/>
    <x v="9"/>
    <n v="800"/>
  </r>
  <r>
    <x v="140"/>
    <x v="371"/>
    <n v="1512"/>
  </r>
  <r>
    <x v="6"/>
    <x v="7"/>
    <n v="50"/>
  </r>
  <r>
    <x v="109"/>
    <x v="35"/>
    <n v="30"/>
  </r>
  <r>
    <x v="141"/>
    <x v="372"/>
    <n v="326"/>
  </r>
  <r>
    <x v="40"/>
    <x v="373"/>
    <n v="8"/>
  </r>
  <r>
    <x v="40"/>
    <x v="373"/>
    <n v="4"/>
  </r>
  <r>
    <x v="14"/>
    <x v="255"/>
    <n v="20000"/>
  </r>
  <r>
    <x v="14"/>
    <x v="46"/>
    <n v="62250"/>
  </r>
  <r>
    <x v="44"/>
    <x v="190"/>
    <n v="13"/>
  </r>
  <r>
    <x v="44"/>
    <x v="374"/>
    <n v="11"/>
  </r>
  <r>
    <x v="71"/>
    <x v="221"/>
    <n v="4"/>
  </r>
  <r>
    <x v="71"/>
    <x v="221"/>
    <n v="1"/>
  </r>
  <r>
    <x v="71"/>
    <x v="221"/>
    <n v="4"/>
  </r>
  <r>
    <x v="79"/>
    <x v="138"/>
    <n v="1"/>
  </r>
  <r>
    <x v="34"/>
    <x v="375"/>
    <n v="2"/>
  </r>
  <r>
    <x v="14"/>
    <x v="376"/>
    <n v="1285"/>
  </r>
  <r>
    <x v="71"/>
    <x v="221"/>
    <n v="1"/>
  </r>
  <r>
    <x v="71"/>
    <x v="221"/>
    <n v="2"/>
  </r>
  <r>
    <x v="71"/>
    <x v="221"/>
    <n v="2"/>
  </r>
  <r>
    <x v="71"/>
    <x v="221"/>
    <n v="2"/>
  </r>
  <r>
    <x v="71"/>
    <x v="221"/>
    <n v="2"/>
  </r>
  <r>
    <x v="34"/>
    <x v="377"/>
    <n v="12"/>
  </r>
  <r>
    <x v="71"/>
    <x v="221"/>
    <n v="4"/>
  </r>
  <r>
    <x v="71"/>
    <x v="221"/>
    <n v="4"/>
  </r>
  <r>
    <x v="71"/>
    <x v="221"/>
    <n v="4"/>
  </r>
  <r>
    <x v="71"/>
    <x v="221"/>
    <n v="4"/>
  </r>
  <r>
    <x v="71"/>
    <x v="221"/>
    <n v="4"/>
  </r>
  <r>
    <x v="71"/>
    <x v="221"/>
    <n v="2"/>
  </r>
  <r>
    <x v="104"/>
    <x v="237"/>
    <n v="10"/>
  </r>
  <r>
    <x v="79"/>
    <x v="138"/>
    <n v="1"/>
  </r>
  <r>
    <x v="142"/>
    <x v="378"/>
    <n v="1"/>
  </r>
  <r>
    <x v="143"/>
    <x v="379"/>
    <n v="95"/>
  </r>
  <r>
    <x v="34"/>
    <x v="380"/>
    <n v="29"/>
  </r>
  <r>
    <x v="10"/>
    <x v="381"/>
    <n v="2"/>
  </r>
  <r>
    <x v="34"/>
    <x v="312"/>
    <n v="9"/>
  </r>
  <r>
    <x v="114"/>
    <x v="382"/>
    <n v="6"/>
  </r>
  <r>
    <x v="144"/>
    <x v="383"/>
    <n v="1"/>
  </r>
  <r>
    <x v="145"/>
    <x v="384"/>
    <n v="1"/>
  </r>
  <r>
    <x v="76"/>
    <x v="132"/>
    <n v="1"/>
  </r>
  <r>
    <x v="146"/>
    <x v="385"/>
    <n v="10"/>
  </r>
  <r>
    <x v="36"/>
    <x v="59"/>
    <n v="58"/>
  </r>
  <r>
    <x v="12"/>
    <x v="386"/>
    <n v="150"/>
  </r>
  <r>
    <x v="16"/>
    <x v="21"/>
    <n v="20"/>
  </r>
  <r>
    <x v="14"/>
    <x v="376"/>
    <n v="259"/>
  </r>
  <r>
    <x v="14"/>
    <x v="90"/>
    <n v="46210"/>
  </r>
  <r>
    <x v="14"/>
    <x v="114"/>
    <n v="21195"/>
  </r>
  <r>
    <x v="38"/>
    <x v="61"/>
    <n v="8"/>
  </r>
  <r>
    <x v="38"/>
    <x v="61"/>
    <n v="2"/>
  </r>
  <r>
    <x v="38"/>
    <x v="61"/>
    <n v="24"/>
  </r>
  <r>
    <x v="38"/>
    <x v="61"/>
    <n v="32"/>
  </r>
  <r>
    <x v="44"/>
    <x v="346"/>
    <n v="2"/>
  </r>
  <r>
    <x v="14"/>
    <x v="18"/>
    <n v="18832"/>
  </r>
  <r>
    <x v="14"/>
    <x v="387"/>
    <n v="835"/>
  </r>
  <r>
    <x v="33"/>
    <x v="388"/>
    <n v="1015"/>
  </r>
  <r>
    <x v="10"/>
    <x v="389"/>
    <n v="4"/>
  </r>
  <r>
    <x v="147"/>
    <x v="390"/>
    <n v="1"/>
  </r>
  <r>
    <x v="147"/>
    <x v="390"/>
    <n v="2"/>
  </r>
  <r>
    <x v="147"/>
    <x v="390"/>
    <n v="2"/>
  </r>
  <r>
    <x v="147"/>
    <x v="390"/>
    <n v="1"/>
  </r>
  <r>
    <x v="16"/>
    <x v="391"/>
    <n v="41"/>
  </r>
  <r>
    <x v="54"/>
    <x v="392"/>
    <n v="14"/>
  </r>
  <r>
    <x v="148"/>
    <x v="393"/>
    <n v="2"/>
  </r>
  <r>
    <x v="37"/>
    <x v="60"/>
    <n v="348"/>
  </r>
  <r>
    <x v="37"/>
    <x v="60"/>
    <n v="8"/>
  </r>
  <r>
    <x v="37"/>
    <x v="60"/>
    <n v="8"/>
  </r>
  <r>
    <x v="149"/>
    <x v="394"/>
    <n v="67"/>
  </r>
  <r>
    <x v="92"/>
    <x v="395"/>
    <n v="26"/>
  </r>
  <r>
    <x v="150"/>
    <x v="396"/>
    <n v="1"/>
  </r>
  <r>
    <x v="10"/>
    <x v="397"/>
    <n v="2"/>
  </r>
  <r>
    <x v="37"/>
    <x v="60"/>
    <n v="202"/>
  </r>
  <r>
    <x v="37"/>
    <x v="60"/>
    <n v="36"/>
  </r>
  <r>
    <x v="37"/>
    <x v="84"/>
    <n v="8"/>
  </r>
  <r>
    <x v="37"/>
    <x v="84"/>
    <n v="7"/>
  </r>
  <r>
    <x v="37"/>
    <x v="84"/>
    <n v="8"/>
  </r>
  <r>
    <x v="37"/>
    <x v="84"/>
    <n v="8"/>
  </r>
  <r>
    <x v="37"/>
    <x v="84"/>
    <n v="9"/>
  </r>
  <r>
    <x v="37"/>
    <x v="83"/>
    <n v="363"/>
  </r>
  <r>
    <x v="151"/>
    <x v="398"/>
    <n v="2"/>
  </r>
  <r>
    <x v="151"/>
    <x v="399"/>
    <n v="2"/>
  </r>
  <r>
    <x v="14"/>
    <x v="148"/>
    <n v="32000"/>
  </r>
  <r>
    <x v="14"/>
    <x v="46"/>
    <n v="49160"/>
  </r>
  <r>
    <x v="76"/>
    <x v="400"/>
    <n v="597"/>
  </r>
  <r>
    <x v="37"/>
    <x v="60"/>
    <n v="4"/>
  </r>
  <r>
    <x v="37"/>
    <x v="60"/>
    <n v="37"/>
  </r>
  <r>
    <x v="37"/>
    <x v="60"/>
    <n v="7"/>
  </r>
  <r>
    <x v="37"/>
    <x v="60"/>
    <n v="3"/>
  </r>
  <r>
    <x v="37"/>
    <x v="60"/>
    <n v="15"/>
  </r>
  <r>
    <x v="37"/>
    <x v="60"/>
    <n v="5"/>
  </r>
  <r>
    <x v="37"/>
    <x v="60"/>
    <n v="3"/>
  </r>
  <r>
    <x v="37"/>
    <x v="84"/>
    <n v="11"/>
  </r>
  <r>
    <x v="37"/>
    <x v="83"/>
    <n v="32"/>
  </r>
  <r>
    <x v="37"/>
    <x v="83"/>
    <n v="17"/>
  </r>
  <r>
    <x v="37"/>
    <x v="83"/>
    <n v="18"/>
  </r>
  <r>
    <x v="37"/>
    <x v="83"/>
    <n v="2"/>
  </r>
  <r>
    <x v="26"/>
    <x v="401"/>
    <n v="1"/>
  </r>
  <r>
    <x v="74"/>
    <x v="129"/>
    <n v="238"/>
  </r>
  <r>
    <x v="0"/>
    <x v="306"/>
    <n v="9"/>
  </r>
  <r>
    <x v="0"/>
    <x v="306"/>
    <n v="39"/>
  </r>
  <r>
    <x v="0"/>
    <x v="306"/>
    <n v="6"/>
  </r>
  <r>
    <x v="152"/>
    <x v="402"/>
    <n v="1"/>
  </r>
  <r>
    <x v="92"/>
    <x v="403"/>
    <n v="1"/>
  </r>
  <r>
    <x v="10"/>
    <x v="404"/>
    <n v="1"/>
  </r>
  <r>
    <x v="64"/>
    <x v="305"/>
    <n v="17"/>
  </r>
  <r>
    <x v="0"/>
    <x v="405"/>
    <n v="143"/>
  </r>
  <r>
    <x v="0"/>
    <x v="306"/>
    <n v="3"/>
  </r>
  <r>
    <x v="0"/>
    <x v="306"/>
    <n v="31"/>
  </r>
  <r>
    <x v="50"/>
    <x v="87"/>
    <n v="198"/>
  </r>
  <r>
    <x v="153"/>
    <x v="406"/>
    <n v="8700"/>
  </r>
  <r>
    <x v="92"/>
    <x v="407"/>
    <n v="3"/>
  </r>
  <r>
    <x v="23"/>
    <x v="408"/>
    <n v="1"/>
  </r>
  <r>
    <x v="69"/>
    <x v="409"/>
    <n v="1"/>
  </r>
  <r>
    <x v="3"/>
    <x v="410"/>
    <n v="11"/>
  </r>
  <r>
    <x v="4"/>
    <x v="411"/>
    <n v="1"/>
  </r>
  <r>
    <x v="104"/>
    <x v="237"/>
    <n v="8"/>
  </r>
  <r>
    <x v="14"/>
    <x v="359"/>
    <n v="50000"/>
  </r>
  <r>
    <x v="14"/>
    <x v="412"/>
    <n v="37400"/>
  </r>
  <r>
    <x v="14"/>
    <x v="413"/>
    <n v="30000"/>
  </r>
  <r>
    <x v="14"/>
    <x v="69"/>
    <n v="6030"/>
  </r>
  <r>
    <x v="0"/>
    <x v="405"/>
    <n v="24"/>
  </r>
  <r>
    <x v="0"/>
    <x v="306"/>
    <n v="6"/>
  </r>
  <r>
    <x v="154"/>
    <x v="414"/>
    <n v="555"/>
  </r>
  <r>
    <x v="37"/>
    <x v="60"/>
    <n v="5"/>
  </r>
  <r>
    <x v="37"/>
    <x v="60"/>
    <n v="4"/>
  </r>
  <r>
    <x v="37"/>
    <x v="60"/>
    <n v="19"/>
  </r>
  <r>
    <x v="0"/>
    <x v="8"/>
    <n v="103"/>
  </r>
  <r>
    <x v="4"/>
    <x v="286"/>
    <n v="61"/>
  </r>
  <r>
    <x v="4"/>
    <x v="415"/>
    <n v="170"/>
  </r>
  <r>
    <x v="37"/>
    <x v="60"/>
    <n v="7"/>
  </r>
  <r>
    <x v="57"/>
    <x v="416"/>
    <n v="68"/>
  </r>
  <r>
    <x v="4"/>
    <x v="417"/>
    <n v="20"/>
  </r>
  <r>
    <x v="4"/>
    <x v="418"/>
    <n v="20"/>
  </r>
  <r>
    <x v="4"/>
    <x v="286"/>
    <n v="38"/>
  </r>
  <r>
    <x v="4"/>
    <x v="419"/>
    <n v="2"/>
  </r>
  <r>
    <x v="4"/>
    <x v="270"/>
    <n v="4"/>
  </r>
  <r>
    <x v="4"/>
    <x v="288"/>
    <n v="23"/>
  </r>
  <r>
    <x v="4"/>
    <x v="420"/>
    <n v="9"/>
  </r>
  <r>
    <x v="4"/>
    <x v="291"/>
    <n v="14"/>
  </r>
  <r>
    <x v="4"/>
    <x v="411"/>
    <n v="40"/>
  </r>
  <r>
    <x v="4"/>
    <x v="421"/>
    <n v="4"/>
  </r>
  <r>
    <x v="4"/>
    <x v="422"/>
    <n v="24"/>
  </r>
  <r>
    <x v="4"/>
    <x v="423"/>
    <n v="4"/>
  </r>
  <r>
    <x v="66"/>
    <x v="424"/>
    <n v="14"/>
  </r>
  <r>
    <x v="66"/>
    <x v="424"/>
    <n v="28"/>
  </r>
  <r>
    <x v="37"/>
    <x v="60"/>
    <n v="52"/>
  </r>
  <r>
    <x v="37"/>
    <x v="60"/>
    <n v="10"/>
  </r>
  <r>
    <x v="37"/>
    <x v="60"/>
    <n v="32"/>
  </r>
  <r>
    <x v="37"/>
    <x v="60"/>
    <n v="5"/>
  </r>
  <r>
    <x v="0"/>
    <x v="8"/>
    <n v="82"/>
  </r>
  <r>
    <x v="17"/>
    <x v="425"/>
    <n v="75"/>
  </r>
  <r>
    <x v="131"/>
    <x v="342"/>
    <n v="1"/>
  </r>
  <r>
    <x v="131"/>
    <x v="342"/>
    <n v="3"/>
  </r>
  <r>
    <x v="4"/>
    <x v="426"/>
    <n v="2"/>
  </r>
  <r>
    <x v="37"/>
    <x v="60"/>
    <n v="14"/>
  </r>
  <r>
    <x v="37"/>
    <x v="60"/>
    <n v="13"/>
  </r>
  <r>
    <x v="37"/>
    <x v="60"/>
    <n v="52"/>
  </r>
  <r>
    <x v="37"/>
    <x v="224"/>
    <n v="5"/>
  </r>
  <r>
    <x v="155"/>
    <x v="427"/>
    <n v="4"/>
  </r>
  <r>
    <x v="12"/>
    <x v="428"/>
    <n v="40"/>
  </r>
  <r>
    <x v="12"/>
    <x v="16"/>
    <n v="26"/>
  </r>
  <r>
    <x v="4"/>
    <x v="429"/>
    <n v="2"/>
  </r>
  <r>
    <x v="12"/>
    <x v="430"/>
    <n v="40"/>
  </r>
  <r>
    <x v="156"/>
    <x v="431"/>
    <n v="20"/>
  </r>
  <r>
    <x v="4"/>
    <x v="432"/>
    <n v="2"/>
  </r>
  <r>
    <x v="12"/>
    <x v="433"/>
    <n v="100"/>
  </r>
  <r>
    <x v="12"/>
    <x v="434"/>
    <n v="150"/>
  </r>
  <r>
    <x v="4"/>
    <x v="435"/>
    <n v="2"/>
  </r>
  <r>
    <x v="37"/>
    <x v="83"/>
    <n v="16"/>
  </r>
  <r>
    <x v="37"/>
    <x v="84"/>
    <n v="24"/>
  </r>
  <r>
    <x v="114"/>
    <x v="436"/>
    <n v="4"/>
  </r>
  <r>
    <x v="48"/>
    <x v="437"/>
    <n v="9"/>
  </r>
  <r>
    <x v="37"/>
    <x v="60"/>
    <n v="61"/>
  </r>
  <r>
    <x v="31"/>
    <x v="2"/>
    <n v="1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31"/>
    <x v="2"/>
    <n v="8"/>
  </r>
  <r>
    <x v="14"/>
    <x v="192"/>
    <n v="60900"/>
  </r>
  <r>
    <x v="14"/>
    <x v="115"/>
    <n v="205320"/>
  </r>
  <r>
    <x v="3"/>
    <x v="438"/>
    <n v="52"/>
  </r>
  <r>
    <x v="10"/>
    <x v="328"/>
    <n v="2"/>
  </r>
  <r>
    <x v="4"/>
    <x v="439"/>
    <n v="16"/>
  </r>
  <r>
    <x v="157"/>
    <x v="440"/>
    <n v="117"/>
  </r>
  <r>
    <x v="157"/>
    <x v="440"/>
    <n v="124"/>
  </r>
  <r>
    <x v="157"/>
    <x v="440"/>
    <n v="60"/>
  </r>
  <r>
    <x v="53"/>
    <x v="208"/>
    <n v="16"/>
  </r>
  <r>
    <x v="6"/>
    <x v="96"/>
    <n v="147"/>
  </r>
  <r>
    <x v="87"/>
    <x v="441"/>
    <n v="1"/>
  </r>
  <r>
    <x v="4"/>
    <x v="442"/>
    <n v="8"/>
  </r>
  <r>
    <x v="158"/>
    <x v="443"/>
    <n v="95"/>
  </r>
  <r>
    <x v="158"/>
    <x v="443"/>
    <n v="80"/>
  </r>
  <r>
    <x v="17"/>
    <x v="444"/>
    <n v="3"/>
  </r>
  <r>
    <x v="6"/>
    <x v="107"/>
    <n v="100"/>
  </r>
  <r>
    <x v="44"/>
    <x v="445"/>
    <n v="60"/>
  </r>
  <r>
    <x v="22"/>
    <x v="240"/>
    <n v="2"/>
  </r>
  <r>
    <x v="92"/>
    <x v="446"/>
    <n v="9"/>
  </r>
  <r>
    <x v="92"/>
    <x v="447"/>
    <n v="6"/>
  </r>
  <r>
    <x v="65"/>
    <x v="448"/>
    <n v="627"/>
  </r>
  <r>
    <x v="4"/>
    <x v="411"/>
    <n v="29"/>
  </r>
  <r>
    <x v="159"/>
    <x v="449"/>
    <n v="118"/>
  </r>
  <r>
    <x v="14"/>
    <x v="192"/>
    <n v="153550"/>
  </r>
  <r>
    <x v="14"/>
    <x v="255"/>
    <n v="1000"/>
  </r>
  <r>
    <x v="16"/>
    <x v="24"/>
    <n v="3"/>
  </r>
  <r>
    <x v="16"/>
    <x v="364"/>
    <n v="1"/>
  </r>
  <r>
    <x v="16"/>
    <x v="21"/>
    <n v="1"/>
  </r>
  <r>
    <x v="7"/>
    <x v="9"/>
    <n v="1500"/>
  </r>
  <r>
    <x v="102"/>
    <x v="231"/>
    <n v="400"/>
  </r>
  <r>
    <x v="118"/>
    <x v="267"/>
    <n v="3"/>
  </r>
  <r>
    <x v="14"/>
    <x v="192"/>
    <n v="54000"/>
  </r>
  <r>
    <x v="14"/>
    <x v="450"/>
    <n v="35545"/>
  </r>
  <r>
    <x v="102"/>
    <x v="231"/>
    <n v="200"/>
  </r>
  <r>
    <x v="3"/>
    <x v="134"/>
    <n v="10"/>
  </r>
  <r>
    <x v="34"/>
    <x v="451"/>
    <n v="4"/>
  </r>
  <r>
    <x v="34"/>
    <x v="246"/>
    <n v="3"/>
  </r>
  <r>
    <x v="34"/>
    <x v="451"/>
    <n v="3"/>
  </r>
  <r>
    <x v="34"/>
    <x v="245"/>
    <n v="3"/>
  </r>
  <r>
    <x v="37"/>
    <x v="60"/>
    <n v="395"/>
  </r>
  <r>
    <x v="37"/>
    <x v="60"/>
    <n v="150"/>
  </r>
  <r>
    <x v="37"/>
    <x v="60"/>
    <n v="23"/>
  </r>
  <r>
    <x v="37"/>
    <x v="60"/>
    <n v="44"/>
  </r>
  <r>
    <x v="37"/>
    <x v="60"/>
    <n v="44"/>
  </r>
  <r>
    <x v="16"/>
    <x v="452"/>
    <n v="1"/>
  </r>
  <r>
    <x v="37"/>
    <x v="60"/>
    <n v="24"/>
  </r>
  <r>
    <x v="37"/>
    <x v="60"/>
    <n v="6"/>
  </r>
  <r>
    <x v="37"/>
    <x v="60"/>
    <n v="6"/>
  </r>
  <r>
    <x v="37"/>
    <x v="60"/>
    <n v="12"/>
  </r>
  <r>
    <x v="37"/>
    <x v="60"/>
    <n v="21"/>
  </r>
  <r>
    <x v="37"/>
    <x v="60"/>
    <n v="30"/>
  </r>
  <r>
    <x v="95"/>
    <x v="453"/>
    <n v="8"/>
  </r>
  <r>
    <x v="26"/>
    <x v="39"/>
    <n v="1"/>
  </r>
  <r>
    <x v="14"/>
    <x v="454"/>
    <n v="345"/>
  </r>
  <r>
    <x v="37"/>
    <x v="83"/>
    <n v="6"/>
  </r>
  <r>
    <x v="37"/>
    <x v="83"/>
    <n v="61"/>
  </r>
  <r>
    <x v="37"/>
    <x v="83"/>
    <n v="61"/>
  </r>
  <r>
    <x v="37"/>
    <x v="224"/>
    <n v="5"/>
  </r>
  <r>
    <x v="37"/>
    <x v="224"/>
    <n v="5"/>
  </r>
  <r>
    <x v="37"/>
    <x v="224"/>
    <n v="5"/>
  </r>
  <r>
    <x v="37"/>
    <x v="224"/>
    <n v="304"/>
  </r>
  <r>
    <x v="37"/>
    <x v="224"/>
    <n v="208"/>
  </r>
  <r>
    <x v="37"/>
    <x v="83"/>
    <n v="61"/>
  </r>
  <r>
    <x v="160"/>
    <x v="455"/>
    <n v="1"/>
  </r>
  <r>
    <x v="23"/>
    <x v="456"/>
    <n v="1"/>
  </r>
  <r>
    <x v="161"/>
    <x v="457"/>
    <n v="55"/>
  </r>
  <r>
    <x v="0"/>
    <x v="458"/>
    <n v="12"/>
  </r>
  <r>
    <x v="50"/>
    <x v="87"/>
    <n v="102"/>
  </r>
  <r>
    <x v="38"/>
    <x v="61"/>
    <n v="100"/>
  </r>
  <r>
    <x v="38"/>
    <x v="61"/>
    <n v="100"/>
  </r>
  <r>
    <x v="38"/>
    <x v="61"/>
    <n v="100"/>
  </r>
  <r>
    <x v="38"/>
    <x v="61"/>
    <n v="200"/>
  </r>
  <r>
    <x v="38"/>
    <x v="61"/>
    <n v="200"/>
  </r>
  <r>
    <x v="38"/>
    <x v="61"/>
    <n v="12"/>
  </r>
  <r>
    <x v="38"/>
    <x v="61"/>
    <n v="16"/>
  </r>
  <r>
    <x v="38"/>
    <x v="61"/>
    <n v="100"/>
  </r>
  <r>
    <x v="160"/>
    <x v="455"/>
    <n v="1"/>
  </r>
  <r>
    <x v="38"/>
    <x v="229"/>
    <n v="14"/>
  </r>
  <r>
    <x v="38"/>
    <x v="61"/>
    <n v="32"/>
  </r>
  <r>
    <x v="38"/>
    <x v="229"/>
    <n v="4"/>
  </r>
  <r>
    <x v="38"/>
    <x v="229"/>
    <n v="20"/>
  </r>
  <r>
    <x v="92"/>
    <x v="459"/>
    <n v="1"/>
  </r>
  <r>
    <x v="92"/>
    <x v="459"/>
    <n v="2"/>
  </r>
  <r>
    <x v="92"/>
    <x v="459"/>
    <n v="2"/>
  </r>
  <r>
    <x v="92"/>
    <x v="459"/>
    <n v="4"/>
  </r>
  <r>
    <x v="92"/>
    <x v="459"/>
    <n v="2"/>
  </r>
  <r>
    <x v="38"/>
    <x v="229"/>
    <n v="4"/>
  </r>
  <r>
    <x v="38"/>
    <x v="229"/>
    <n v="4"/>
  </r>
  <r>
    <x v="38"/>
    <x v="229"/>
    <n v="8"/>
  </r>
  <r>
    <x v="38"/>
    <x v="61"/>
    <n v="5"/>
  </r>
  <r>
    <x v="38"/>
    <x v="229"/>
    <n v="80"/>
  </r>
  <r>
    <x v="14"/>
    <x v="460"/>
    <n v="262240"/>
  </r>
  <r>
    <x v="34"/>
    <x v="461"/>
    <n v="1"/>
  </r>
  <r>
    <x v="44"/>
    <x v="290"/>
    <n v="6"/>
  </r>
  <r>
    <x v="37"/>
    <x v="83"/>
    <n v="16"/>
  </r>
  <r>
    <x v="160"/>
    <x v="462"/>
    <n v="1"/>
  </r>
  <r>
    <x v="37"/>
    <x v="83"/>
    <n v="20"/>
  </r>
  <r>
    <x v="34"/>
    <x v="73"/>
    <n v="2"/>
  </r>
  <r>
    <x v="33"/>
    <x v="463"/>
    <n v="30"/>
  </r>
  <r>
    <x v="33"/>
    <x v="463"/>
    <n v="15"/>
  </r>
  <r>
    <x v="33"/>
    <x v="463"/>
    <n v="38"/>
  </r>
  <r>
    <x v="128"/>
    <x v="329"/>
    <n v="8"/>
  </r>
  <r>
    <x v="33"/>
    <x v="463"/>
    <n v="2"/>
  </r>
  <r>
    <x v="4"/>
    <x v="464"/>
    <n v="24"/>
  </r>
  <r>
    <x v="162"/>
    <x v="465"/>
    <n v="1"/>
  </r>
  <r>
    <x v="37"/>
    <x v="84"/>
    <n v="14"/>
  </r>
  <r>
    <x v="37"/>
    <x v="84"/>
    <n v="17"/>
  </r>
  <r>
    <x v="37"/>
    <x v="60"/>
    <n v="5"/>
  </r>
  <r>
    <x v="14"/>
    <x v="88"/>
    <n v="1720"/>
  </r>
  <r>
    <x v="14"/>
    <x v="46"/>
    <n v="7840"/>
  </r>
  <r>
    <x v="3"/>
    <x v="133"/>
    <n v="56"/>
  </r>
  <r>
    <x v="3"/>
    <x v="109"/>
    <n v="80"/>
  </r>
  <r>
    <x v="163"/>
    <x v="466"/>
    <n v="20"/>
  </r>
  <r>
    <x v="3"/>
    <x v="3"/>
    <n v="10"/>
  </r>
  <r>
    <x v="4"/>
    <x v="467"/>
    <n v="7"/>
  </r>
  <r>
    <x v="4"/>
    <x v="467"/>
    <n v="24"/>
  </r>
  <r>
    <x v="4"/>
    <x v="467"/>
    <n v="16"/>
  </r>
  <r>
    <x v="14"/>
    <x v="468"/>
    <n v="90000"/>
  </r>
  <r>
    <x v="14"/>
    <x v="262"/>
    <n v="345"/>
  </r>
  <r>
    <x v="14"/>
    <x v="44"/>
    <n v="1239"/>
  </r>
  <r>
    <x v="164"/>
    <x v="469"/>
    <n v="2"/>
  </r>
  <r>
    <x v="4"/>
    <x v="470"/>
    <n v="14"/>
  </r>
  <r>
    <x v="95"/>
    <x v="471"/>
    <n v="8"/>
  </r>
  <r>
    <x v="72"/>
    <x v="126"/>
    <n v="690"/>
  </r>
  <r>
    <x v="3"/>
    <x v="158"/>
    <n v="52"/>
  </r>
  <r>
    <x v="17"/>
    <x v="472"/>
    <n v="26"/>
  </r>
  <r>
    <x v="11"/>
    <x v="13"/>
    <n v="2000"/>
  </r>
  <r>
    <x v="165"/>
    <x v="473"/>
    <n v="50"/>
  </r>
  <r>
    <x v="165"/>
    <x v="473"/>
    <n v="20"/>
  </r>
  <r>
    <x v="165"/>
    <x v="473"/>
    <n v="50"/>
  </r>
  <r>
    <x v="55"/>
    <x v="97"/>
    <n v="5"/>
  </r>
  <r>
    <x v="2"/>
    <x v="2"/>
    <n v="2"/>
  </r>
  <r>
    <x v="88"/>
    <x v="474"/>
    <n v="36"/>
  </r>
  <r>
    <x v="88"/>
    <x v="474"/>
    <n v="108"/>
  </r>
  <r>
    <x v="88"/>
    <x v="474"/>
    <n v="48"/>
  </r>
  <r>
    <x v="88"/>
    <x v="474"/>
    <n v="30"/>
  </r>
  <r>
    <x v="88"/>
    <x v="474"/>
    <n v="12"/>
  </r>
  <r>
    <x v="162"/>
    <x v="465"/>
    <n v="3"/>
  </r>
  <r>
    <x v="128"/>
    <x v="329"/>
    <n v="120"/>
  </r>
  <r>
    <x v="128"/>
    <x v="329"/>
    <n v="2"/>
  </r>
  <r>
    <x v="128"/>
    <x v="329"/>
    <n v="20"/>
  </r>
  <r>
    <x v="128"/>
    <x v="329"/>
    <n v="4"/>
  </r>
  <r>
    <x v="128"/>
    <x v="329"/>
    <n v="4"/>
  </r>
  <r>
    <x v="128"/>
    <x v="329"/>
    <n v="4"/>
  </r>
  <r>
    <x v="62"/>
    <x v="319"/>
    <n v="60"/>
  </r>
  <r>
    <x v="4"/>
    <x v="475"/>
    <n v="6"/>
  </r>
  <r>
    <x v="4"/>
    <x v="476"/>
    <n v="4"/>
  </r>
  <r>
    <x v="4"/>
    <x v="477"/>
    <n v="6"/>
  </r>
  <r>
    <x v="166"/>
    <x v="478"/>
    <n v="250"/>
  </r>
  <r>
    <x v="49"/>
    <x v="164"/>
    <n v="32237"/>
  </r>
  <r>
    <x v="37"/>
    <x v="60"/>
    <n v="7"/>
  </r>
  <r>
    <x v="37"/>
    <x v="60"/>
    <n v="136"/>
  </r>
  <r>
    <x v="11"/>
    <x v="140"/>
    <n v="50672"/>
  </r>
  <r>
    <x v="153"/>
    <x v="406"/>
    <n v="29100"/>
  </r>
  <r>
    <x v="22"/>
    <x v="343"/>
    <n v="1"/>
  </r>
  <r>
    <x v="6"/>
    <x v="7"/>
    <n v="49"/>
  </r>
  <r>
    <x v="0"/>
    <x v="306"/>
    <n v="132"/>
  </r>
  <r>
    <x v="0"/>
    <x v="306"/>
    <n v="152"/>
  </r>
  <r>
    <x v="14"/>
    <x v="88"/>
    <n v="2197"/>
  </r>
  <r>
    <x v="14"/>
    <x v="479"/>
    <n v="72000"/>
  </r>
  <r>
    <x v="162"/>
    <x v="465"/>
    <n v="38"/>
  </r>
  <r>
    <x v="119"/>
    <x v="480"/>
    <n v="2"/>
  </r>
  <r>
    <x v="74"/>
    <x v="481"/>
    <n v="278"/>
  </r>
  <r>
    <x v="16"/>
    <x v="24"/>
    <n v="30"/>
  </r>
  <r>
    <x v="16"/>
    <x v="364"/>
    <n v="14"/>
  </r>
  <r>
    <x v="16"/>
    <x v="21"/>
    <n v="15"/>
  </r>
  <r>
    <x v="16"/>
    <x v="24"/>
    <n v="30"/>
  </r>
  <r>
    <x v="53"/>
    <x v="208"/>
    <n v="81"/>
  </r>
  <r>
    <x v="53"/>
    <x v="208"/>
    <n v="29"/>
  </r>
  <r>
    <x v="100"/>
    <x v="482"/>
    <n v="25"/>
  </r>
  <r>
    <x v="6"/>
    <x v="96"/>
    <n v="51"/>
  </r>
  <r>
    <x v="49"/>
    <x v="164"/>
    <n v="39548"/>
  </r>
  <r>
    <x v="16"/>
    <x v="24"/>
    <n v="80"/>
  </r>
  <r>
    <x v="88"/>
    <x v="483"/>
    <n v="96"/>
  </r>
  <r>
    <x v="119"/>
    <x v="484"/>
    <n v="3"/>
  </r>
  <r>
    <x v="14"/>
    <x v="485"/>
    <n v="263"/>
  </r>
  <r>
    <x v="14"/>
    <x v="486"/>
    <n v="5015"/>
  </r>
  <r>
    <x v="14"/>
    <x v="46"/>
    <n v="87600"/>
  </r>
  <r>
    <x v="16"/>
    <x v="487"/>
    <n v="31"/>
  </r>
  <r>
    <x v="0"/>
    <x v="50"/>
    <n v="38"/>
  </r>
  <r>
    <x v="67"/>
    <x v="313"/>
    <n v="1"/>
  </r>
  <r>
    <x v="48"/>
    <x v="488"/>
    <n v="3"/>
  </r>
  <r>
    <x v="67"/>
    <x v="118"/>
    <n v="3"/>
  </r>
  <r>
    <x v="67"/>
    <x v="117"/>
    <n v="9"/>
  </r>
  <r>
    <x v="4"/>
    <x v="489"/>
    <n v="2"/>
  </r>
  <r>
    <x v="78"/>
    <x v="198"/>
    <n v="700"/>
  </r>
  <r>
    <x v="4"/>
    <x v="490"/>
    <n v="2"/>
  </r>
  <r>
    <x v="46"/>
    <x v="491"/>
    <n v="425"/>
  </r>
  <r>
    <x v="16"/>
    <x v="161"/>
    <n v="20"/>
  </r>
  <r>
    <x v="14"/>
    <x v="44"/>
    <n v="8260"/>
  </r>
  <r>
    <x v="14"/>
    <x v="492"/>
    <n v="80000"/>
  </r>
  <r>
    <x v="14"/>
    <x v="47"/>
    <n v="1455"/>
  </r>
  <r>
    <x v="4"/>
    <x v="493"/>
    <n v="9"/>
  </r>
  <r>
    <x v="108"/>
    <x v="244"/>
    <n v="1316"/>
  </r>
  <r>
    <x v="4"/>
    <x v="494"/>
    <n v="2"/>
  </r>
  <r>
    <x v="18"/>
    <x v="177"/>
    <n v="50"/>
  </r>
  <r>
    <x v="157"/>
    <x v="440"/>
    <n v="550"/>
  </r>
  <r>
    <x v="78"/>
    <x v="495"/>
    <n v="10"/>
  </r>
  <r>
    <x v="31"/>
    <x v="2"/>
    <n v="5"/>
  </r>
  <r>
    <x v="4"/>
    <x v="496"/>
    <n v="2"/>
  </r>
  <r>
    <x v="74"/>
    <x v="497"/>
    <n v="508"/>
  </r>
  <r>
    <x v="4"/>
    <x v="498"/>
    <n v="2"/>
  </r>
  <r>
    <x v="167"/>
    <x v="499"/>
    <n v="2"/>
  </r>
  <r>
    <x v="168"/>
    <x v="207"/>
    <n v="3"/>
  </r>
  <r>
    <x v="31"/>
    <x v="2"/>
    <n v="6"/>
  </r>
  <r>
    <x v="14"/>
    <x v="90"/>
    <n v="25195"/>
  </r>
  <r>
    <x v="14"/>
    <x v="500"/>
    <n v="1540"/>
  </r>
  <r>
    <x v="14"/>
    <x v="45"/>
    <n v="75000"/>
  </r>
  <r>
    <x v="14"/>
    <x v="486"/>
    <n v="14150"/>
  </r>
  <r>
    <x v="14"/>
    <x v="501"/>
    <n v="6596"/>
  </r>
  <r>
    <x v="37"/>
    <x v="60"/>
    <n v="39"/>
  </r>
  <r>
    <x v="37"/>
    <x v="60"/>
    <n v="72"/>
  </r>
  <r>
    <x v="37"/>
    <x v="60"/>
    <n v="73"/>
  </r>
  <r>
    <x v="37"/>
    <x v="60"/>
    <n v="24"/>
  </r>
  <r>
    <x v="37"/>
    <x v="60"/>
    <n v="26"/>
  </r>
  <r>
    <x v="0"/>
    <x v="306"/>
    <n v="55"/>
  </r>
  <r>
    <x v="0"/>
    <x v="306"/>
    <n v="55"/>
  </r>
  <r>
    <x v="0"/>
    <x v="306"/>
    <n v="55"/>
  </r>
  <r>
    <x v="0"/>
    <x v="306"/>
    <n v="54"/>
  </r>
  <r>
    <x v="0"/>
    <x v="306"/>
    <n v="56"/>
  </r>
  <r>
    <x v="62"/>
    <x v="319"/>
    <n v="60"/>
  </r>
  <r>
    <x v="62"/>
    <x v="307"/>
    <n v="30"/>
  </r>
  <r>
    <x v="169"/>
    <x v="502"/>
    <n v="200"/>
  </r>
  <r>
    <x v="17"/>
    <x v="503"/>
    <n v="13"/>
  </r>
  <r>
    <x v="37"/>
    <x v="60"/>
    <n v="6"/>
  </r>
  <r>
    <x v="8"/>
    <x v="85"/>
    <n v="1"/>
  </r>
  <r>
    <x v="170"/>
    <x v="504"/>
    <n v="21"/>
  </r>
  <r>
    <x v="66"/>
    <x v="505"/>
    <n v="48"/>
  </r>
  <r>
    <x v="66"/>
    <x v="505"/>
    <n v="24"/>
  </r>
  <r>
    <x v="66"/>
    <x v="424"/>
    <n v="4"/>
  </r>
  <r>
    <x v="66"/>
    <x v="424"/>
    <n v="12"/>
  </r>
  <r>
    <x v="66"/>
    <x v="424"/>
    <n v="8"/>
  </r>
  <r>
    <x v="171"/>
    <x v="506"/>
    <n v="104"/>
  </r>
  <r>
    <x v="64"/>
    <x v="305"/>
    <n v="6"/>
  </r>
  <r>
    <x v="172"/>
    <x v="507"/>
    <n v="32"/>
  </r>
  <r>
    <x v="64"/>
    <x v="305"/>
    <n v="15"/>
  </r>
  <r>
    <x v="172"/>
    <x v="507"/>
    <n v="82"/>
  </r>
  <r>
    <x v="172"/>
    <x v="508"/>
    <n v="82"/>
  </r>
  <r>
    <x v="41"/>
    <x v="509"/>
    <n v="10"/>
  </r>
  <r>
    <x v="78"/>
    <x v="510"/>
    <n v="12"/>
  </r>
  <r>
    <x v="12"/>
    <x v="511"/>
    <n v="45"/>
  </r>
  <r>
    <x v="12"/>
    <x v="434"/>
    <n v="150"/>
  </r>
  <r>
    <x v="46"/>
    <x v="147"/>
    <n v="3000"/>
  </r>
  <r>
    <x v="173"/>
    <x v="512"/>
    <n v="8"/>
  </r>
  <r>
    <x v="12"/>
    <x v="513"/>
    <n v="40"/>
  </r>
  <r>
    <x v="12"/>
    <x v="514"/>
    <n v="40"/>
  </r>
  <r>
    <x v="157"/>
    <x v="440"/>
    <n v="568"/>
  </r>
  <r>
    <x v="140"/>
    <x v="515"/>
    <n v="460"/>
  </r>
  <r>
    <x v="172"/>
    <x v="516"/>
    <n v="32"/>
  </r>
  <r>
    <x v="172"/>
    <x v="517"/>
    <n v="32"/>
  </r>
  <r>
    <x v="164"/>
    <x v="518"/>
    <n v="2"/>
  </r>
  <r>
    <x v="12"/>
    <x v="519"/>
    <n v="60"/>
  </r>
  <r>
    <x v="174"/>
    <x v="520"/>
    <n v="34"/>
  </r>
  <r>
    <x v="12"/>
    <x v="14"/>
    <n v="25"/>
  </r>
  <r>
    <x v="37"/>
    <x v="83"/>
    <n v="13"/>
  </r>
  <r>
    <x v="37"/>
    <x v="60"/>
    <n v="5"/>
  </r>
  <r>
    <x v="37"/>
    <x v="60"/>
    <n v="26"/>
  </r>
  <r>
    <x v="14"/>
    <x v="114"/>
    <n v="41690"/>
  </r>
  <r>
    <x v="14"/>
    <x v="500"/>
    <n v="4680"/>
  </r>
  <r>
    <x v="12"/>
    <x v="15"/>
    <n v="50"/>
  </r>
  <r>
    <x v="12"/>
    <x v="16"/>
    <n v="40"/>
  </r>
  <r>
    <x v="10"/>
    <x v="381"/>
    <n v="2"/>
  </r>
  <r>
    <x v="10"/>
    <x v="381"/>
    <n v="4"/>
  </r>
  <r>
    <x v="4"/>
    <x v="415"/>
    <n v="8"/>
  </r>
  <r>
    <x v="4"/>
    <x v="291"/>
    <n v="38"/>
  </r>
  <r>
    <x v="4"/>
    <x v="286"/>
    <n v="8"/>
  </r>
  <r>
    <x v="4"/>
    <x v="308"/>
    <n v="8"/>
  </r>
  <r>
    <x v="72"/>
    <x v="126"/>
    <n v="1174"/>
  </r>
  <r>
    <x v="175"/>
    <x v="521"/>
    <n v="4"/>
  </r>
  <r>
    <x v="61"/>
    <x v="105"/>
    <n v="61"/>
  </r>
  <r>
    <x v="20"/>
    <x v="353"/>
    <n v="15"/>
  </r>
  <r>
    <x v="51"/>
    <x v="91"/>
    <n v="400"/>
  </r>
  <r>
    <x v="172"/>
    <x v="507"/>
    <n v="8"/>
  </r>
  <r>
    <x v="172"/>
    <x v="522"/>
    <n v="8"/>
  </r>
  <r>
    <x v="38"/>
    <x v="61"/>
    <n v="24"/>
  </r>
  <r>
    <x v="19"/>
    <x v="27"/>
    <n v="4"/>
  </r>
  <r>
    <x v="172"/>
    <x v="517"/>
    <n v="8"/>
  </r>
  <r>
    <x v="53"/>
    <x v="523"/>
    <n v="43"/>
  </r>
  <r>
    <x v="4"/>
    <x v="288"/>
    <n v="6"/>
  </r>
  <r>
    <x v="12"/>
    <x v="513"/>
    <n v="50"/>
  </r>
  <r>
    <x v="12"/>
    <x v="524"/>
    <n v="150"/>
  </r>
  <r>
    <x v="17"/>
    <x v="525"/>
    <n v="4"/>
  </r>
  <r>
    <x v="65"/>
    <x v="448"/>
    <n v="737"/>
  </r>
  <r>
    <x v="8"/>
    <x v="526"/>
    <n v="50"/>
  </r>
  <r>
    <x v="14"/>
    <x v="44"/>
    <n v="25540"/>
  </r>
  <r>
    <x v="74"/>
    <x v="527"/>
    <n v="164"/>
  </r>
  <r>
    <x v="37"/>
    <x v="60"/>
    <n v="64"/>
  </r>
  <r>
    <x v="37"/>
    <x v="60"/>
    <n v="60"/>
  </r>
  <r>
    <x v="74"/>
    <x v="528"/>
    <n v="1034"/>
  </r>
  <r>
    <x v="176"/>
    <x v="529"/>
    <n v="12"/>
  </r>
  <r>
    <x v="177"/>
    <x v="530"/>
    <n v="2500"/>
  </r>
  <r>
    <x v="72"/>
    <x v="126"/>
    <n v="1189"/>
  </r>
  <r>
    <x v="4"/>
    <x v="288"/>
    <n v="30"/>
  </r>
  <r>
    <x v="18"/>
    <x v="531"/>
    <n v="4"/>
  </r>
  <r>
    <x v="34"/>
    <x v="532"/>
    <n v="4"/>
  </r>
  <r>
    <x v="34"/>
    <x v="533"/>
    <n v="3"/>
  </r>
  <r>
    <x v="178"/>
    <x v="534"/>
    <n v="188"/>
  </r>
  <r>
    <x v="179"/>
    <x v="535"/>
    <n v="3"/>
  </r>
  <r>
    <x v="107"/>
    <x v="536"/>
    <n v="17"/>
  </r>
  <r>
    <x v="107"/>
    <x v="536"/>
    <n v="12"/>
  </r>
  <r>
    <x v="107"/>
    <x v="536"/>
    <n v="32"/>
  </r>
  <r>
    <x v="107"/>
    <x v="536"/>
    <n v="21"/>
  </r>
  <r>
    <x v="46"/>
    <x v="77"/>
    <n v="3200"/>
  </r>
  <r>
    <x v="6"/>
    <x v="107"/>
    <n v="50"/>
  </r>
  <r>
    <x v="125"/>
    <x v="321"/>
    <n v="105"/>
  </r>
  <r>
    <x v="125"/>
    <x v="321"/>
    <n v="460"/>
  </r>
  <r>
    <x v="125"/>
    <x v="321"/>
    <n v="272"/>
  </r>
  <r>
    <x v="125"/>
    <x v="321"/>
    <n v="205"/>
  </r>
  <r>
    <x v="180"/>
    <x v="537"/>
    <n v="3"/>
  </r>
  <r>
    <x v="181"/>
    <x v="538"/>
    <n v="40"/>
  </r>
  <r>
    <x v="37"/>
    <x v="84"/>
    <n v="25"/>
  </r>
  <r>
    <x v="4"/>
    <x v="539"/>
    <n v="14"/>
  </r>
  <r>
    <x v="102"/>
    <x v="231"/>
    <n v="200"/>
  </r>
  <r>
    <x v="18"/>
    <x v="106"/>
    <n v="2"/>
  </r>
  <r>
    <x v="37"/>
    <x v="60"/>
    <n v="18"/>
  </r>
  <r>
    <x v="37"/>
    <x v="60"/>
    <n v="26"/>
  </r>
  <r>
    <x v="37"/>
    <x v="83"/>
    <n v="5"/>
  </r>
  <r>
    <x v="12"/>
    <x v="524"/>
    <n v="240"/>
  </r>
  <r>
    <x v="164"/>
    <x v="540"/>
    <n v="55"/>
  </r>
  <r>
    <x v="182"/>
    <x v="541"/>
    <n v="6000"/>
  </r>
  <r>
    <x v="37"/>
    <x v="84"/>
    <n v="21"/>
  </r>
  <r>
    <x v="37"/>
    <x v="84"/>
    <n v="12"/>
  </r>
  <r>
    <x v="37"/>
    <x v="83"/>
    <n v="17"/>
  </r>
  <r>
    <x v="17"/>
    <x v="542"/>
    <n v="15"/>
  </r>
  <r>
    <x v="183"/>
    <x v="543"/>
    <n v="50"/>
  </r>
  <r>
    <x v="76"/>
    <x v="544"/>
    <n v="16"/>
  </r>
  <r>
    <x v="14"/>
    <x v="545"/>
    <n v="2500"/>
  </r>
  <r>
    <x v="177"/>
    <x v="530"/>
    <n v="2500"/>
  </r>
  <r>
    <x v="94"/>
    <x v="546"/>
    <n v="19"/>
  </r>
  <r>
    <x v="100"/>
    <x v="547"/>
    <n v="4"/>
  </r>
  <r>
    <x v="26"/>
    <x v="39"/>
    <n v="63"/>
  </r>
  <r>
    <x v="184"/>
    <x v="548"/>
    <n v="605"/>
  </r>
  <r>
    <x v="62"/>
    <x v="549"/>
    <n v="1"/>
  </r>
  <r>
    <x v="62"/>
    <x v="550"/>
    <n v="2"/>
  </r>
  <r>
    <x v="62"/>
    <x v="551"/>
    <n v="1"/>
  </r>
  <r>
    <x v="62"/>
    <x v="552"/>
    <n v="1"/>
  </r>
  <r>
    <x v="31"/>
    <x v="2"/>
    <n v="12"/>
  </r>
  <r>
    <x v="31"/>
    <x v="2"/>
    <n v="3"/>
  </r>
  <r>
    <x v="98"/>
    <x v="553"/>
    <n v="1"/>
  </r>
  <r>
    <x v="49"/>
    <x v="164"/>
    <n v="12605"/>
  </r>
  <r>
    <x v="125"/>
    <x v="321"/>
    <n v="320"/>
  </r>
  <r>
    <x v="183"/>
    <x v="543"/>
    <n v="50"/>
  </r>
  <r>
    <x v="185"/>
    <x v="554"/>
    <n v="1"/>
  </r>
  <r>
    <x v="78"/>
    <x v="136"/>
    <n v="15"/>
  </r>
  <r>
    <x v="172"/>
    <x v="555"/>
    <n v="4"/>
  </r>
  <r>
    <x v="17"/>
    <x v="556"/>
    <n v="1"/>
  </r>
  <r>
    <x v="14"/>
    <x v="501"/>
    <n v="5192"/>
  </r>
  <r>
    <x v="78"/>
    <x v="352"/>
    <n v="25"/>
  </r>
  <r>
    <x v="186"/>
    <x v="557"/>
    <n v="8"/>
  </r>
  <r>
    <x v="26"/>
    <x v="558"/>
    <n v="1"/>
  </r>
  <r>
    <x v="186"/>
    <x v="559"/>
    <n v="1"/>
  </r>
  <r>
    <x v="186"/>
    <x v="560"/>
    <n v="2"/>
  </r>
  <r>
    <x v="186"/>
    <x v="561"/>
    <n v="4"/>
  </r>
  <r>
    <x v="187"/>
    <x v="562"/>
    <n v="48"/>
  </r>
  <r>
    <x v="44"/>
    <x v="563"/>
    <n v="11"/>
  </r>
  <r>
    <x v="14"/>
    <x v="262"/>
    <n v="681"/>
  </r>
  <r>
    <x v="14"/>
    <x v="111"/>
    <n v="3000"/>
  </r>
  <r>
    <x v="14"/>
    <x v="88"/>
    <n v="200"/>
  </r>
  <r>
    <x v="14"/>
    <x v="69"/>
    <n v="7000"/>
  </r>
  <r>
    <x v="188"/>
    <x v="564"/>
    <n v="1"/>
  </r>
  <r>
    <x v="186"/>
    <x v="565"/>
    <n v="4"/>
  </r>
  <r>
    <x v="41"/>
    <x v="509"/>
    <n v="22"/>
  </r>
  <r>
    <x v="14"/>
    <x v="485"/>
    <n v="1380"/>
  </r>
  <r>
    <x v="14"/>
    <x v="68"/>
    <n v="5000"/>
  </r>
  <r>
    <x v="14"/>
    <x v="46"/>
    <n v="81830"/>
  </r>
  <r>
    <x v="189"/>
    <x v="566"/>
    <n v="2"/>
  </r>
  <r>
    <x v="190"/>
    <x v="567"/>
    <n v="2"/>
  </r>
  <r>
    <x v="190"/>
    <x v="567"/>
    <n v="2"/>
  </r>
  <r>
    <x v="71"/>
    <x v="568"/>
    <n v="1"/>
  </r>
  <r>
    <x v="71"/>
    <x v="294"/>
    <n v="5"/>
  </r>
  <r>
    <x v="0"/>
    <x v="306"/>
    <n v="23"/>
  </r>
  <r>
    <x v="0"/>
    <x v="306"/>
    <n v="10"/>
  </r>
  <r>
    <x v="186"/>
    <x v="569"/>
    <n v="2"/>
  </r>
  <r>
    <x v="176"/>
    <x v="529"/>
    <n v="12"/>
  </r>
  <r>
    <x v="186"/>
    <x v="570"/>
    <n v="1"/>
  </r>
  <r>
    <x v="0"/>
    <x v="306"/>
    <n v="41"/>
  </r>
  <r>
    <x v="0"/>
    <x v="458"/>
    <n v="34"/>
  </r>
  <r>
    <x v="0"/>
    <x v="57"/>
    <n v="19"/>
  </r>
  <r>
    <x v="37"/>
    <x v="60"/>
    <n v="600"/>
  </r>
  <r>
    <x v="26"/>
    <x v="571"/>
    <n v="5"/>
  </r>
  <r>
    <x v="26"/>
    <x v="558"/>
    <n v="1"/>
  </r>
  <r>
    <x v="191"/>
    <x v="572"/>
    <n v="1"/>
  </r>
  <r>
    <x v="36"/>
    <x v="159"/>
    <n v="97"/>
  </r>
  <r>
    <x v="44"/>
    <x v="563"/>
    <n v="18"/>
  </r>
  <r>
    <x v="42"/>
    <x v="573"/>
    <n v="12"/>
  </r>
  <r>
    <x v="42"/>
    <x v="145"/>
    <n v="6"/>
  </r>
  <r>
    <x v="14"/>
    <x v="574"/>
    <n v="2055"/>
  </r>
  <r>
    <x v="26"/>
    <x v="558"/>
    <n v="1"/>
  </r>
  <r>
    <x v="26"/>
    <x v="558"/>
    <n v="1"/>
  </r>
  <r>
    <x v="172"/>
    <x v="575"/>
    <n v="1"/>
  </r>
  <r>
    <x v="172"/>
    <x v="575"/>
    <n v="1"/>
  </r>
  <r>
    <x v="192"/>
    <x v="576"/>
    <n v="2000"/>
  </r>
  <r>
    <x v="38"/>
    <x v="61"/>
    <n v="32"/>
  </r>
  <r>
    <x v="38"/>
    <x v="61"/>
    <n v="100"/>
  </r>
  <r>
    <x v="38"/>
    <x v="61"/>
    <n v="96"/>
  </r>
  <r>
    <x v="38"/>
    <x v="61"/>
    <n v="1000"/>
  </r>
  <r>
    <x v="38"/>
    <x v="61"/>
    <n v="50"/>
  </r>
  <r>
    <x v="26"/>
    <x v="577"/>
    <n v="3"/>
  </r>
  <r>
    <x v="26"/>
    <x v="558"/>
    <n v="1"/>
  </r>
  <r>
    <x v="26"/>
    <x v="558"/>
    <n v="1"/>
  </r>
  <r>
    <x v="193"/>
    <x v="578"/>
    <n v="1"/>
  </r>
  <r>
    <x v="82"/>
    <x v="579"/>
    <n v="48"/>
  </r>
  <r>
    <x v="82"/>
    <x v="579"/>
    <n v="2"/>
  </r>
  <r>
    <x v="194"/>
    <x v="580"/>
    <n v="838"/>
  </r>
  <r>
    <x v="195"/>
    <x v="581"/>
    <n v="29"/>
  </r>
  <r>
    <x v="167"/>
    <x v="582"/>
    <n v="24"/>
  </r>
  <r>
    <x v="14"/>
    <x v="68"/>
    <n v="7960"/>
  </r>
  <r>
    <x v="14"/>
    <x v="450"/>
    <n v="5000"/>
  </r>
  <r>
    <x v="14"/>
    <x v="45"/>
    <n v="61780"/>
  </r>
  <r>
    <x v="14"/>
    <x v="583"/>
    <n v="30470"/>
  </r>
  <r>
    <x v="14"/>
    <x v="194"/>
    <n v="816"/>
  </r>
  <r>
    <x v="14"/>
    <x v="197"/>
    <n v="2014"/>
  </r>
  <r>
    <x v="14"/>
    <x v="584"/>
    <n v="237"/>
  </r>
  <r>
    <x v="37"/>
    <x v="83"/>
    <n v="8"/>
  </r>
  <r>
    <x v="14"/>
    <x v="46"/>
    <n v="182530"/>
  </r>
  <r>
    <x v="196"/>
    <x v="585"/>
    <n v="36"/>
  </r>
  <r>
    <x v="37"/>
    <x v="83"/>
    <n v="7"/>
  </r>
  <r>
    <x v="37"/>
    <x v="60"/>
    <n v="48"/>
  </r>
  <r>
    <x v="37"/>
    <x v="60"/>
    <n v="12"/>
  </r>
  <r>
    <x v="14"/>
    <x v="253"/>
    <n v="2500"/>
  </r>
  <r>
    <x v="37"/>
    <x v="83"/>
    <n v="9"/>
  </r>
  <r>
    <x v="37"/>
    <x v="83"/>
    <n v="3"/>
  </r>
  <r>
    <x v="37"/>
    <x v="83"/>
    <n v="6"/>
  </r>
  <r>
    <x v="37"/>
    <x v="84"/>
    <n v="9"/>
  </r>
  <r>
    <x v="37"/>
    <x v="84"/>
    <n v="60"/>
  </r>
  <r>
    <x v="37"/>
    <x v="83"/>
    <n v="19"/>
  </r>
  <r>
    <x v="37"/>
    <x v="84"/>
    <n v="12"/>
  </r>
  <r>
    <x v="71"/>
    <x v="125"/>
    <n v="1"/>
  </r>
  <r>
    <x v="14"/>
    <x v="450"/>
    <n v="30850"/>
  </r>
  <r>
    <x v="26"/>
    <x v="39"/>
    <n v="2"/>
  </r>
  <r>
    <x v="78"/>
    <x v="198"/>
    <n v="117"/>
  </r>
  <r>
    <x v="78"/>
    <x v="136"/>
    <n v="11"/>
  </r>
  <r>
    <x v="72"/>
    <x v="126"/>
    <n v="957"/>
  </r>
  <r>
    <x v="197"/>
    <x v="586"/>
    <n v="1"/>
  </r>
  <r>
    <x v="14"/>
    <x v="587"/>
    <n v="380"/>
  </r>
  <r>
    <x v="22"/>
    <x v="155"/>
    <n v="3"/>
  </r>
  <r>
    <x v="22"/>
    <x v="32"/>
    <n v="3"/>
  </r>
  <r>
    <x v="14"/>
    <x v="588"/>
    <n v="2930"/>
  </r>
  <r>
    <x v="14"/>
    <x v="589"/>
    <n v="19125"/>
  </r>
  <r>
    <x v="37"/>
    <x v="83"/>
    <n v="10"/>
  </r>
  <r>
    <x v="128"/>
    <x v="329"/>
    <n v="20"/>
  </r>
  <r>
    <x v="37"/>
    <x v="83"/>
    <n v="12"/>
  </r>
  <r>
    <x v="198"/>
    <x v="590"/>
    <n v="1"/>
  </r>
  <r>
    <x v="115"/>
    <x v="591"/>
    <n v="1"/>
  </r>
  <r>
    <x v="128"/>
    <x v="329"/>
    <n v="3"/>
  </r>
  <r>
    <x v="128"/>
    <x v="329"/>
    <n v="16"/>
  </r>
  <r>
    <x v="128"/>
    <x v="329"/>
    <n v="40"/>
  </r>
  <r>
    <x v="128"/>
    <x v="329"/>
    <n v="64"/>
  </r>
  <r>
    <x v="26"/>
    <x v="592"/>
    <n v="7"/>
  </r>
  <r>
    <x v="26"/>
    <x v="593"/>
    <n v="12"/>
  </r>
  <r>
    <x v="37"/>
    <x v="83"/>
    <n v="1"/>
  </r>
  <r>
    <x v="39"/>
    <x v="594"/>
    <n v="20"/>
  </r>
  <r>
    <x v="46"/>
    <x v="147"/>
    <n v="3000"/>
  </r>
  <r>
    <x v="107"/>
    <x v="242"/>
    <n v="19"/>
  </r>
  <r>
    <x v="14"/>
    <x v="595"/>
    <n v="4670"/>
  </r>
  <r>
    <x v="26"/>
    <x v="596"/>
    <n v="12"/>
  </r>
  <r>
    <x v="26"/>
    <x v="597"/>
    <n v="6"/>
  </r>
  <r>
    <x v="26"/>
    <x v="597"/>
    <n v="12"/>
  </r>
  <r>
    <x v="44"/>
    <x v="122"/>
    <n v="10"/>
  </r>
  <r>
    <x v="14"/>
    <x v="501"/>
    <n v="1115"/>
  </r>
  <r>
    <x v="199"/>
    <x v="598"/>
    <n v="84"/>
  </r>
  <r>
    <x v="107"/>
    <x v="536"/>
    <n v="1"/>
  </r>
  <r>
    <x v="107"/>
    <x v="536"/>
    <n v="1"/>
  </r>
  <r>
    <x v="111"/>
    <x v="599"/>
    <n v="1010"/>
  </r>
  <r>
    <x v="111"/>
    <x v="252"/>
    <n v="1004"/>
  </r>
  <r>
    <x v="16"/>
    <x v="233"/>
    <n v="20"/>
  </r>
  <r>
    <x v="16"/>
    <x v="232"/>
    <n v="3"/>
  </r>
  <r>
    <x v="79"/>
    <x v="600"/>
    <n v="13"/>
  </r>
  <r>
    <x v="172"/>
    <x v="575"/>
    <n v="4"/>
  </r>
  <r>
    <x v="3"/>
    <x v="332"/>
    <n v="26"/>
  </r>
  <r>
    <x v="18"/>
    <x v="178"/>
    <n v="100"/>
  </r>
  <r>
    <x v="69"/>
    <x v="601"/>
    <n v="4"/>
  </r>
  <r>
    <x v="18"/>
    <x v="178"/>
    <n v="100"/>
  </r>
  <r>
    <x v="16"/>
    <x v="233"/>
    <n v="17"/>
  </r>
  <r>
    <x v="16"/>
    <x v="233"/>
    <n v="3"/>
  </r>
  <r>
    <x v="4"/>
    <x v="602"/>
    <n v="10"/>
  </r>
  <r>
    <x v="76"/>
    <x v="544"/>
    <n v="100"/>
  </r>
  <r>
    <x v="106"/>
    <x v="241"/>
    <n v="71"/>
  </r>
  <r>
    <x v="67"/>
    <x v="603"/>
    <n v="2"/>
  </r>
  <r>
    <x v="67"/>
    <x v="603"/>
    <n v="5"/>
  </r>
  <r>
    <x v="3"/>
    <x v="604"/>
    <n v="12"/>
  </r>
  <r>
    <x v="3"/>
    <x v="293"/>
    <n v="45"/>
  </r>
  <r>
    <x v="23"/>
    <x v="80"/>
    <n v="1"/>
  </r>
  <r>
    <x v="44"/>
    <x v="202"/>
    <n v="22"/>
  </r>
  <r>
    <x v="67"/>
    <x v="605"/>
    <n v="5"/>
  </r>
  <r>
    <x v="17"/>
    <x v="606"/>
    <n v="13"/>
  </r>
  <r>
    <x v="16"/>
    <x v="233"/>
    <n v="80"/>
  </r>
  <r>
    <x v="23"/>
    <x v="80"/>
    <n v="1"/>
  </r>
  <r>
    <x v="148"/>
    <x v="607"/>
    <n v="1"/>
  </r>
  <r>
    <x v="200"/>
    <x v="608"/>
    <n v="110"/>
  </r>
  <r>
    <x v="67"/>
    <x v="609"/>
    <n v="8"/>
  </r>
  <r>
    <x v="67"/>
    <x v="603"/>
    <n v="1"/>
  </r>
  <r>
    <x v="23"/>
    <x v="610"/>
    <n v="1"/>
  </r>
  <r>
    <x v="78"/>
    <x v="611"/>
    <n v="10"/>
  </r>
  <r>
    <x v="201"/>
    <x v="612"/>
    <n v="16"/>
  </r>
  <r>
    <x v="202"/>
    <x v="613"/>
    <n v="200"/>
  </r>
  <r>
    <x v="44"/>
    <x v="190"/>
    <n v="39"/>
  </r>
  <r>
    <x v="26"/>
    <x v="614"/>
    <n v="12"/>
  </r>
  <r>
    <x v="26"/>
    <x v="614"/>
    <n v="6"/>
  </r>
  <r>
    <x v="78"/>
    <x v="510"/>
    <n v="22"/>
  </r>
  <r>
    <x v="28"/>
    <x v="42"/>
    <n v="3"/>
  </r>
  <r>
    <x v="7"/>
    <x v="9"/>
    <n v="800"/>
  </r>
  <r>
    <x v="40"/>
    <x v="177"/>
    <n v="4"/>
  </r>
  <r>
    <x v="138"/>
    <x v="362"/>
    <n v="20"/>
  </r>
  <r>
    <x v="14"/>
    <x v="615"/>
    <n v="6000"/>
  </r>
  <r>
    <x v="14"/>
    <x v="616"/>
    <n v="83600"/>
  </r>
  <r>
    <x v="14"/>
    <x v="617"/>
    <n v="700"/>
  </r>
  <r>
    <x v="14"/>
    <x v="114"/>
    <n v="15575"/>
  </r>
  <r>
    <x v="14"/>
    <x v="90"/>
    <n v="10855"/>
  </r>
  <r>
    <x v="40"/>
    <x v="177"/>
    <n v="4"/>
  </r>
  <r>
    <x v="14"/>
    <x v="46"/>
    <n v="59730"/>
  </r>
  <r>
    <x v="44"/>
    <x v="618"/>
    <n v="41"/>
  </r>
  <r>
    <x v="37"/>
    <x v="356"/>
    <n v="9"/>
  </r>
  <r>
    <x v="37"/>
    <x v="356"/>
    <n v="9"/>
  </r>
  <r>
    <x v="203"/>
    <x v="619"/>
    <n v="1"/>
  </r>
  <r>
    <x v="203"/>
    <x v="620"/>
    <n v="1"/>
  </r>
  <r>
    <x v="92"/>
    <x v="459"/>
    <n v="1"/>
  </r>
  <r>
    <x v="92"/>
    <x v="459"/>
    <n v="2"/>
  </r>
  <r>
    <x v="166"/>
    <x v="478"/>
    <n v="285"/>
  </r>
  <r>
    <x v="116"/>
    <x v="621"/>
    <n v="8"/>
  </r>
  <r>
    <x v="37"/>
    <x v="356"/>
    <n v="31"/>
  </r>
  <r>
    <x v="6"/>
    <x v="107"/>
    <n v="99"/>
  </r>
  <r>
    <x v="37"/>
    <x v="356"/>
    <n v="42"/>
  </r>
  <r>
    <x v="37"/>
    <x v="356"/>
    <n v="511"/>
  </r>
  <r>
    <x v="37"/>
    <x v="356"/>
    <n v="42"/>
  </r>
  <r>
    <x v="37"/>
    <x v="356"/>
    <n v="7"/>
  </r>
  <r>
    <x v="16"/>
    <x v="21"/>
    <n v="20"/>
  </r>
  <r>
    <x v="38"/>
    <x v="61"/>
    <n v="24"/>
  </r>
  <r>
    <x v="38"/>
    <x v="61"/>
    <n v="64"/>
  </r>
  <r>
    <x v="38"/>
    <x v="61"/>
    <n v="20"/>
  </r>
  <r>
    <x v="38"/>
    <x v="61"/>
    <n v="20"/>
  </r>
  <r>
    <x v="38"/>
    <x v="61"/>
    <n v="64"/>
  </r>
  <r>
    <x v="38"/>
    <x v="61"/>
    <n v="12"/>
  </r>
  <r>
    <x v="38"/>
    <x v="229"/>
    <n v="2"/>
  </r>
  <r>
    <x v="38"/>
    <x v="61"/>
    <n v="12"/>
  </r>
  <r>
    <x v="203"/>
    <x v="622"/>
    <n v="1"/>
  </r>
  <r>
    <x v="203"/>
    <x v="623"/>
    <n v="1"/>
  </r>
  <r>
    <x v="46"/>
    <x v="327"/>
    <n v="2000"/>
  </r>
  <r>
    <x v="52"/>
    <x v="624"/>
    <n v="38"/>
  </r>
  <r>
    <x v="52"/>
    <x v="624"/>
    <n v="35"/>
  </r>
  <r>
    <x v="52"/>
    <x v="624"/>
    <n v="23"/>
  </r>
  <r>
    <x v="52"/>
    <x v="624"/>
    <n v="24"/>
  </r>
  <r>
    <x v="52"/>
    <x v="624"/>
    <n v="190"/>
  </r>
  <r>
    <x v="52"/>
    <x v="624"/>
    <n v="276"/>
  </r>
  <r>
    <x v="52"/>
    <x v="624"/>
    <n v="28"/>
  </r>
  <r>
    <x v="52"/>
    <x v="624"/>
    <n v="30"/>
  </r>
  <r>
    <x v="52"/>
    <x v="624"/>
    <n v="12"/>
  </r>
  <r>
    <x v="78"/>
    <x v="352"/>
    <n v="20"/>
  </r>
  <r>
    <x v="37"/>
    <x v="60"/>
    <n v="31"/>
  </r>
  <r>
    <x v="37"/>
    <x v="60"/>
    <n v="13"/>
  </r>
  <r>
    <x v="37"/>
    <x v="60"/>
    <n v="2"/>
  </r>
  <r>
    <x v="52"/>
    <x v="624"/>
    <n v="60"/>
  </r>
  <r>
    <x v="52"/>
    <x v="624"/>
    <n v="60"/>
  </r>
  <r>
    <x v="52"/>
    <x v="624"/>
    <n v="30"/>
  </r>
  <r>
    <x v="52"/>
    <x v="624"/>
    <n v="38"/>
  </r>
  <r>
    <x v="52"/>
    <x v="624"/>
    <n v="61"/>
  </r>
  <r>
    <x v="52"/>
    <x v="624"/>
    <n v="187"/>
  </r>
  <r>
    <x v="37"/>
    <x v="60"/>
    <n v="18"/>
  </r>
  <r>
    <x v="37"/>
    <x v="60"/>
    <n v="9"/>
  </r>
  <r>
    <x v="19"/>
    <x v="27"/>
    <n v="15"/>
  </r>
  <r>
    <x v="163"/>
    <x v="625"/>
    <n v="102"/>
  </r>
  <r>
    <x v="52"/>
    <x v="624"/>
    <n v="6"/>
  </r>
  <r>
    <x v="52"/>
    <x v="624"/>
    <n v="350"/>
  </r>
  <r>
    <x v="52"/>
    <x v="624"/>
    <n v="32"/>
  </r>
  <r>
    <x v="52"/>
    <x v="624"/>
    <n v="60"/>
  </r>
  <r>
    <x v="53"/>
    <x v="626"/>
    <n v="112"/>
  </r>
  <r>
    <x v="49"/>
    <x v="164"/>
    <n v="71340"/>
  </r>
  <r>
    <x v="52"/>
    <x v="624"/>
    <n v="24"/>
  </r>
  <r>
    <x v="204"/>
    <x v="627"/>
    <n v="9000"/>
  </r>
  <r>
    <x v="52"/>
    <x v="624"/>
    <n v="60"/>
  </r>
  <r>
    <x v="52"/>
    <x v="624"/>
    <n v="42"/>
  </r>
  <r>
    <x v="6"/>
    <x v="7"/>
    <n v="30"/>
  </r>
  <r>
    <x v="34"/>
    <x v="628"/>
    <n v="3"/>
  </r>
  <r>
    <x v="28"/>
    <x v="42"/>
    <n v="1"/>
  </r>
  <r>
    <x v="205"/>
    <x v="629"/>
    <n v="17"/>
  </r>
  <r>
    <x v="64"/>
    <x v="305"/>
    <n v="8"/>
  </r>
  <r>
    <x v="78"/>
    <x v="351"/>
    <n v="25"/>
  </r>
  <r>
    <x v="14"/>
    <x v="47"/>
    <n v="500"/>
  </r>
  <r>
    <x v="14"/>
    <x v="630"/>
    <n v="1220"/>
  </r>
  <r>
    <x v="14"/>
    <x v="631"/>
    <n v="544"/>
  </r>
  <r>
    <x v="92"/>
    <x v="632"/>
    <n v="1"/>
  </r>
  <r>
    <x v="130"/>
    <x v="339"/>
    <n v="2"/>
  </r>
  <r>
    <x v="26"/>
    <x v="633"/>
    <n v="2"/>
  </r>
  <r>
    <x v="42"/>
    <x v="145"/>
    <n v="5"/>
  </r>
  <r>
    <x v="40"/>
    <x v="180"/>
    <n v="1"/>
  </r>
  <r>
    <x v="40"/>
    <x v="180"/>
    <n v="1"/>
  </r>
  <r>
    <x v="206"/>
    <x v="634"/>
    <n v="19"/>
  </r>
  <r>
    <x v="207"/>
    <x v="635"/>
    <n v="2"/>
  </r>
  <r>
    <x v="92"/>
    <x v="636"/>
    <n v="1"/>
  </r>
  <r>
    <x v="37"/>
    <x v="60"/>
    <n v="70"/>
  </r>
  <r>
    <x v="37"/>
    <x v="60"/>
    <n v="4"/>
  </r>
  <r>
    <x v="33"/>
    <x v="463"/>
    <n v="219"/>
  </r>
  <r>
    <x v="92"/>
    <x v="637"/>
    <n v="1"/>
  </r>
  <r>
    <x v="92"/>
    <x v="638"/>
    <n v="2"/>
  </r>
  <r>
    <x v="42"/>
    <x v="639"/>
    <n v="43"/>
  </r>
  <r>
    <x v="66"/>
    <x v="505"/>
    <n v="32"/>
  </r>
  <r>
    <x v="66"/>
    <x v="505"/>
    <n v="16"/>
  </r>
  <r>
    <x v="66"/>
    <x v="640"/>
    <n v="100"/>
  </r>
  <r>
    <x v="208"/>
    <x v="641"/>
    <n v="4"/>
  </r>
  <r>
    <x v="62"/>
    <x v="180"/>
    <n v="4"/>
  </r>
  <r>
    <x v="40"/>
    <x v="642"/>
    <n v="1"/>
  </r>
  <r>
    <x v="16"/>
    <x v="21"/>
    <n v="20"/>
  </r>
  <r>
    <x v="16"/>
    <x v="161"/>
    <n v="20"/>
  </r>
  <r>
    <x v="16"/>
    <x v="643"/>
    <n v="70"/>
  </r>
  <r>
    <x v="0"/>
    <x v="8"/>
    <n v="22"/>
  </r>
  <r>
    <x v="209"/>
    <x v="644"/>
    <n v="2"/>
  </r>
  <r>
    <x v="209"/>
    <x v="645"/>
    <n v="2"/>
  </r>
  <r>
    <x v="44"/>
    <x v="646"/>
    <n v="3"/>
  </r>
  <r>
    <x v="191"/>
    <x v="647"/>
    <n v="14"/>
  </r>
  <r>
    <x v="3"/>
    <x v="648"/>
    <n v="34"/>
  </r>
  <r>
    <x v="0"/>
    <x v="649"/>
    <n v="22"/>
  </r>
  <r>
    <x v="0"/>
    <x v="8"/>
    <n v="36"/>
  </r>
  <r>
    <x v="130"/>
    <x v="650"/>
    <n v="1"/>
  </r>
  <r>
    <x v="18"/>
    <x v="178"/>
    <n v="100"/>
  </r>
  <r>
    <x v="18"/>
    <x v="178"/>
    <n v="100"/>
  </r>
  <r>
    <x v="208"/>
    <x v="651"/>
    <n v="4"/>
  </r>
  <r>
    <x v="208"/>
    <x v="652"/>
    <n v="4"/>
  </r>
  <r>
    <x v="16"/>
    <x v="24"/>
    <n v="80"/>
  </r>
  <r>
    <x v="14"/>
    <x v="283"/>
    <n v="19569"/>
  </r>
  <r>
    <x v="14"/>
    <x v="18"/>
    <n v="16000"/>
  </r>
  <r>
    <x v="14"/>
    <x v="584"/>
    <n v="225"/>
  </r>
  <r>
    <x v="16"/>
    <x v="653"/>
    <n v="4"/>
  </r>
  <r>
    <x v="3"/>
    <x v="654"/>
    <n v="34"/>
  </r>
  <r>
    <x v="3"/>
    <x v="133"/>
    <n v="56"/>
  </r>
  <r>
    <x v="87"/>
    <x v="160"/>
    <n v="11"/>
  </r>
  <r>
    <x v="87"/>
    <x v="160"/>
    <n v="4"/>
  </r>
  <r>
    <x v="87"/>
    <x v="160"/>
    <n v="1"/>
  </r>
  <r>
    <x v="87"/>
    <x v="160"/>
    <n v="1"/>
  </r>
  <r>
    <x v="87"/>
    <x v="160"/>
    <n v="2"/>
  </r>
  <r>
    <x v="87"/>
    <x v="160"/>
    <n v="8"/>
  </r>
  <r>
    <x v="87"/>
    <x v="160"/>
    <n v="2"/>
  </r>
  <r>
    <x v="87"/>
    <x v="160"/>
    <n v="10"/>
  </r>
  <r>
    <x v="87"/>
    <x v="160"/>
    <n v="10"/>
  </r>
  <r>
    <x v="164"/>
    <x v="655"/>
    <n v="1"/>
  </r>
  <r>
    <x v="210"/>
    <x v="656"/>
    <n v="9"/>
  </r>
  <r>
    <x v="22"/>
    <x v="657"/>
    <n v="1"/>
  </r>
  <r>
    <x v="162"/>
    <x v="465"/>
    <n v="1"/>
  </r>
  <r>
    <x v="16"/>
    <x v="658"/>
    <n v="6"/>
  </r>
  <r>
    <x v="16"/>
    <x v="659"/>
    <n v="4"/>
  </r>
  <r>
    <x v="16"/>
    <x v="660"/>
    <n v="2"/>
  </r>
  <r>
    <x v="16"/>
    <x v="661"/>
    <n v="2"/>
  </r>
  <r>
    <x v="26"/>
    <x v="39"/>
    <n v="2"/>
  </r>
  <r>
    <x v="37"/>
    <x v="60"/>
    <n v="65"/>
  </r>
  <r>
    <x v="37"/>
    <x v="60"/>
    <n v="3"/>
  </r>
  <r>
    <x v="37"/>
    <x v="60"/>
    <n v="5"/>
  </r>
  <r>
    <x v="17"/>
    <x v="662"/>
    <n v="4"/>
  </r>
  <r>
    <x v="10"/>
    <x v="663"/>
    <n v="1"/>
  </r>
  <r>
    <x v="38"/>
    <x v="61"/>
    <n v="50"/>
  </r>
  <r>
    <x v="38"/>
    <x v="229"/>
    <n v="14"/>
  </r>
  <r>
    <x v="38"/>
    <x v="229"/>
    <n v="24"/>
  </r>
  <r>
    <x v="38"/>
    <x v="229"/>
    <n v="4"/>
  </r>
  <r>
    <x v="10"/>
    <x v="664"/>
    <n v="1"/>
  </r>
  <r>
    <x v="37"/>
    <x v="60"/>
    <n v="203"/>
  </r>
  <r>
    <x v="37"/>
    <x v="60"/>
    <n v="5"/>
  </r>
  <r>
    <x v="44"/>
    <x v="665"/>
    <n v="7"/>
  </r>
  <r>
    <x v="17"/>
    <x v="666"/>
    <n v="2"/>
  </r>
  <r>
    <x v="10"/>
    <x v="667"/>
    <n v="1"/>
  </r>
  <r>
    <x v="38"/>
    <x v="61"/>
    <n v="100"/>
  </r>
  <r>
    <x v="38"/>
    <x v="61"/>
    <n v="70"/>
  </r>
  <r>
    <x v="38"/>
    <x v="61"/>
    <n v="24"/>
  </r>
  <r>
    <x v="38"/>
    <x v="61"/>
    <n v="8"/>
  </r>
  <r>
    <x v="18"/>
    <x v="180"/>
    <n v="8"/>
  </r>
  <r>
    <x v="18"/>
    <x v="180"/>
    <n v="8"/>
  </r>
  <r>
    <x v="10"/>
    <x v="668"/>
    <n v="2"/>
  </r>
  <r>
    <x v="10"/>
    <x v="669"/>
    <n v="1"/>
  </r>
  <r>
    <x v="10"/>
    <x v="670"/>
    <n v="1"/>
  </r>
  <r>
    <x v="10"/>
    <x v="671"/>
    <n v="1"/>
  </r>
  <r>
    <x v="10"/>
    <x v="672"/>
    <n v="1"/>
  </r>
  <r>
    <x v="10"/>
    <x v="673"/>
    <n v="1"/>
  </r>
  <r>
    <x v="10"/>
    <x v="674"/>
    <n v="1"/>
  </r>
  <r>
    <x v="37"/>
    <x v="60"/>
    <n v="2"/>
  </r>
  <r>
    <x v="37"/>
    <x v="60"/>
    <n v="101"/>
  </r>
  <r>
    <x v="17"/>
    <x v="606"/>
    <n v="3"/>
  </r>
  <r>
    <x v="16"/>
    <x v="24"/>
    <n v="10"/>
  </r>
  <r>
    <x v="10"/>
    <x v="675"/>
    <n v="1"/>
  </r>
  <r>
    <x v="16"/>
    <x v="161"/>
    <n v="2"/>
  </r>
  <r>
    <x v="16"/>
    <x v="21"/>
    <n v="2"/>
  </r>
  <r>
    <x v="16"/>
    <x v="285"/>
    <n v="10"/>
  </r>
  <r>
    <x v="16"/>
    <x v="296"/>
    <n v="10"/>
  </r>
  <r>
    <x v="16"/>
    <x v="284"/>
    <n v="10"/>
  </r>
  <r>
    <x v="6"/>
    <x v="96"/>
    <n v="100"/>
  </r>
  <r>
    <x v="92"/>
    <x v="407"/>
    <n v="16"/>
  </r>
  <r>
    <x v="92"/>
    <x v="459"/>
    <n v="2"/>
  </r>
  <r>
    <x v="92"/>
    <x v="459"/>
    <n v="1"/>
  </r>
  <r>
    <x v="108"/>
    <x v="244"/>
    <n v="2007"/>
  </r>
  <r>
    <x v="54"/>
    <x v="676"/>
    <n v="39"/>
  </r>
  <r>
    <x v="38"/>
    <x v="61"/>
    <n v="20"/>
  </r>
  <r>
    <x v="4"/>
    <x v="677"/>
    <n v="2"/>
  </r>
  <r>
    <x v="4"/>
    <x v="678"/>
    <n v="5"/>
  </r>
  <r>
    <x v="4"/>
    <x v="679"/>
    <n v="1"/>
  </r>
  <r>
    <x v="74"/>
    <x v="680"/>
    <n v="427"/>
  </r>
  <r>
    <x v="205"/>
    <x v="681"/>
    <n v="23"/>
  </r>
  <r>
    <x v="10"/>
    <x v="682"/>
    <n v="2"/>
  </r>
  <r>
    <x v="10"/>
    <x v="683"/>
    <n v="2"/>
  </r>
  <r>
    <x v="4"/>
    <x v="602"/>
    <n v="10"/>
  </r>
  <r>
    <x v="69"/>
    <x v="121"/>
    <n v="2"/>
  </r>
  <r>
    <x v="69"/>
    <x v="121"/>
    <n v="1"/>
  </r>
  <r>
    <x v="3"/>
    <x v="654"/>
    <n v="34"/>
  </r>
  <r>
    <x v="14"/>
    <x v="90"/>
    <n v="73060"/>
  </r>
  <r>
    <x v="14"/>
    <x v="115"/>
    <n v="238200"/>
  </r>
  <r>
    <x v="23"/>
    <x v="684"/>
    <n v="2"/>
  </r>
  <r>
    <x v="23"/>
    <x v="685"/>
    <n v="1"/>
  </r>
  <r>
    <x v="23"/>
    <x v="686"/>
    <n v="1"/>
  </r>
  <r>
    <x v="40"/>
    <x v="177"/>
    <n v="4"/>
  </r>
  <r>
    <x v="40"/>
    <x v="177"/>
    <n v="2"/>
  </r>
  <r>
    <x v="16"/>
    <x v="285"/>
    <n v="11"/>
  </r>
  <r>
    <x v="16"/>
    <x v="296"/>
    <n v="5"/>
  </r>
  <r>
    <x v="16"/>
    <x v="285"/>
    <n v="3"/>
  </r>
  <r>
    <x v="16"/>
    <x v="296"/>
    <n v="3"/>
  </r>
  <r>
    <x v="16"/>
    <x v="284"/>
    <n v="3"/>
  </r>
  <r>
    <x v="16"/>
    <x v="284"/>
    <n v="5"/>
  </r>
  <r>
    <x v="8"/>
    <x v="85"/>
    <n v="1"/>
  </r>
  <r>
    <x v="8"/>
    <x v="85"/>
    <n v="1"/>
  </r>
  <r>
    <x v="211"/>
    <x v="687"/>
    <n v="19"/>
  </r>
  <r>
    <x v="0"/>
    <x v="649"/>
    <n v="47"/>
  </r>
  <r>
    <x v="212"/>
    <x v="688"/>
    <n v="118"/>
  </r>
  <r>
    <x v="10"/>
    <x v="689"/>
    <n v="1"/>
  </r>
  <r>
    <x v="10"/>
    <x v="397"/>
    <n v="2"/>
  </r>
  <r>
    <x v="213"/>
    <x v="690"/>
    <n v="50"/>
  </r>
  <r>
    <x v="37"/>
    <x v="60"/>
    <n v="66"/>
  </r>
  <r>
    <x v="37"/>
    <x v="60"/>
    <n v="103"/>
  </r>
  <r>
    <x v="214"/>
    <x v="691"/>
    <n v="26"/>
  </r>
  <r>
    <x v="214"/>
    <x v="692"/>
    <n v="26"/>
  </r>
  <r>
    <x v="195"/>
    <x v="693"/>
    <n v="10"/>
  </r>
  <r>
    <x v="215"/>
    <x v="694"/>
    <n v="1"/>
  </r>
  <r>
    <x v="10"/>
    <x v="695"/>
    <n v="2"/>
  </r>
  <r>
    <x v="36"/>
    <x v="159"/>
    <n v="33"/>
  </r>
  <r>
    <x v="171"/>
    <x v="696"/>
    <n v="10"/>
  </r>
  <r>
    <x v="171"/>
    <x v="696"/>
    <n v="10"/>
  </r>
  <r>
    <x v="216"/>
    <x v="697"/>
    <n v="28"/>
  </r>
  <r>
    <x v="37"/>
    <x v="83"/>
    <n v="33"/>
  </r>
  <r>
    <x v="37"/>
    <x v="83"/>
    <n v="33"/>
  </r>
  <r>
    <x v="215"/>
    <x v="698"/>
    <n v="1"/>
  </r>
  <r>
    <x v="26"/>
    <x v="699"/>
    <n v="1"/>
  </r>
  <r>
    <x v="26"/>
    <x v="700"/>
    <n v="3"/>
  </r>
  <r>
    <x v="114"/>
    <x v="701"/>
    <n v="2"/>
  </r>
  <r>
    <x v="114"/>
    <x v="702"/>
    <n v="10"/>
  </r>
  <r>
    <x v="53"/>
    <x v="523"/>
    <n v="60"/>
  </r>
  <r>
    <x v="10"/>
    <x v="703"/>
    <n v="72"/>
  </r>
  <r>
    <x v="10"/>
    <x v="704"/>
    <n v="30"/>
  </r>
  <r>
    <x v="9"/>
    <x v="705"/>
    <n v="108"/>
  </r>
  <r>
    <x v="212"/>
    <x v="706"/>
    <n v="66"/>
  </r>
  <r>
    <x v="164"/>
    <x v="655"/>
    <n v="1"/>
  </r>
  <r>
    <x v="16"/>
    <x v="233"/>
    <n v="10"/>
  </r>
  <r>
    <x v="37"/>
    <x v="60"/>
    <n v="41"/>
  </r>
  <r>
    <x v="61"/>
    <x v="707"/>
    <n v="2"/>
  </r>
  <r>
    <x v="14"/>
    <x v="450"/>
    <n v="71190"/>
  </r>
  <r>
    <x v="78"/>
    <x v="136"/>
    <n v="15"/>
  </r>
  <r>
    <x v="10"/>
    <x v="708"/>
    <n v="33"/>
  </r>
  <r>
    <x v="36"/>
    <x v="709"/>
    <n v="10"/>
  </r>
  <r>
    <x v="26"/>
    <x v="710"/>
    <n v="6"/>
  </r>
  <r>
    <x v="67"/>
    <x v="711"/>
    <n v="5"/>
  </r>
  <r>
    <x v="44"/>
    <x v="712"/>
    <n v="45"/>
  </r>
  <r>
    <x v="67"/>
    <x v="713"/>
    <n v="6"/>
  </r>
  <r>
    <x v="9"/>
    <x v="714"/>
    <n v="108"/>
  </r>
  <r>
    <x v="62"/>
    <x v="715"/>
    <n v="2"/>
  </r>
  <r>
    <x v="0"/>
    <x v="716"/>
    <n v="100"/>
  </r>
  <r>
    <x v="61"/>
    <x v="717"/>
    <n v="1"/>
  </r>
  <r>
    <x v="13"/>
    <x v="204"/>
    <n v="621"/>
  </r>
  <r>
    <x v="103"/>
    <x v="718"/>
    <n v="10"/>
  </r>
  <r>
    <x v="103"/>
    <x v="718"/>
    <n v="6"/>
  </r>
  <r>
    <x v="103"/>
    <x v="718"/>
    <n v="6"/>
  </r>
  <r>
    <x v="8"/>
    <x v="719"/>
    <n v="2"/>
  </r>
  <r>
    <x v="10"/>
    <x v="720"/>
    <n v="27"/>
  </r>
  <r>
    <x v="38"/>
    <x v="61"/>
    <n v="24"/>
  </r>
  <r>
    <x v="38"/>
    <x v="61"/>
    <n v="16"/>
  </r>
  <r>
    <x v="38"/>
    <x v="61"/>
    <n v="8"/>
  </r>
  <r>
    <x v="38"/>
    <x v="61"/>
    <n v="48"/>
  </r>
  <r>
    <x v="38"/>
    <x v="61"/>
    <n v="32"/>
  </r>
  <r>
    <x v="38"/>
    <x v="61"/>
    <n v="100"/>
  </r>
  <r>
    <x v="38"/>
    <x v="61"/>
    <n v="8"/>
  </r>
  <r>
    <x v="38"/>
    <x v="61"/>
    <n v="6"/>
  </r>
  <r>
    <x v="3"/>
    <x v="158"/>
    <n v="26"/>
  </r>
  <r>
    <x v="217"/>
    <x v="721"/>
    <n v="1"/>
  </r>
  <r>
    <x v="22"/>
    <x v="120"/>
    <n v="50"/>
  </r>
  <r>
    <x v="10"/>
    <x v="673"/>
    <n v="57"/>
  </r>
  <r>
    <x v="95"/>
    <x v="722"/>
    <n v="12"/>
  </r>
  <r>
    <x v="95"/>
    <x v="723"/>
    <n v="4"/>
  </r>
  <r>
    <x v="92"/>
    <x v="637"/>
    <n v="3"/>
  </r>
  <r>
    <x v="92"/>
    <x v="447"/>
    <n v="1"/>
  </r>
  <r>
    <x v="163"/>
    <x v="693"/>
    <n v="11"/>
  </r>
  <r>
    <x v="67"/>
    <x v="724"/>
    <n v="3"/>
  </r>
  <r>
    <x v="67"/>
    <x v="724"/>
    <n v="6"/>
  </r>
  <r>
    <x v="10"/>
    <x v="670"/>
    <n v="1"/>
  </r>
  <r>
    <x v="10"/>
    <x v="671"/>
    <n v="1"/>
  </r>
  <r>
    <x v="10"/>
    <x v="675"/>
    <n v="1"/>
  </r>
  <r>
    <x v="10"/>
    <x v="663"/>
    <n v="1"/>
  </r>
  <r>
    <x v="61"/>
    <x v="725"/>
    <n v="1"/>
  </r>
  <r>
    <x v="10"/>
    <x v="673"/>
    <n v="1"/>
  </r>
  <r>
    <x v="10"/>
    <x v="672"/>
    <n v="1"/>
  </r>
  <r>
    <x v="10"/>
    <x v="664"/>
    <n v="1"/>
  </r>
  <r>
    <x v="10"/>
    <x v="667"/>
    <n v="1"/>
  </r>
  <r>
    <x v="78"/>
    <x v="198"/>
    <n v="100"/>
  </r>
  <r>
    <x v="131"/>
    <x v="726"/>
    <n v="1"/>
  </r>
  <r>
    <x v="3"/>
    <x v="648"/>
    <n v="3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5">
  <r>
    <x v="0"/>
    <x v="0"/>
    <n v="4000"/>
  </r>
  <r>
    <x v="0"/>
    <x v="0"/>
    <n v="826"/>
  </r>
  <r>
    <x v="0"/>
    <x v="0"/>
    <n v="2444"/>
  </r>
  <r>
    <x v="0"/>
    <x v="0"/>
    <n v="4818"/>
  </r>
  <r>
    <x v="0"/>
    <x v="0"/>
    <n v="570"/>
  </r>
  <r>
    <x v="0"/>
    <x v="0"/>
    <n v="4000"/>
  </r>
  <r>
    <x v="1"/>
    <x v="0"/>
    <n v="1378"/>
  </r>
  <r>
    <x v="1"/>
    <x v="0"/>
    <n v="4000"/>
  </r>
  <r>
    <x v="1"/>
    <x v="0"/>
    <n v="849"/>
  </r>
  <r>
    <x v="1"/>
    <x v="0"/>
    <n v="2300"/>
  </r>
  <r>
    <x v="1"/>
    <x v="0"/>
    <n v="4828"/>
  </r>
  <r>
    <x v="1"/>
    <x v="0"/>
    <n v="2460"/>
  </r>
  <r>
    <x v="2"/>
    <x v="0"/>
    <n v="2431"/>
  </r>
  <r>
    <x v="2"/>
    <x v="0"/>
    <n v="256"/>
  </r>
  <r>
    <x v="2"/>
    <x v="0"/>
    <n v="2031"/>
  </r>
  <r>
    <x v="2"/>
    <x v="0"/>
    <n v="5031"/>
  </r>
  <r>
    <x v="2"/>
    <x v="0"/>
    <n v="2432"/>
  </r>
  <r>
    <x v="2"/>
    <x v="0"/>
    <n v="4000"/>
  </r>
  <r>
    <x v="2"/>
    <x v="0"/>
    <n v="829"/>
  </r>
  <r>
    <x v="3"/>
    <x v="0"/>
    <n v="1400"/>
  </r>
  <r>
    <x v="3"/>
    <x v="0"/>
    <n v="853"/>
  </r>
  <r>
    <x v="3"/>
    <x v="0"/>
    <n v="2400"/>
  </r>
  <r>
    <x v="3"/>
    <x v="0"/>
    <n v="4826"/>
  </r>
  <r>
    <x v="3"/>
    <x v="0"/>
    <n v="2429"/>
  </r>
  <r>
    <x v="3"/>
    <x v="0"/>
    <n v="4241"/>
  </r>
  <r>
    <x v="4"/>
    <x v="0"/>
    <n v="4900"/>
  </r>
  <r>
    <x v="4"/>
    <x v="0"/>
    <n v="5907"/>
  </r>
  <r>
    <x v="4"/>
    <x v="0"/>
    <n v="3800"/>
  </r>
  <r>
    <x v="4"/>
    <x v="0"/>
    <n v="3000"/>
  </r>
  <r>
    <x v="4"/>
    <x v="0"/>
    <n v="5680"/>
  </r>
  <r>
    <x v="4"/>
    <x v="0"/>
    <n v="3400"/>
  </r>
  <r>
    <x v="4"/>
    <x v="0"/>
    <n v="2796"/>
  </r>
  <r>
    <x v="4"/>
    <x v="0"/>
    <n v="3800"/>
  </r>
  <r>
    <x v="5"/>
    <x v="0"/>
    <n v="3800"/>
  </r>
  <r>
    <x v="5"/>
    <x v="0"/>
    <n v="2921"/>
  </r>
  <r>
    <x v="5"/>
    <x v="0"/>
    <n v="2694"/>
  </r>
  <r>
    <x v="5"/>
    <x v="0"/>
    <n v="1200"/>
  </r>
  <r>
    <x v="5"/>
    <x v="0"/>
    <n v="3600"/>
  </r>
  <r>
    <x v="5"/>
    <x v="0"/>
    <n v="2400"/>
  </r>
  <r>
    <x v="5"/>
    <x v="0"/>
    <n v="8375"/>
  </r>
  <r>
    <x v="5"/>
    <x v="0"/>
    <n v="6600"/>
  </r>
  <r>
    <x v="5"/>
    <x v="0"/>
    <n v="3437"/>
  </r>
  <r>
    <x v="6"/>
    <x v="0"/>
    <n v="2389"/>
  </r>
  <r>
    <x v="6"/>
    <x v="0"/>
    <n v="2005"/>
  </r>
  <r>
    <x v="6"/>
    <x v="0"/>
    <n v="4300"/>
  </r>
  <r>
    <x v="6"/>
    <x v="0"/>
    <n v="4065"/>
  </r>
  <r>
    <x v="6"/>
    <x v="0"/>
    <n v="5120"/>
  </r>
  <r>
    <x v="6"/>
    <x v="0"/>
    <n v="2545"/>
  </r>
  <r>
    <x v="6"/>
    <x v="0"/>
    <n v="2812"/>
  </r>
  <r>
    <x v="6"/>
    <x v="0"/>
    <n v="1170"/>
  </r>
  <r>
    <x v="6"/>
    <x v="0"/>
    <n v="4207"/>
  </r>
  <r>
    <x v="6"/>
    <x v="0"/>
    <n v="5248"/>
  </r>
  <r>
    <x v="7"/>
    <x v="0"/>
    <n v="2540"/>
  </r>
  <r>
    <x v="7"/>
    <x v="0"/>
    <n v="3190"/>
  </r>
  <r>
    <x v="7"/>
    <x v="0"/>
    <n v="3130"/>
  </r>
  <r>
    <x v="7"/>
    <x v="0"/>
    <n v="284"/>
  </r>
  <r>
    <x v="7"/>
    <x v="0"/>
    <n v="1393"/>
  </r>
  <r>
    <x v="7"/>
    <x v="0"/>
    <n v="7095"/>
  </r>
  <r>
    <x v="7"/>
    <x v="0"/>
    <n v="2183"/>
  </r>
  <r>
    <x v="7"/>
    <x v="0"/>
    <n v="771"/>
  </r>
  <r>
    <x v="7"/>
    <x v="0"/>
    <n v="3717"/>
  </r>
  <r>
    <x v="7"/>
    <x v="0"/>
    <n v="2276"/>
  </r>
  <r>
    <x v="7"/>
    <x v="0"/>
    <n v="4384"/>
  </r>
  <r>
    <x v="7"/>
    <x v="0"/>
    <n v="3815"/>
  </r>
  <r>
    <x v="8"/>
    <x v="0"/>
    <n v="130"/>
  </r>
  <r>
    <x v="8"/>
    <x v="0"/>
    <n v="1632"/>
  </r>
  <r>
    <x v="9"/>
    <x v="0"/>
    <n v="1100"/>
  </r>
  <r>
    <x v="9"/>
    <x v="0"/>
    <n v="3752"/>
  </r>
  <r>
    <x v="10"/>
    <x v="0"/>
    <n v="800"/>
  </r>
  <r>
    <x v="10"/>
    <x v="0"/>
    <n v="2856"/>
  </r>
  <r>
    <x v="10"/>
    <x v="0"/>
    <n v="520"/>
  </r>
  <r>
    <x v="11"/>
    <x v="0"/>
    <n v="1138"/>
  </r>
  <r>
    <x v="11"/>
    <x v="0"/>
    <n v="1272"/>
  </r>
  <r>
    <x v="11"/>
    <x v="0"/>
    <n v="3763"/>
  </r>
  <r>
    <x v="11"/>
    <x v="0"/>
    <n v="2064"/>
  </r>
  <r>
    <x v="12"/>
    <x v="1"/>
    <n v="110"/>
  </r>
  <r>
    <x v="12"/>
    <x v="2"/>
    <n v="500"/>
  </r>
  <r>
    <x v="12"/>
    <x v="2"/>
    <n v="500"/>
  </r>
  <r>
    <x v="12"/>
    <x v="2"/>
    <n v="20"/>
  </r>
  <r>
    <x v="12"/>
    <x v="2"/>
    <n v="25"/>
  </r>
  <r>
    <x v="12"/>
    <x v="2"/>
    <n v="180"/>
  </r>
  <r>
    <x v="12"/>
    <x v="2"/>
    <n v="200"/>
  </r>
  <r>
    <x v="12"/>
    <x v="2"/>
    <n v="100"/>
  </r>
  <r>
    <x v="12"/>
    <x v="2"/>
    <n v="500"/>
  </r>
  <r>
    <x v="13"/>
    <x v="2"/>
    <n v="500"/>
  </r>
  <r>
    <x v="13"/>
    <x v="2"/>
    <n v="144"/>
  </r>
  <r>
    <x v="13"/>
    <x v="1"/>
    <n v="106"/>
  </r>
  <r>
    <x v="13"/>
    <x v="2"/>
    <n v="295"/>
  </r>
  <r>
    <x v="13"/>
    <x v="2"/>
    <n v="500"/>
  </r>
  <r>
    <x v="13"/>
    <x v="2"/>
    <n v="500"/>
  </r>
  <r>
    <x v="13"/>
    <x v="2"/>
    <n v="500"/>
  </r>
  <r>
    <x v="13"/>
    <x v="2"/>
    <n v="500"/>
  </r>
  <r>
    <x v="13"/>
    <x v="2"/>
    <n v="500"/>
  </r>
  <r>
    <x v="13"/>
    <x v="2"/>
    <n v="500"/>
  </r>
  <r>
    <x v="14"/>
    <x v="2"/>
    <n v="1200"/>
  </r>
  <r>
    <x v="14"/>
    <x v="2"/>
    <n v="96"/>
  </r>
  <r>
    <x v="14"/>
    <x v="2"/>
    <n v="569"/>
  </r>
  <r>
    <x v="14"/>
    <x v="2"/>
    <n v="1100"/>
  </r>
  <r>
    <x v="14"/>
    <x v="2"/>
    <n v="1200"/>
  </r>
  <r>
    <x v="14"/>
    <x v="2"/>
    <n v="1200"/>
  </r>
  <r>
    <x v="14"/>
    <x v="2"/>
    <n v="1200"/>
  </r>
  <r>
    <x v="14"/>
    <x v="2"/>
    <n v="1200"/>
  </r>
  <r>
    <x v="14"/>
    <x v="2"/>
    <n v="1200"/>
  </r>
  <r>
    <x v="14"/>
    <x v="2"/>
    <n v="1000"/>
  </r>
  <r>
    <x v="14"/>
    <x v="2"/>
    <n v="300"/>
  </r>
  <r>
    <x v="14"/>
    <x v="2"/>
    <n v="1200"/>
  </r>
  <r>
    <x v="14"/>
    <x v="2"/>
    <n v="500"/>
  </r>
  <r>
    <x v="14"/>
    <x v="2"/>
    <n v="200"/>
  </r>
  <r>
    <x v="14"/>
    <x v="2"/>
    <n v="1200"/>
  </r>
  <r>
    <x v="15"/>
    <x v="1"/>
    <n v="111"/>
  </r>
  <r>
    <x v="16"/>
    <x v="2"/>
    <n v="500"/>
  </r>
  <r>
    <x v="16"/>
    <x v="2"/>
    <n v="278"/>
  </r>
  <r>
    <x v="16"/>
    <x v="2"/>
    <n v="1200"/>
  </r>
  <r>
    <x v="16"/>
    <x v="2"/>
    <n v="400"/>
  </r>
  <r>
    <x v="16"/>
    <x v="2"/>
    <n v="800"/>
  </r>
  <r>
    <x v="16"/>
    <x v="2"/>
    <n v="200"/>
  </r>
  <r>
    <x v="16"/>
    <x v="2"/>
    <n v="1200"/>
  </r>
  <r>
    <x v="16"/>
    <x v="2"/>
    <n v="1200"/>
  </r>
  <r>
    <x v="16"/>
    <x v="2"/>
    <n v="900"/>
  </r>
  <r>
    <x v="16"/>
    <x v="2"/>
    <n v="1200"/>
  </r>
  <r>
    <x v="16"/>
    <x v="2"/>
    <n v="1200"/>
  </r>
  <r>
    <x v="16"/>
    <x v="2"/>
    <n v="1200"/>
  </r>
  <r>
    <x v="16"/>
    <x v="2"/>
    <n v="1200"/>
  </r>
  <r>
    <x v="16"/>
    <x v="2"/>
    <n v="300"/>
  </r>
  <r>
    <x v="16"/>
    <x v="2"/>
    <n v="500"/>
  </r>
  <r>
    <x v="17"/>
    <x v="2"/>
    <n v="1200"/>
  </r>
  <r>
    <x v="17"/>
    <x v="1"/>
    <n v="112"/>
  </r>
  <r>
    <x v="18"/>
    <x v="2"/>
    <n v="1200"/>
  </r>
  <r>
    <x v="18"/>
    <x v="2"/>
    <n v="432"/>
  </r>
  <r>
    <x v="18"/>
    <x v="2"/>
    <n v="400"/>
  </r>
  <r>
    <x v="19"/>
    <x v="1"/>
    <n v="109"/>
  </r>
  <r>
    <x v="20"/>
    <x v="2"/>
    <n v="922"/>
  </r>
  <r>
    <x v="20"/>
    <x v="2"/>
    <n v="3600"/>
  </r>
  <r>
    <x v="20"/>
    <x v="2"/>
    <n v="3600"/>
  </r>
  <r>
    <x v="21"/>
    <x v="2"/>
    <n v="960"/>
  </r>
  <r>
    <x v="21"/>
    <x v="2"/>
    <n v="1000"/>
  </r>
  <r>
    <x v="21"/>
    <x v="2"/>
    <n v="1200"/>
  </r>
  <r>
    <x v="21"/>
    <x v="2"/>
    <n v="900"/>
  </r>
  <r>
    <x v="22"/>
    <x v="1"/>
    <n v="101"/>
  </r>
  <r>
    <x v="23"/>
    <x v="2"/>
    <n v="1000"/>
  </r>
  <r>
    <x v="23"/>
    <x v="2"/>
    <n v="1000"/>
  </r>
  <r>
    <x v="23"/>
    <x v="2"/>
    <n v="1000"/>
  </r>
  <r>
    <x v="23"/>
    <x v="2"/>
    <n v="1000"/>
  </r>
  <r>
    <x v="23"/>
    <x v="2"/>
    <n v="40"/>
  </r>
  <r>
    <x v="23"/>
    <x v="2"/>
    <n v="1000"/>
  </r>
  <r>
    <x v="23"/>
    <x v="1"/>
    <n v="107"/>
  </r>
  <r>
    <x v="23"/>
    <x v="2"/>
    <n v="700"/>
  </r>
  <r>
    <x v="23"/>
    <x v="2"/>
    <n v="700"/>
  </r>
  <r>
    <x v="23"/>
    <x v="2"/>
    <n v="1000"/>
  </r>
  <r>
    <x v="23"/>
    <x v="2"/>
    <n v="200"/>
  </r>
  <r>
    <x v="23"/>
    <x v="2"/>
    <n v="800"/>
  </r>
  <r>
    <x v="23"/>
    <x v="2"/>
    <n v="600"/>
  </r>
  <r>
    <x v="23"/>
    <x v="2"/>
    <n v="1000"/>
  </r>
  <r>
    <x v="23"/>
    <x v="2"/>
    <n v="400"/>
  </r>
  <r>
    <x v="23"/>
    <x v="2"/>
    <n v="3700"/>
  </r>
  <r>
    <x v="23"/>
    <x v="2"/>
    <n v="65"/>
  </r>
  <r>
    <x v="24"/>
    <x v="2"/>
    <n v="1000"/>
  </r>
  <r>
    <x v="24"/>
    <x v="2"/>
    <n v="1000"/>
  </r>
  <r>
    <x v="24"/>
    <x v="2"/>
    <n v="900"/>
  </r>
  <r>
    <x v="24"/>
    <x v="2"/>
    <n v="856"/>
  </r>
  <r>
    <x v="24"/>
    <x v="2"/>
    <n v="1000"/>
  </r>
  <r>
    <x v="24"/>
    <x v="2"/>
    <n v="1000"/>
  </r>
  <r>
    <x v="24"/>
    <x v="1"/>
    <n v="105"/>
  </r>
  <r>
    <x v="24"/>
    <x v="2"/>
    <n v="900"/>
  </r>
  <r>
    <x v="24"/>
    <x v="2"/>
    <n v="1000"/>
  </r>
  <r>
    <x v="24"/>
    <x v="2"/>
    <n v="1000"/>
  </r>
  <r>
    <x v="24"/>
    <x v="2"/>
    <n v="1000"/>
  </r>
  <r>
    <x v="24"/>
    <x v="2"/>
    <n v="1000"/>
  </r>
  <r>
    <x v="24"/>
    <x v="2"/>
    <n v="200"/>
  </r>
  <r>
    <x v="24"/>
    <x v="2"/>
    <n v="600"/>
  </r>
  <r>
    <x v="24"/>
    <x v="2"/>
    <n v="3200"/>
  </r>
  <r>
    <x v="24"/>
    <x v="2"/>
    <n v="3200"/>
  </r>
  <r>
    <x v="24"/>
    <x v="2"/>
    <n v="3200"/>
  </r>
  <r>
    <x v="25"/>
    <x v="2"/>
    <n v="1000"/>
  </r>
  <r>
    <x v="25"/>
    <x v="2"/>
    <n v="664"/>
  </r>
  <r>
    <x v="25"/>
    <x v="2"/>
    <n v="1000"/>
  </r>
  <r>
    <x v="25"/>
    <x v="2"/>
    <n v="200"/>
  </r>
  <r>
    <x v="25"/>
    <x v="1"/>
    <n v="99"/>
  </r>
  <r>
    <x v="25"/>
    <x v="2"/>
    <n v="300"/>
  </r>
  <r>
    <x v="25"/>
    <x v="2"/>
    <n v="200"/>
  </r>
  <r>
    <x v="25"/>
    <x v="2"/>
    <n v="1000"/>
  </r>
  <r>
    <x v="25"/>
    <x v="2"/>
    <n v="200"/>
  </r>
  <r>
    <x v="25"/>
    <x v="2"/>
    <n v="500"/>
  </r>
  <r>
    <x v="25"/>
    <x v="2"/>
    <n v="800"/>
  </r>
  <r>
    <x v="25"/>
    <x v="2"/>
    <n v="700"/>
  </r>
  <r>
    <x v="25"/>
    <x v="2"/>
    <n v="100"/>
  </r>
  <r>
    <x v="25"/>
    <x v="2"/>
    <n v="1000"/>
  </r>
  <r>
    <x v="25"/>
    <x v="2"/>
    <n v="1000"/>
  </r>
  <r>
    <x v="25"/>
    <x v="2"/>
    <n v="400"/>
  </r>
  <r>
    <x v="25"/>
    <x v="2"/>
    <n v="1900"/>
  </r>
  <r>
    <x v="25"/>
    <x v="2"/>
    <n v="1600"/>
  </r>
  <r>
    <x v="25"/>
    <x v="2"/>
    <n v="4000"/>
  </r>
  <r>
    <x v="25"/>
    <x v="2"/>
    <n v="22"/>
  </r>
  <r>
    <x v="26"/>
    <x v="2"/>
    <n v="1400"/>
  </r>
  <r>
    <x v="26"/>
    <x v="2"/>
    <n v="1400"/>
  </r>
  <r>
    <x v="26"/>
    <x v="2"/>
    <n v="800"/>
  </r>
  <r>
    <x v="26"/>
    <x v="2"/>
    <n v="800"/>
  </r>
  <r>
    <x v="26"/>
    <x v="2"/>
    <n v="400"/>
  </r>
  <r>
    <x v="27"/>
    <x v="2"/>
    <n v="1000"/>
  </r>
  <r>
    <x v="27"/>
    <x v="2"/>
    <n v="1000"/>
  </r>
  <r>
    <x v="27"/>
    <x v="2"/>
    <n v="1000"/>
  </r>
  <r>
    <x v="27"/>
    <x v="2"/>
    <n v="100"/>
  </r>
  <r>
    <x v="27"/>
    <x v="2"/>
    <n v="1000"/>
  </r>
  <r>
    <x v="27"/>
    <x v="2"/>
    <n v="1000"/>
  </r>
  <r>
    <x v="27"/>
    <x v="2"/>
    <n v="370"/>
  </r>
  <r>
    <x v="27"/>
    <x v="1"/>
    <n v="106"/>
  </r>
  <r>
    <x v="27"/>
    <x v="2"/>
    <n v="300"/>
  </r>
  <r>
    <x v="27"/>
    <x v="2"/>
    <n v="1000"/>
  </r>
  <r>
    <x v="27"/>
    <x v="2"/>
    <n v="4800"/>
  </r>
  <r>
    <x v="27"/>
    <x v="2"/>
    <n v="5800"/>
  </r>
  <r>
    <x v="28"/>
    <x v="3"/>
    <n v="1200"/>
  </r>
  <r>
    <x v="28"/>
    <x v="3"/>
    <n v="200"/>
  </r>
  <r>
    <x v="28"/>
    <x v="3"/>
    <n v="900"/>
  </r>
  <r>
    <x v="28"/>
    <x v="3"/>
    <n v="62"/>
  </r>
  <r>
    <x v="28"/>
    <x v="3"/>
    <n v="1000"/>
  </r>
  <r>
    <x v="28"/>
    <x v="3"/>
    <n v="4800"/>
  </r>
  <r>
    <x v="28"/>
    <x v="3"/>
    <n v="2238"/>
  </r>
  <r>
    <x v="28"/>
    <x v="3"/>
    <n v="1200"/>
  </r>
  <r>
    <x v="28"/>
    <x v="3"/>
    <n v="300"/>
  </r>
  <r>
    <x v="28"/>
    <x v="3"/>
    <n v="1050"/>
  </r>
  <r>
    <x v="28"/>
    <x v="3"/>
    <n v="1200"/>
  </r>
  <r>
    <x v="28"/>
    <x v="3"/>
    <n v="1200"/>
  </r>
  <r>
    <x v="28"/>
    <x v="3"/>
    <n v="1450"/>
  </r>
  <r>
    <x v="28"/>
    <x v="3"/>
    <n v="1200"/>
  </r>
  <r>
    <x v="28"/>
    <x v="3"/>
    <n v="150"/>
  </r>
  <r>
    <x v="29"/>
    <x v="2"/>
    <n v="3600"/>
  </r>
  <r>
    <x v="29"/>
    <x v="2"/>
    <n v="3200"/>
  </r>
  <r>
    <x v="29"/>
    <x v="2"/>
    <n v="763"/>
  </r>
  <r>
    <x v="29"/>
    <x v="2"/>
    <n v="1600"/>
  </r>
  <r>
    <x v="29"/>
    <x v="2"/>
    <n v="800"/>
  </r>
  <r>
    <x v="30"/>
    <x v="3"/>
    <n v="400"/>
  </r>
  <r>
    <x v="30"/>
    <x v="3"/>
    <n v="400"/>
  </r>
  <r>
    <x v="30"/>
    <x v="3"/>
    <n v="600"/>
  </r>
  <r>
    <x v="30"/>
    <x v="3"/>
    <n v="34"/>
  </r>
  <r>
    <x v="30"/>
    <x v="3"/>
    <n v="26"/>
  </r>
  <r>
    <x v="30"/>
    <x v="3"/>
    <n v="76"/>
  </r>
  <r>
    <x v="30"/>
    <x v="3"/>
    <n v="400"/>
  </r>
  <r>
    <x v="30"/>
    <x v="3"/>
    <n v="1200"/>
  </r>
  <r>
    <x v="30"/>
    <x v="3"/>
    <n v="1200"/>
  </r>
  <r>
    <x v="30"/>
    <x v="3"/>
    <n v="1200"/>
  </r>
  <r>
    <x v="30"/>
    <x v="3"/>
    <n v="1200"/>
  </r>
  <r>
    <x v="30"/>
    <x v="3"/>
    <n v="1200"/>
  </r>
  <r>
    <x v="30"/>
    <x v="3"/>
    <n v="53"/>
  </r>
  <r>
    <x v="30"/>
    <x v="3"/>
    <n v="200"/>
  </r>
  <r>
    <x v="30"/>
    <x v="3"/>
    <n v="1500"/>
  </r>
  <r>
    <x v="30"/>
    <x v="3"/>
    <n v="1650"/>
  </r>
  <r>
    <x v="30"/>
    <x v="3"/>
    <n v="400"/>
  </r>
  <r>
    <x v="30"/>
    <x v="3"/>
    <n v="1200"/>
  </r>
  <r>
    <x v="30"/>
    <x v="3"/>
    <n v="2400"/>
  </r>
  <r>
    <x v="30"/>
    <x v="3"/>
    <n v="2400"/>
  </r>
  <r>
    <x v="30"/>
    <x v="3"/>
    <n v="2400"/>
  </r>
  <r>
    <x v="30"/>
    <x v="3"/>
    <n v="1200"/>
  </r>
  <r>
    <x v="31"/>
    <x v="3"/>
    <n v="500"/>
  </r>
  <r>
    <x v="31"/>
    <x v="3"/>
    <n v="950"/>
  </r>
  <r>
    <x v="31"/>
    <x v="3"/>
    <n v="1200"/>
  </r>
  <r>
    <x v="31"/>
    <x v="3"/>
    <n v="6000"/>
  </r>
  <r>
    <x v="31"/>
    <x v="3"/>
    <n v="4800"/>
  </r>
  <r>
    <x v="31"/>
    <x v="3"/>
    <n v="5200"/>
  </r>
  <r>
    <x v="31"/>
    <x v="3"/>
    <n v="1300"/>
  </r>
  <r>
    <x v="32"/>
    <x v="3"/>
    <n v="2400"/>
  </r>
  <r>
    <x v="32"/>
    <x v="3"/>
    <n v="2400"/>
  </r>
  <r>
    <x v="32"/>
    <x v="3"/>
    <n v="300"/>
  </r>
  <r>
    <x v="32"/>
    <x v="3"/>
    <n v="1200"/>
  </r>
  <r>
    <x v="32"/>
    <x v="3"/>
    <n v="1400"/>
  </r>
  <r>
    <x v="32"/>
    <x v="3"/>
    <n v="145"/>
  </r>
  <r>
    <x v="32"/>
    <x v="3"/>
    <n v="100"/>
  </r>
  <r>
    <x v="32"/>
    <x v="3"/>
    <n v="800"/>
  </r>
  <r>
    <x v="32"/>
    <x v="3"/>
    <n v="750"/>
  </r>
  <r>
    <x v="32"/>
    <x v="3"/>
    <n v="950"/>
  </r>
  <r>
    <x v="32"/>
    <x v="3"/>
    <n v="2140"/>
  </r>
  <r>
    <x v="32"/>
    <x v="3"/>
    <n v="1200"/>
  </r>
  <r>
    <x v="32"/>
    <x v="3"/>
    <n v="1200"/>
  </r>
  <r>
    <x v="32"/>
    <x v="3"/>
    <n v="1200"/>
  </r>
  <r>
    <x v="32"/>
    <x v="3"/>
    <n v="1000"/>
  </r>
  <r>
    <x v="33"/>
    <x v="4"/>
    <n v="1510"/>
  </r>
  <r>
    <x v="33"/>
    <x v="4"/>
    <n v="1500"/>
  </r>
  <r>
    <x v="33"/>
    <x v="4"/>
    <n v="1500"/>
  </r>
  <r>
    <x v="33"/>
    <x v="4"/>
    <n v="1575"/>
  </r>
  <r>
    <x v="34"/>
    <x v="4"/>
    <n v="1424"/>
  </r>
  <r>
    <x v="34"/>
    <x v="4"/>
    <n v="1515"/>
  </r>
  <r>
    <x v="34"/>
    <x v="4"/>
    <n v="1500"/>
  </r>
  <r>
    <x v="34"/>
    <x v="4"/>
    <n v="180"/>
  </r>
  <r>
    <x v="34"/>
    <x v="4"/>
    <n v="1529"/>
  </r>
  <r>
    <x v="35"/>
    <x v="4"/>
    <n v="1507"/>
  </r>
  <r>
    <x v="35"/>
    <x v="4"/>
    <n v="1500"/>
  </r>
  <r>
    <x v="35"/>
    <x v="4"/>
    <n v="1500"/>
  </r>
  <r>
    <x v="35"/>
    <x v="4"/>
    <n v="1523"/>
  </r>
  <r>
    <x v="36"/>
    <x v="4"/>
    <n v="1510"/>
  </r>
  <r>
    <x v="36"/>
    <x v="4"/>
    <n v="1516"/>
  </r>
  <r>
    <x v="36"/>
    <x v="4"/>
    <n v="1500"/>
  </r>
  <r>
    <x v="36"/>
    <x v="4"/>
    <n v="1373"/>
  </r>
  <r>
    <x v="37"/>
    <x v="4"/>
    <n v="1500"/>
  </r>
  <r>
    <x v="38"/>
    <x v="4"/>
    <n v="1500"/>
  </r>
  <r>
    <x v="39"/>
    <x v="4"/>
    <n v="1500"/>
  </r>
  <r>
    <x v="40"/>
    <x v="4"/>
    <n v="150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1">
  <r>
    <x v="0"/>
    <s v="CONNEXION OH5401/C"/>
    <x v="0"/>
    <n v="1507"/>
  </r>
  <r>
    <x v="1"/>
    <s v="CONNEXION OH5402/C"/>
    <x v="0"/>
    <n v="1393"/>
  </r>
  <r>
    <x v="2"/>
    <s v="CONNEXION OH5403/C"/>
    <x v="0"/>
    <n v="1516"/>
  </r>
  <r>
    <x v="3"/>
    <s v="CONNEXION OH5404/C"/>
    <x v="0"/>
    <n v="1221"/>
  </r>
  <r>
    <x v="4"/>
    <s v="CONNEXION PH1"/>
    <x v="1"/>
    <n v="783"/>
  </r>
  <r>
    <x v="4"/>
    <s v="CONNEXION PH1"/>
    <x v="1"/>
    <n v="1200"/>
  </r>
  <r>
    <x v="4"/>
    <s v="CONNEXION PH1"/>
    <x v="1"/>
    <n v="1500"/>
  </r>
  <r>
    <x v="4"/>
    <s v="CONNEXION PH1"/>
    <x v="1"/>
    <n v="368"/>
  </r>
  <r>
    <x v="5"/>
    <s v="CONNEXION PH"/>
    <x v="1"/>
    <n v="3000"/>
  </r>
  <r>
    <x v="5"/>
    <s v="CONNEXION PH"/>
    <x v="1"/>
    <n v="200"/>
  </r>
  <r>
    <x v="5"/>
    <s v="CONNEXION PH"/>
    <x v="1"/>
    <n v="2800"/>
  </r>
  <r>
    <x v="5"/>
    <s v="CONNEXION PH"/>
    <x v="1"/>
    <n v="4293"/>
  </r>
  <r>
    <x v="5"/>
    <s v="CONNEXION PH"/>
    <x v="1"/>
    <n v="400"/>
  </r>
  <r>
    <x v="6"/>
    <s v="CONNEXION N - REV 08 - JYT36627"/>
    <x v="1"/>
    <n v="600"/>
  </r>
  <r>
    <x v="6"/>
    <s v="CONNEXION N - REV 08 - JYT36627"/>
    <x v="1"/>
    <n v="2200"/>
  </r>
  <r>
    <x v="6"/>
    <s v="CONNEXION N - REV 08 - JYT36627"/>
    <x v="1"/>
    <n v="400"/>
  </r>
  <r>
    <x v="6"/>
    <s v="CONNEXION N - REV 08 - JYT36627"/>
    <x v="1"/>
    <n v="400"/>
  </r>
  <r>
    <x v="6"/>
    <s v="CONNEXION N - REV 08 - JYT36627"/>
    <x v="1"/>
    <n v="4713"/>
  </r>
  <r>
    <x v="6"/>
    <s v="CONNEXION N - REV 08 - JYT36627"/>
    <x v="1"/>
    <n v="1000"/>
  </r>
  <r>
    <x v="7"/>
    <s v="CONNEXION N - JYT36613-REV09-353177501-16"/>
    <x v="1"/>
    <n v="800"/>
  </r>
  <r>
    <x v="7"/>
    <s v="CONNEXION N - JYT36613-REV09-353177501-16"/>
    <x v="1"/>
    <n v="946"/>
  </r>
  <r>
    <x v="7"/>
    <s v="CONNEXION N - JYT36613-REV09-353177501-16"/>
    <x v="1"/>
    <n v="2800"/>
  </r>
  <r>
    <x v="7"/>
    <s v="CONNEXION N - JYT36613-REV09-353177501-16"/>
    <x v="1"/>
    <n v="400"/>
  </r>
  <r>
    <x v="7"/>
    <s v="CONNEXION N - JYT36613-REV09-353177501-16"/>
    <x v="1"/>
    <n v="1200"/>
  </r>
  <r>
    <x v="7"/>
    <s v="CONNEXION N - JYT36613-REV09-353177501-16"/>
    <x v="1"/>
    <n v="3400"/>
  </r>
  <r>
    <x v="7"/>
    <s v="CONNEXION N - JYT36613-REV09-353177501-16"/>
    <x v="1"/>
    <n v="400"/>
  </r>
  <r>
    <x v="8"/>
    <s v="CONNEXION PH3 - JYT36614 - REV 09 - 353177601-16"/>
    <x v="1"/>
    <n v="1600"/>
  </r>
  <r>
    <x v="8"/>
    <s v="CONNEXION PH3 - JYT36614 - REV 09 - 353177601-16"/>
    <x v="1"/>
    <n v="2000"/>
  </r>
  <r>
    <x v="8"/>
    <s v="CONNEXION PH3 - JYT36614 - REV 09 - 353177601-16"/>
    <x v="1"/>
    <n v="350"/>
  </r>
  <r>
    <x v="8"/>
    <s v="CONNEXION PH3 - JYT36614 - REV 09 - 353177601-16"/>
    <x v="1"/>
    <n v="1200"/>
  </r>
  <r>
    <x v="8"/>
    <s v="CONNEXION PH3 - JYT36614 - REV 09 - 353177601-16"/>
    <x v="1"/>
    <n v="673"/>
  </r>
  <r>
    <x v="8"/>
    <s v="CONNEXION PH3 - JYT36614 - REV 09 - 353177601-16"/>
    <x v="1"/>
    <n v="1600"/>
  </r>
  <r>
    <x v="9"/>
    <s v="CONNEXION PH2 - JYT36615 - REV 09"/>
    <x v="1"/>
    <n v="1000"/>
  </r>
  <r>
    <x v="9"/>
    <s v="CONNEXION PH2 - JYT36615 - REV 09"/>
    <x v="1"/>
    <n v="2600"/>
  </r>
  <r>
    <x v="9"/>
    <s v="CONNEXION PH2 - JYT36615 - REV 09"/>
    <x v="1"/>
    <n v="4639"/>
  </r>
  <r>
    <x v="9"/>
    <s v="CONNEXION PH2 - JYT36615 - REV 09"/>
    <x v="1"/>
    <n v="1000"/>
  </r>
  <r>
    <x v="9"/>
    <s v="CONNEXION PH2 - JYT36615 - REV 09"/>
    <x v="1"/>
    <n v="1000"/>
  </r>
  <r>
    <x v="9"/>
    <s v="CONNEXION PH2 - JYT36615 - REV 09"/>
    <x v="1"/>
    <n v="1800"/>
  </r>
  <r>
    <x v="9"/>
    <s v="CONNEXION PH2 - JYT36615 - REV 09"/>
    <x v="1"/>
    <n v="6000"/>
  </r>
  <r>
    <x v="10"/>
    <s v="CONNEXION N - REV 8 - JYT36630"/>
    <x v="1"/>
    <n v="250"/>
  </r>
  <r>
    <x v="10"/>
    <s v="CONNEXION N - REV 8 - JYT36630"/>
    <x v="1"/>
    <n v="800"/>
  </r>
  <r>
    <x v="10"/>
    <s v="CONNEXION N - REV 8 - JYT36630"/>
    <x v="1"/>
    <n v="1050"/>
  </r>
  <r>
    <x v="10"/>
    <s v="CONNEXION N - REV 8 - JYT36630"/>
    <x v="1"/>
    <n v="4600"/>
  </r>
  <r>
    <x v="10"/>
    <s v="CONNEXION N - REV 8 - JYT36630"/>
    <x v="1"/>
    <n v="1650"/>
  </r>
  <r>
    <x v="10"/>
    <s v="CONNEXION N - REV 8 - JYT36630"/>
    <x v="1"/>
    <n v="750"/>
  </r>
  <r>
    <x v="11"/>
    <s v="CONNEXION PH3 -REV 08 - JYT36631"/>
    <x v="1"/>
    <n v="1600"/>
  </r>
  <r>
    <x v="11"/>
    <s v="CONNEXION PH3 -REV 08 - JYT36631"/>
    <x v="1"/>
    <n v="1280"/>
  </r>
  <r>
    <x v="11"/>
    <s v="CONNEXION PH3 -REV 08 - JYT36631"/>
    <x v="1"/>
    <n v="1600"/>
  </r>
  <r>
    <x v="11"/>
    <s v="CONNEXION PH3 -REV 08 - JYT36631"/>
    <x v="1"/>
    <n v="400"/>
  </r>
  <r>
    <x v="11"/>
    <s v="CONNEXION PH3 -REV 08 - JYT36631"/>
    <x v="1"/>
    <n v="400"/>
  </r>
  <r>
    <x v="11"/>
    <s v="CONNEXION PH3 -REV 08 - JYT36631"/>
    <x v="1"/>
    <n v="1600"/>
  </r>
  <r>
    <x v="11"/>
    <s v="CONNEXION PH3 -REV 08 - JYT36631"/>
    <x v="1"/>
    <n v="1000"/>
  </r>
  <r>
    <x v="11"/>
    <s v="CONNEXION PH3 -REV 08 - JYT36631"/>
    <x v="1"/>
    <n v="4400"/>
  </r>
  <r>
    <x v="12"/>
    <s v="CONNEXION NEUTRE EAV5320002-07 - EAV53200-07"/>
    <x v="1"/>
    <n v="890"/>
  </r>
  <r>
    <x v="12"/>
    <s v="CONNEXION NEUTRE EAV5320002-07 - EAV53200-07"/>
    <x v="1"/>
    <n v="334"/>
  </r>
  <r>
    <x v="12"/>
    <s v="CONNEXION NEUTRE EAV5320002-07 - EAV53200-07"/>
    <x v="1"/>
    <n v="1800"/>
  </r>
  <r>
    <x v="12"/>
    <s v="CONNEXION NEUTRE EAV5320002-07 - EAV53200-07"/>
    <x v="1"/>
    <n v="600"/>
  </r>
  <r>
    <x v="12"/>
    <s v="CONNEXION NEUTRE EAV5320002-07 - EAV53200-07"/>
    <x v="1"/>
    <n v="600"/>
  </r>
  <r>
    <x v="12"/>
    <s v="CONNEXION NEUTRE EAV5320002-07 - EAV53200-07"/>
    <x v="1"/>
    <n v="1770"/>
  </r>
  <r>
    <x v="12"/>
    <s v="CONNEXION NEUTRE EAV5320002-07 - EAV53200-07"/>
    <x v="1"/>
    <n v="1200"/>
  </r>
  <r>
    <x v="12"/>
    <s v="CONNEXION NEUTRE EAV5320002-07 - EAV53200-07"/>
    <x v="1"/>
    <n v="2000"/>
  </r>
  <r>
    <x v="12"/>
    <s v="CONNEXION NEUTRE EAV5320002-07 - EAV53200-07"/>
    <x v="1"/>
    <n v="4200"/>
  </r>
  <r>
    <x v="12"/>
    <s v="CONNEXION NEUTRE EAV5320002-07 - EAV53200-07"/>
    <x v="1"/>
    <n v="1200"/>
  </r>
  <r>
    <x v="13"/>
    <s v="CONNEXION NEUTRE 1604700521P00 ind:06"/>
    <x v="2"/>
    <n v="7"/>
  </r>
  <r>
    <x v="13"/>
    <s v="CONNEXION PHASE 2 EAV5320202-07 - EAV53202-07"/>
    <x v="1"/>
    <n v="1306"/>
  </r>
  <r>
    <x v="13"/>
    <s v="CONNEXION PHASE 2 EAV5320202-07 - EAV53202-07"/>
    <x v="1"/>
    <n v="1600"/>
  </r>
  <r>
    <x v="13"/>
    <s v="CONNEXION PHASE 2 EAV5320202-07 - EAV53202-07"/>
    <x v="1"/>
    <n v="1000"/>
  </r>
  <r>
    <x v="13"/>
    <s v="CONNEXION PHASE 2 EAV5320202-07 - EAV53202-07"/>
    <x v="1"/>
    <n v="800"/>
  </r>
  <r>
    <x v="13"/>
    <s v="CONNEXION PHASE 2 EAV5320202-07 - EAV53202-07"/>
    <x v="1"/>
    <n v="1800"/>
  </r>
  <r>
    <x v="13"/>
    <s v="CONNEXION PHASE 2 EAV5320202-07 - EAV53202-07"/>
    <x v="1"/>
    <n v="2200"/>
  </r>
  <r>
    <x v="13"/>
    <s v="CONNEXION PHASE 2 EAV5320202-07 - EAV53202-07"/>
    <x v="1"/>
    <n v="1400"/>
  </r>
  <r>
    <x v="14"/>
    <s v="CONNEXION NEUTRE 1604700522P00 ind:06"/>
    <x v="2"/>
    <n v="117"/>
  </r>
  <r>
    <x v="14"/>
    <s v="CONNEXION NEUTRE 1604700522P00 ind:06"/>
    <x v="2"/>
    <n v="100"/>
  </r>
  <r>
    <x v="14"/>
    <s v="CONNEXION PHASE 1 EAV5320302-07 - EAV53302-07"/>
    <x v="1"/>
    <n v="2105"/>
  </r>
  <r>
    <x v="14"/>
    <s v="CONNEXION PHASE 1 EAV5320302-07 - EAV53302-07"/>
    <x v="1"/>
    <n v="701"/>
  </r>
  <r>
    <x v="14"/>
    <s v="CONNEXION PHASE 1 EAV5320302-07 - EAV53302-07"/>
    <x v="1"/>
    <n v="1600"/>
  </r>
  <r>
    <x v="14"/>
    <s v="CONNEXION PHASE 1 EAV5320302-07 - EAV53302-07"/>
    <x v="1"/>
    <n v="400"/>
  </r>
  <r>
    <x v="14"/>
    <s v="CONNEXION PHASE 1 EAV5320302-07 - EAV53302-07"/>
    <x v="1"/>
    <n v="800"/>
  </r>
  <r>
    <x v="14"/>
    <s v="CONNEXION PHASE 1 EAV5320302-07 - EAV53302-07"/>
    <x v="1"/>
    <n v="800"/>
  </r>
  <r>
    <x v="14"/>
    <s v="CONNEXION PHASE 1 EAV5320302-07 - EAV53302-07"/>
    <x v="1"/>
    <n v="2600"/>
  </r>
  <r>
    <x v="14"/>
    <s v="CONNEXION PHASE 1 EAV5320302-07 - EAV53302-07"/>
    <x v="1"/>
    <n v="385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C200" firstHeaderRow="1" firstDataRow="1" firstDataCol="2"/>
  <pivotFields count="3">
    <pivotField axis="axisRow" outline="0" showAll="0" sortType="descending" defaultSubtotal="0">
      <items count="197">
        <item x="43"/>
        <item x="188"/>
        <item x="189"/>
        <item x="50"/>
        <item x="73"/>
        <item x="49"/>
        <item x="55"/>
        <item x="1"/>
        <item x="39"/>
        <item x="97"/>
        <item x="25"/>
        <item sd="0" x="37"/>
        <item x="115"/>
        <item x="0"/>
        <item x="5"/>
        <item x="155"/>
        <item x="17"/>
        <item x="71"/>
        <item x="27"/>
        <item sd="0" x="41"/>
        <item x="12"/>
        <item x="9"/>
        <item x="104"/>
        <item x="154"/>
        <item x="33"/>
        <item x="60"/>
        <item x="58"/>
        <item x="93"/>
        <item x="21"/>
        <item x="22"/>
        <item x="19"/>
        <item x="13"/>
        <item x="103"/>
        <item x="170"/>
        <item x="24"/>
        <item x="61"/>
        <item x="179"/>
        <item x="187"/>
        <item x="157"/>
        <item x="186"/>
        <item x="66"/>
        <item x="185"/>
        <item x="75"/>
        <item x="64"/>
        <item x="65"/>
        <item x="89"/>
        <item x="90"/>
        <item x="122"/>
        <item x="84"/>
        <item x="124"/>
        <item x="162"/>
        <item x="47"/>
        <item x="45"/>
        <item x="67"/>
        <item x="88"/>
        <item x="76"/>
        <item x="87"/>
        <item x="165"/>
        <item x="163"/>
        <item x="174"/>
        <item x="46"/>
        <item x="48"/>
        <item x="126"/>
        <item x="83"/>
        <item x="29"/>
        <item x="4"/>
        <item x="11"/>
        <item x="183"/>
        <item x="36"/>
        <item sd="0" x="7"/>
        <item x="70"/>
        <item x="85"/>
        <item x="79"/>
        <item x="100"/>
        <item x="18"/>
        <item x="72"/>
        <item x="99"/>
        <item x="118"/>
        <item x="113"/>
        <item x="42"/>
        <item x="128"/>
        <item x="57"/>
        <item x="74"/>
        <item x="107"/>
        <item x="96"/>
        <item x="40"/>
        <item x="94"/>
        <item x="80"/>
        <item x="136"/>
        <item x="51"/>
        <item x="184"/>
        <item x="62"/>
        <item x="10"/>
        <item x="2"/>
        <item x="175"/>
        <item x="180"/>
        <item sd="0" x="109"/>
        <item x="143"/>
        <item x="16"/>
        <item x="15"/>
        <item x="54"/>
        <item x="14"/>
        <item x="32"/>
        <item x="28"/>
        <item x="8"/>
        <item x="59"/>
        <item x="133"/>
        <item x="82"/>
        <item x="78"/>
        <item x="132"/>
        <item x="129"/>
        <item x="77"/>
        <item x="146"/>
        <item x="144"/>
        <item x="152"/>
        <item x="145"/>
        <item x="149"/>
        <item x="147"/>
        <item x="137"/>
        <item x="159"/>
        <item x="151"/>
        <item x="120"/>
        <item x="119"/>
        <item x="130"/>
        <item x="98"/>
        <item x="139"/>
        <item x="161"/>
        <item x="114"/>
        <item x="166"/>
        <item x="164"/>
        <item x="169"/>
        <item x="191"/>
        <item x="108"/>
        <item x="20"/>
        <item x="173"/>
        <item x="172"/>
        <item x="102"/>
        <item x="125"/>
        <item x="171"/>
        <item x="134"/>
        <item x="112"/>
        <item x="111"/>
        <item x="116"/>
        <item x="167"/>
        <item x="193"/>
        <item x="106"/>
        <item x="142"/>
        <item x="153"/>
        <item x="44"/>
        <item x="92"/>
        <item x="195"/>
        <item x="168"/>
        <item x="110"/>
        <item x="138"/>
        <item x="131"/>
        <item x="176"/>
        <item x="178"/>
        <item x="127"/>
        <item x="35"/>
        <item x="34"/>
        <item x="121"/>
        <item x="63"/>
        <item x="6"/>
        <item x="135"/>
        <item x="53"/>
        <item x="150"/>
        <item x="196"/>
        <item x="81"/>
        <item x="148"/>
        <item x="141"/>
        <item x="95"/>
        <item x="181"/>
        <item x="182"/>
        <item x="86"/>
        <item x="91"/>
        <item x="26"/>
        <item x="117"/>
        <item x="52"/>
        <item x="140"/>
        <item x="30"/>
        <item x="31"/>
        <item sd="0" x="123"/>
        <item x="177"/>
        <item x="3"/>
        <item x="158"/>
        <item x="190"/>
        <item x="160"/>
        <item x="192"/>
        <item x="38"/>
        <item x="56"/>
        <item x="194"/>
        <item x="105"/>
        <item x="68"/>
        <item x="23"/>
        <item x="69"/>
        <item x="101"/>
        <item x="15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>
      <items count="43">
        <item x="4"/>
        <item x="38"/>
        <item x="34"/>
        <item x="18"/>
        <item x="31"/>
        <item x="6"/>
        <item x="0"/>
        <item x="3"/>
        <item x="40"/>
        <item x="16"/>
        <item x="11"/>
        <item x="29"/>
        <item x="21"/>
        <item x="5"/>
        <item x="2"/>
        <item x="20"/>
        <item x="22"/>
        <item x="27"/>
        <item x="12"/>
        <item x="30"/>
        <item x="23"/>
        <item x="13"/>
        <item x="9"/>
        <item x="24"/>
        <item x="35"/>
        <item x="39"/>
        <item x="17"/>
        <item x="37"/>
        <item x="41"/>
        <item x="1"/>
        <item x="25"/>
        <item x="36"/>
        <item x="33"/>
        <item x="8"/>
        <item x="26"/>
        <item x="28"/>
        <item x="19"/>
        <item x="10"/>
        <item x="32"/>
        <item x="15"/>
        <item x="7"/>
        <item x="14"/>
        <item t="default"/>
      </items>
    </pivotField>
    <pivotField dataField="1" showAll="0"/>
  </pivotFields>
  <rowFields count="2">
    <field x="0"/>
    <field x="1"/>
  </rowFields>
  <rowItems count="199">
    <i>
      <x v="69"/>
    </i>
    <i>
      <x v="19"/>
    </i>
    <i>
      <x v="193"/>
      <x v="22"/>
    </i>
    <i>
      <x v="16"/>
      <x v="40"/>
    </i>
    <i>
      <x v="13"/>
      <x v="6"/>
    </i>
    <i>
      <x v="21"/>
      <x v="13"/>
    </i>
    <i>
      <x v="20"/>
      <x v="13"/>
    </i>
    <i>
      <x v="28"/>
      <x v="13"/>
    </i>
    <i>
      <x v="66"/>
      <x v="7"/>
    </i>
    <i>
      <x v="29"/>
      <x v="13"/>
    </i>
    <i>
      <x v="5"/>
      <x v="39"/>
    </i>
    <i>
      <x v="70"/>
      <x v="7"/>
    </i>
    <i>
      <x v="31"/>
      <x v="13"/>
    </i>
    <i>
      <x v="64"/>
      <x v="37"/>
    </i>
    <i>
      <x v="32"/>
      <x v="13"/>
    </i>
    <i>
      <x v="18"/>
      <x v="13"/>
    </i>
    <i>
      <x v="103"/>
      <x v="13"/>
    </i>
    <i>
      <x v="30"/>
      <x v="13"/>
    </i>
    <i>
      <x v="10"/>
      <x v="6"/>
    </i>
    <i>
      <x v="34"/>
      <x v="13"/>
    </i>
    <i>
      <x v="65"/>
      <x v="7"/>
    </i>
    <i>
      <x v="36"/>
      <x v="13"/>
    </i>
    <i>
      <x v="22"/>
      <x v="13"/>
    </i>
    <i>
      <x v="104"/>
      <x v="13"/>
    </i>
    <i>
      <x v="27"/>
      <x v="13"/>
    </i>
    <i>
      <x v="101"/>
      <x v="13"/>
    </i>
    <i>
      <x v="33"/>
      <x v="13"/>
    </i>
    <i>
      <x v="68"/>
      <x v="7"/>
    </i>
    <i>
      <x v="175"/>
      <x v="14"/>
    </i>
    <i>
      <x/>
      <x v="41"/>
    </i>
    <i>
      <x v="102"/>
      <x v="13"/>
    </i>
    <i>
      <x v="24"/>
      <x v="13"/>
    </i>
    <i>
      <x v="23"/>
      <x v="13"/>
    </i>
    <i>
      <x v="91"/>
      <x v="29"/>
    </i>
    <i>
      <x v="92"/>
      <x v="29"/>
    </i>
    <i>
      <x v="8"/>
      <x v="6"/>
    </i>
    <i>
      <x v="9"/>
      <x v="6"/>
    </i>
    <i>
      <x v="108"/>
      <x v="20"/>
    </i>
    <i>
      <x v="111"/>
      <x v="14"/>
    </i>
    <i>
      <x v="105"/>
      <x v="13"/>
    </i>
    <i>
      <x v="67"/>
      <x v="7"/>
    </i>
    <i>
      <x v="35"/>
      <x v="13"/>
    </i>
    <i>
      <x v="26"/>
      <x v="13"/>
    </i>
    <i>
      <x v="11"/>
    </i>
    <i>
      <x v="25"/>
      <x v="13"/>
    </i>
    <i>
      <x v="12"/>
      <x v="6"/>
    </i>
    <i>
      <x v="76"/>
      <x v="41"/>
    </i>
    <i>
      <x v="7"/>
      <x v="6"/>
    </i>
    <i>
      <x v="149"/>
      <x v="29"/>
    </i>
    <i>
      <x v="93"/>
      <x v="29"/>
    </i>
    <i>
      <x v="170"/>
      <x v="20"/>
    </i>
    <i>
      <x v="107"/>
      <x v="20"/>
    </i>
    <i>
      <x v="14"/>
      <x v="7"/>
    </i>
    <i>
      <x v="15"/>
      <x v="6"/>
    </i>
    <i>
      <x v="75"/>
      <x v="41"/>
    </i>
    <i>
      <x v="6"/>
      <x v="29"/>
    </i>
    <i>
      <x v="4"/>
      <x v="12"/>
    </i>
    <i>
      <x v="177"/>
      <x v="10"/>
    </i>
    <i>
      <x v="79"/>
      <x v="21"/>
    </i>
    <i>
      <x v="157"/>
      <x v="20"/>
    </i>
    <i>
      <x v="179"/>
      <x v="14"/>
    </i>
    <i>
      <x v="133"/>
      <x v="14"/>
    </i>
    <i>
      <x v="164"/>
      <x v="10"/>
    </i>
    <i>
      <x v="183"/>
      <x v="14"/>
    </i>
    <i>
      <x v="48"/>
      <x v="39"/>
    </i>
    <i>
      <x v="180"/>
      <x v="14"/>
    </i>
    <i>
      <x v="182"/>
      <x v="14"/>
    </i>
    <i>
      <x v="181"/>
    </i>
    <i>
      <x v="3"/>
      <x v="9"/>
    </i>
    <i>
      <x v="52"/>
      <x v="39"/>
    </i>
    <i>
      <x v="89"/>
      <x v="26"/>
    </i>
    <i>
      <x v="139"/>
      <x v="14"/>
    </i>
    <i>
      <x v="142"/>
      <x v="14"/>
    </i>
    <i>
      <x v="51"/>
      <x v="39"/>
    </i>
    <i>
      <x v="90"/>
      <x v="1"/>
    </i>
    <i>
      <x v="166"/>
      <x v="28"/>
    </i>
    <i>
      <x v="94"/>
      <x v="31"/>
    </i>
    <i>
      <x v="148"/>
      <x v="21"/>
    </i>
    <i>
      <x v="60"/>
      <x v="39"/>
    </i>
    <i>
      <x v="134"/>
      <x v="14"/>
    </i>
    <i>
      <x v="47"/>
      <x v="39"/>
    </i>
    <i>
      <x v="63"/>
      <x v="39"/>
    </i>
    <i>
      <x v="80"/>
      <x v="3"/>
    </i>
    <i>
      <x v="186"/>
      <x v="14"/>
    </i>
    <i>
      <x v="194"/>
      <x v="15"/>
    </i>
    <i>
      <x v="176"/>
      <x v="15"/>
    </i>
    <i>
      <x v="81"/>
      <x v="3"/>
    </i>
    <i>
      <x v="137"/>
      <x v="19"/>
    </i>
    <i>
      <x v="192"/>
      <x v="15"/>
    </i>
    <i>
      <x v="112"/>
      <x v="14"/>
    </i>
    <i>
      <x v="195"/>
      <x v="35"/>
    </i>
    <i>
      <x v="88"/>
      <x v="26"/>
    </i>
    <i>
      <x v="184"/>
      <x v="14"/>
    </i>
    <i>
      <x v="46"/>
      <x v="39"/>
    </i>
    <i>
      <x v="37"/>
      <x v="39"/>
    </i>
    <i>
      <x v="87"/>
      <x v="26"/>
    </i>
    <i>
      <x v="50"/>
      <x v="39"/>
    </i>
    <i>
      <x v="55"/>
      <x v="39"/>
    </i>
    <i>
      <x v="62"/>
      <x v="39"/>
    </i>
    <i>
      <x v="56"/>
      <x v="39"/>
    </i>
    <i>
      <x v="136"/>
      <x v="14"/>
    </i>
    <i>
      <x v="72"/>
      <x v="23"/>
    </i>
    <i>
      <x v="74"/>
      <x v="33"/>
    </i>
    <i>
      <x v="189"/>
      <x v="14"/>
    </i>
    <i>
      <x v="188"/>
      <x v="14"/>
    </i>
    <i>
      <x v="113"/>
      <x v="14"/>
    </i>
    <i>
      <x v="38"/>
      <x v="39"/>
    </i>
    <i>
      <x v="17"/>
      <x v="13"/>
    </i>
    <i>
      <x v="138"/>
      <x v="14"/>
    </i>
    <i>
      <x v="163"/>
      <x v="5"/>
    </i>
    <i>
      <x v="185"/>
      <x v="14"/>
    </i>
    <i>
      <x v="53"/>
      <x v="39"/>
    </i>
    <i>
      <x v="58"/>
      <x v="39"/>
    </i>
    <i>
      <x v="196"/>
      <x v="24"/>
    </i>
    <i>
      <x v="73"/>
      <x v="23"/>
    </i>
    <i>
      <x v="57"/>
      <x v="39"/>
    </i>
    <i>
      <x v="144"/>
      <x v="14"/>
    </i>
    <i>
      <x v="135"/>
      <x v="14"/>
    </i>
    <i>
      <x v="61"/>
      <x v="39"/>
    </i>
    <i>
      <x v="140"/>
      <x v="14"/>
    </i>
    <i>
      <x v="82"/>
      <x v="16"/>
    </i>
    <i>
      <x v="49"/>
      <x v="39"/>
    </i>
    <i>
      <x v="132"/>
      <x v="14"/>
    </i>
    <i>
      <x v="42"/>
      <x v="39"/>
    </i>
    <i>
      <x v="187"/>
      <x v="14"/>
    </i>
    <i>
      <x v="45"/>
      <x v="39"/>
    </i>
    <i>
      <x v="191"/>
      <x v="14"/>
    </i>
    <i>
      <x v="86"/>
      <x v="16"/>
    </i>
    <i r="1">
      <x v="17"/>
    </i>
    <i>
      <x v="71"/>
      <x v="15"/>
    </i>
    <i>
      <x v="159"/>
      <x v="10"/>
    </i>
    <i>
      <x v="158"/>
      <x v="10"/>
    </i>
    <i>
      <x v="122"/>
      <x v="14"/>
    </i>
    <i>
      <x v="128"/>
      <x v="14"/>
    </i>
    <i>
      <x v="174"/>
      <x v="34"/>
    </i>
    <i>
      <x v="172"/>
      <x v="15"/>
    </i>
    <i>
      <x v="129"/>
      <x v="14"/>
    </i>
    <i>
      <x v="117"/>
      <x v="14"/>
    </i>
    <i>
      <x v="151"/>
      <x v="14"/>
    </i>
    <i>
      <x v="162"/>
      <x/>
    </i>
    <i>
      <x v="115"/>
      <x v="14"/>
    </i>
    <i>
      <x v="141"/>
      <x v="14"/>
    </i>
    <i>
      <x v="54"/>
      <x v="39"/>
    </i>
    <i>
      <x v="152"/>
      <x v="14"/>
    </i>
    <i>
      <x v="40"/>
      <x v="39"/>
    </i>
    <i>
      <x v="190"/>
      <x v="14"/>
    </i>
    <i>
      <x v="1"/>
      <x v="25"/>
    </i>
    <i>
      <x v="150"/>
      <x v="14"/>
    </i>
    <i>
      <x v="127"/>
      <x v="14"/>
    </i>
    <i>
      <x v="171"/>
      <x v="15"/>
    </i>
    <i>
      <x v="147"/>
      <x v="2"/>
    </i>
    <i>
      <x v="143"/>
      <x v="14"/>
    </i>
    <i>
      <x v="41"/>
      <x v="39"/>
    </i>
    <i>
      <x v="121"/>
      <x v="14"/>
    </i>
    <i>
      <x v="77"/>
      <x v="11"/>
    </i>
    <i>
      <x v="114"/>
      <x v="14"/>
    </i>
    <i>
      <x v="173"/>
      <x v="34"/>
    </i>
    <i>
      <x v="167"/>
      <x v="30"/>
    </i>
    <i>
      <x v="118"/>
      <x v="14"/>
    </i>
    <i>
      <x v="124"/>
      <x v="14"/>
    </i>
    <i>
      <x v="109"/>
      <x v="14"/>
    </i>
    <i>
      <x v="168"/>
      <x v="32"/>
    </i>
    <i>
      <x v="110"/>
      <x v="14"/>
    </i>
    <i>
      <x v="39"/>
      <x v="39"/>
    </i>
    <i>
      <x v="120"/>
      <x v="14"/>
    </i>
    <i>
      <x v="130"/>
      <x v="14"/>
    </i>
    <i>
      <x v="125"/>
      <x v="14"/>
    </i>
    <i>
      <x v="44"/>
      <x v="39"/>
    </i>
    <i>
      <x v="146"/>
      <x v="14"/>
    </i>
    <i>
      <x v="43"/>
      <x v="39"/>
    </i>
    <i>
      <x v="126"/>
      <x v="14"/>
    </i>
    <i>
      <x v="165"/>
      <x v="15"/>
    </i>
    <i>
      <x v="145"/>
      <x v="14"/>
    </i>
    <i>
      <x v="131"/>
      <x v="14"/>
    </i>
    <i>
      <x v="99"/>
      <x v="5"/>
    </i>
    <i>
      <x v="100"/>
      <x v="5"/>
    </i>
    <i>
      <x v="161"/>
      <x v="36"/>
    </i>
    <i>
      <x v="119"/>
      <x v="14"/>
    </i>
    <i>
      <x v="96"/>
    </i>
    <i>
      <x v="95"/>
      <x v="5"/>
    </i>
    <i>
      <x v="123"/>
      <x v="14"/>
    </i>
    <i>
      <x v="85"/>
      <x v="18"/>
    </i>
    <i>
      <x v="106"/>
      <x v="4"/>
    </i>
    <i>
      <x v="83"/>
      <x v="5"/>
    </i>
    <i>
      <x v="2"/>
      <x v="8"/>
    </i>
    <i>
      <x v="178"/>
      <x v="14"/>
    </i>
    <i>
      <x v="153"/>
      <x v="14"/>
    </i>
    <i>
      <x v="78"/>
      <x v="18"/>
    </i>
    <i>
      <x v="154"/>
      <x v="14"/>
    </i>
    <i>
      <x v="116"/>
      <x v="14"/>
    </i>
    <i>
      <x v="84"/>
      <x v="18"/>
    </i>
    <i>
      <x v="156"/>
      <x v="27"/>
    </i>
    <i>
      <x v="169"/>
      <x v="38"/>
    </i>
    <i>
      <x v="59"/>
      <x v="14"/>
    </i>
    <i>
      <x v="155"/>
      <x v="27"/>
    </i>
    <i>
      <x v="160"/>
      <x v="5"/>
    </i>
    <i>
      <x v="97"/>
      <x v="5"/>
    </i>
    <i>
      <x v="98"/>
      <x v="5"/>
    </i>
    <i t="grand">
      <x/>
    </i>
  </rowItems>
  <colItems count="1">
    <i/>
  </colItems>
  <dataFields count="1">
    <dataField name="Somme de Qté vente" fld="2" baseField="0" baseItem="0"/>
  </dataFields>
  <formats count="275">
    <format dxfId="2194">
      <pivotArea collapsedLevelsAreSubtotals="1" fieldPosition="0">
        <references count="2">
          <reference field="0" count="1" selected="0">
            <x v="170"/>
          </reference>
          <reference field="1" count="1">
            <x v="20"/>
          </reference>
        </references>
      </pivotArea>
    </format>
    <format dxfId="2193">
      <pivotArea dataOnly="0" labelOnly="1" fieldPosition="0">
        <references count="1">
          <reference field="0" count="1">
            <x v="170"/>
          </reference>
        </references>
      </pivotArea>
    </format>
    <format dxfId="2192">
      <pivotArea dataOnly="0" labelOnly="1" fieldPosition="0">
        <references count="2">
          <reference field="0" count="1" selected="0">
            <x v="170"/>
          </reference>
          <reference field="1" count="1">
            <x v="20"/>
          </reference>
        </references>
      </pivotArea>
    </format>
    <format dxfId="2191">
      <pivotArea collapsedLevelsAreSubtotals="1" fieldPosition="0">
        <references count="2">
          <reference field="0" count="1" selected="0">
            <x v="177"/>
          </reference>
          <reference field="1" count="1">
            <x v="10"/>
          </reference>
        </references>
      </pivotArea>
    </format>
    <format dxfId="2190">
      <pivotArea dataOnly="0" labelOnly="1" fieldPosition="0">
        <references count="1">
          <reference field="0" count="1">
            <x v="177"/>
          </reference>
        </references>
      </pivotArea>
    </format>
    <format dxfId="2189">
      <pivotArea dataOnly="0" labelOnly="1" fieldPosition="0">
        <references count="2">
          <reference field="0" count="1" selected="0">
            <x v="177"/>
          </reference>
          <reference field="1" count="1">
            <x v="10"/>
          </reference>
        </references>
      </pivotArea>
    </format>
    <format dxfId="2188">
      <pivotArea collapsedLevelsAreSubtotals="1" fieldPosition="0">
        <references count="2">
          <reference field="0" count="1" selected="0">
            <x v="164"/>
          </reference>
          <reference field="1" count="1">
            <x v="10"/>
          </reference>
        </references>
      </pivotArea>
    </format>
    <format dxfId="2187">
      <pivotArea dataOnly="0" labelOnly="1" fieldPosition="0">
        <references count="1">
          <reference field="0" count="1">
            <x v="164"/>
          </reference>
        </references>
      </pivotArea>
    </format>
    <format dxfId="2186">
      <pivotArea dataOnly="0" labelOnly="1" fieldPosition="0">
        <references count="2">
          <reference field="0" count="1" selected="0">
            <x v="164"/>
          </reference>
          <reference field="1" count="1">
            <x v="10"/>
          </reference>
        </references>
      </pivotArea>
    </format>
    <format dxfId="2185">
      <pivotArea collapsedLevelsAreSubtotals="1" fieldPosition="0">
        <references count="2">
          <reference field="0" count="1" selected="0">
            <x v="166"/>
          </reference>
          <reference field="1" count="1">
            <x v="28"/>
          </reference>
        </references>
      </pivotArea>
    </format>
    <format dxfId="2184">
      <pivotArea dataOnly="0" labelOnly="1" fieldPosition="0">
        <references count="1">
          <reference field="0" count="1">
            <x v="166"/>
          </reference>
        </references>
      </pivotArea>
    </format>
    <format dxfId="2183">
      <pivotArea dataOnly="0" labelOnly="1" fieldPosition="0">
        <references count="2">
          <reference field="0" count="1" selected="0">
            <x v="166"/>
          </reference>
          <reference field="1" count="1">
            <x v="28"/>
          </reference>
        </references>
      </pivotArea>
    </format>
    <format dxfId="2182">
      <pivotArea collapsedLevelsAreSubtotals="1" fieldPosition="0">
        <references count="2">
          <reference field="0" count="1" selected="0">
            <x v="176"/>
          </reference>
          <reference field="1" count="1">
            <x v="15"/>
          </reference>
        </references>
      </pivotArea>
    </format>
    <format dxfId="2181">
      <pivotArea dataOnly="0" labelOnly="1" fieldPosition="0">
        <references count="1">
          <reference field="0" count="1">
            <x v="176"/>
          </reference>
        </references>
      </pivotArea>
    </format>
    <format dxfId="2180">
      <pivotArea dataOnly="0" labelOnly="1" fieldPosition="0">
        <references count="2">
          <reference field="0" count="1" selected="0">
            <x v="176"/>
          </reference>
          <reference field="1" count="1">
            <x v="15"/>
          </reference>
        </references>
      </pivotArea>
    </format>
    <format dxfId="2179">
      <pivotArea collapsedLevelsAreSubtotals="1" fieldPosition="0">
        <references count="2">
          <reference field="0" count="1" selected="0">
            <x v="163"/>
          </reference>
          <reference field="1" count="1">
            <x v="5"/>
          </reference>
        </references>
      </pivotArea>
    </format>
    <format dxfId="2178">
      <pivotArea dataOnly="0" labelOnly="1" fieldPosition="0">
        <references count="1">
          <reference field="0" count="1">
            <x v="163"/>
          </reference>
        </references>
      </pivotArea>
    </format>
    <format dxfId="2177">
      <pivotArea dataOnly="0" labelOnly="1" fieldPosition="0">
        <references count="2">
          <reference field="0" count="1" selected="0">
            <x v="163"/>
          </reference>
          <reference field="1" count="1">
            <x v="5"/>
          </reference>
        </references>
      </pivotArea>
    </format>
    <format dxfId="2176">
      <pivotArea collapsedLevelsAreSubtotals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2175">
      <pivotArea collapsedLevelsAreSubtotals="1" fieldPosition="0">
        <references count="2">
          <reference field="0" count="1" selected="0">
            <x v="71"/>
          </reference>
          <reference field="1" count="1">
            <x v="15"/>
          </reference>
        </references>
      </pivotArea>
    </format>
    <format dxfId="2174">
      <pivotArea collapsedLevelsAreSubtotals="1" fieldPosition="0">
        <references count="2">
          <reference field="0" count="1" selected="0">
            <x v="159"/>
          </reference>
          <reference field="1" count="1">
            <x v="10"/>
          </reference>
        </references>
      </pivotArea>
    </format>
    <format dxfId="2173">
      <pivotArea collapsedLevelsAreSubtotals="1" fieldPosition="0">
        <references count="2">
          <reference field="0" count="1" selected="0">
            <x v="158"/>
          </reference>
          <reference field="1" count="1">
            <x v="10"/>
          </reference>
        </references>
      </pivotArea>
    </format>
    <format dxfId="2172">
      <pivotArea dataOnly="0" labelOnly="1" offset="IV256" fieldPosition="0">
        <references count="1">
          <reference field="0" count="1">
            <x v="86"/>
          </reference>
        </references>
      </pivotArea>
    </format>
    <format dxfId="2171">
      <pivotArea dataOnly="0" labelOnly="1" fieldPosition="0">
        <references count="1">
          <reference field="0" count="3">
            <x v="71"/>
            <x v="158"/>
            <x v="159"/>
          </reference>
        </references>
      </pivotArea>
    </format>
    <format dxfId="2170">
      <pivotArea dataOnly="0" labelOnly="1" fieldPosition="0">
        <references count="2">
          <reference field="0" count="1" selected="0">
            <x v="86"/>
          </reference>
          <reference field="1" count="1">
            <x v="17"/>
          </reference>
        </references>
      </pivotArea>
    </format>
    <format dxfId="2169">
      <pivotArea dataOnly="0" labelOnly="1" fieldPosition="0">
        <references count="2">
          <reference field="0" count="1" selected="0">
            <x v="71"/>
          </reference>
          <reference field="1" count="1">
            <x v="15"/>
          </reference>
        </references>
      </pivotArea>
    </format>
    <format dxfId="2168">
      <pivotArea dataOnly="0" labelOnly="1" fieldPosition="0">
        <references count="2">
          <reference field="0" count="1" selected="0">
            <x v="159"/>
          </reference>
          <reference field="1" count="1">
            <x v="10"/>
          </reference>
        </references>
      </pivotArea>
    </format>
    <format dxfId="2167">
      <pivotArea dataOnly="0" labelOnly="1" fieldPosition="0">
        <references count="2">
          <reference field="0" count="1" selected="0">
            <x v="158"/>
          </reference>
          <reference field="1" count="1">
            <x v="10"/>
          </reference>
        </references>
      </pivotArea>
    </format>
    <format dxfId="2166">
      <pivotArea collapsedLevelsAreSubtotals="1" fieldPosition="0">
        <references count="2">
          <reference field="0" count="1" selected="0">
            <x v="172"/>
          </reference>
          <reference field="1" count="1">
            <x v="15"/>
          </reference>
        </references>
      </pivotArea>
    </format>
    <format dxfId="2165">
      <pivotArea dataOnly="0" labelOnly="1" fieldPosition="0">
        <references count="1">
          <reference field="0" count="1">
            <x v="172"/>
          </reference>
        </references>
      </pivotArea>
    </format>
    <format dxfId="2164">
      <pivotArea dataOnly="0" labelOnly="1" fieldPosition="0">
        <references count="2">
          <reference field="0" count="1" selected="0">
            <x v="172"/>
          </reference>
          <reference field="1" count="1">
            <x v="15"/>
          </reference>
        </references>
      </pivotArea>
    </format>
    <format dxfId="2163">
      <pivotArea collapsedLevelsAreSubtotals="1" fieldPosition="0">
        <references count="2">
          <reference field="0" count="1" selected="0">
            <x v="162"/>
          </reference>
          <reference field="1" count="1">
            <x v="0"/>
          </reference>
        </references>
      </pivotArea>
    </format>
    <format dxfId="2162">
      <pivotArea dataOnly="0" labelOnly="1" fieldPosition="0">
        <references count="1">
          <reference field="0" count="1">
            <x v="162"/>
          </reference>
        </references>
      </pivotArea>
    </format>
    <format dxfId="2161">
      <pivotArea dataOnly="0" labelOnly="1" fieldPosition="0">
        <references count="2">
          <reference field="0" count="1" selected="0">
            <x v="162"/>
          </reference>
          <reference field="1" count="1">
            <x v="0"/>
          </reference>
        </references>
      </pivotArea>
    </format>
    <format dxfId="2160">
      <pivotArea collapsedLevelsAreSubtotals="1" fieldPosition="0">
        <references count="2">
          <reference field="0" count="1" selected="0">
            <x v="171"/>
          </reference>
          <reference field="1" count="1">
            <x v="15"/>
          </reference>
        </references>
      </pivotArea>
    </format>
    <format dxfId="2159">
      <pivotArea dataOnly="0" labelOnly="1" fieldPosition="0">
        <references count="1">
          <reference field="0" count="1">
            <x v="171"/>
          </reference>
        </references>
      </pivotArea>
    </format>
    <format dxfId="2158">
      <pivotArea dataOnly="0" labelOnly="1" fieldPosition="0">
        <references count="2">
          <reference field="0" count="1" selected="0">
            <x v="171"/>
          </reference>
          <reference field="1" count="1">
            <x v="15"/>
          </reference>
        </references>
      </pivotArea>
    </format>
    <format dxfId="2157">
      <pivotArea collapsedLevelsAreSubtotals="1" fieldPosition="0">
        <references count="2">
          <reference field="0" count="1" selected="0">
            <x v="167"/>
          </reference>
          <reference field="1" count="1">
            <x v="30"/>
          </reference>
        </references>
      </pivotArea>
    </format>
    <format dxfId="2156">
      <pivotArea dataOnly="0" labelOnly="1" fieldPosition="0">
        <references count="1">
          <reference field="0" count="1">
            <x v="167"/>
          </reference>
        </references>
      </pivotArea>
    </format>
    <format dxfId="2155">
      <pivotArea dataOnly="0" labelOnly="1" fieldPosition="0">
        <references count="2">
          <reference field="0" count="1" selected="0">
            <x v="167"/>
          </reference>
          <reference field="1" count="1">
            <x v="30"/>
          </reference>
        </references>
      </pivotArea>
    </format>
    <format dxfId="2154">
      <pivotArea collapsedLevelsAreSubtotals="1" fieldPosition="0">
        <references count="2">
          <reference field="0" count="1" selected="0">
            <x v="168"/>
          </reference>
          <reference field="1" count="1">
            <x v="32"/>
          </reference>
        </references>
      </pivotArea>
    </format>
    <format dxfId="2153">
      <pivotArea dataOnly="0" labelOnly="1" fieldPosition="0">
        <references count="1">
          <reference field="0" count="1">
            <x v="168"/>
          </reference>
        </references>
      </pivotArea>
    </format>
    <format dxfId="2152">
      <pivotArea dataOnly="0" labelOnly="1" fieldPosition="0">
        <references count="2">
          <reference field="0" count="1" selected="0">
            <x v="168"/>
          </reference>
          <reference field="1" count="1">
            <x v="32"/>
          </reference>
        </references>
      </pivotArea>
    </format>
    <format dxfId="2151">
      <pivotArea collapsedLevelsAreSubtotals="1" fieldPosition="0">
        <references count="2">
          <reference field="0" count="1" selected="0">
            <x v="165"/>
          </reference>
          <reference field="1" count="1">
            <x v="15"/>
          </reference>
        </references>
      </pivotArea>
    </format>
    <format dxfId="2150">
      <pivotArea dataOnly="0" labelOnly="1" fieldPosition="0">
        <references count="1">
          <reference field="0" count="1">
            <x v="165"/>
          </reference>
        </references>
      </pivotArea>
    </format>
    <format dxfId="2149">
      <pivotArea dataOnly="0" labelOnly="1" fieldPosition="0">
        <references count="2">
          <reference field="0" count="1" selected="0">
            <x v="165"/>
          </reference>
          <reference field="1" count="1">
            <x v="15"/>
          </reference>
        </references>
      </pivotArea>
    </format>
    <format dxfId="2148">
      <pivotArea collapsedLevelsAreSubtotals="1" fieldPosition="0">
        <references count="2">
          <reference field="0" count="1" selected="0">
            <x v="161"/>
          </reference>
          <reference field="1" count="1">
            <x v="36"/>
          </reference>
        </references>
      </pivotArea>
    </format>
    <format dxfId="2147">
      <pivotArea dataOnly="0" labelOnly="1" fieldPosition="0">
        <references count="1">
          <reference field="0" count="1">
            <x v="161"/>
          </reference>
        </references>
      </pivotArea>
    </format>
    <format dxfId="2146">
      <pivotArea dataOnly="0" labelOnly="1" fieldPosition="0">
        <references count="2">
          <reference field="0" count="1" selected="0">
            <x v="161"/>
          </reference>
          <reference field="1" count="1">
            <x v="36"/>
          </reference>
        </references>
      </pivotArea>
    </format>
    <format dxfId="2145">
      <pivotArea collapsedLevelsAreSubtotals="1" fieldPosition="0">
        <references count="2">
          <reference field="0" count="1" selected="0">
            <x v="169"/>
          </reference>
          <reference field="1" count="1">
            <x v="38"/>
          </reference>
        </references>
      </pivotArea>
    </format>
    <format dxfId="2144">
      <pivotArea dataOnly="0" labelOnly="1" fieldPosition="0">
        <references count="1">
          <reference field="0" count="1">
            <x v="169"/>
          </reference>
        </references>
      </pivotArea>
    </format>
    <format dxfId="2143">
      <pivotArea dataOnly="0" labelOnly="1" fieldPosition="0">
        <references count="2">
          <reference field="0" count="1" selected="0">
            <x v="169"/>
          </reference>
          <reference field="1" count="1">
            <x v="38"/>
          </reference>
        </references>
      </pivotArea>
    </format>
    <format dxfId="2142">
      <pivotArea collapsedLevelsAreSubtotals="1" fieldPosition="0">
        <references count="2">
          <reference field="0" count="1" selected="0">
            <x v="160"/>
          </reference>
          <reference field="1" count="1">
            <x v="5"/>
          </reference>
        </references>
      </pivotArea>
    </format>
    <format dxfId="2141">
      <pivotArea dataOnly="0" labelOnly="1" fieldPosition="0">
        <references count="1">
          <reference field="0" count="1">
            <x v="160"/>
          </reference>
        </references>
      </pivotArea>
    </format>
    <format dxfId="2140">
      <pivotArea dataOnly="0" labelOnly="1" fieldPosition="0">
        <references count="2">
          <reference field="0" count="1" selected="0">
            <x v="160"/>
          </reference>
          <reference field="1" count="1">
            <x v="5"/>
          </reference>
        </references>
      </pivotArea>
    </format>
    <format dxfId="2139">
      <pivotArea collapsedLevelsAreSubtotals="1" fieldPosition="0">
        <references count="2">
          <reference field="0" count="1" selected="0">
            <x v="193"/>
          </reference>
          <reference field="1" count="1">
            <x v="22"/>
          </reference>
        </references>
      </pivotArea>
    </format>
    <format dxfId="2138">
      <pivotArea dataOnly="0" labelOnly="1" fieldPosition="0">
        <references count="1">
          <reference field="0" count="1">
            <x v="193"/>
          </reference>
        </references>
      </pivotArea>
    </format>
    <format dxfId="2137">
      <pivotArea dataOnly="0" labelOnly="1" fieldPosition="0">
        <references count="2">
          <reference field="0" count="1" selected="0">
            <x v="193"/>
          </reference>
          <reference field="1" count="1">
            <x v="22"/>
          </reference>
        </references>
      </pivotArea>
    </format>
    <format dxfId="2136">
      <pivotArea collapsedLevelsAreSubtotals="1" fieldPosition="0">
        <references count="2">
          <reference field="0" count="1" selected="0">
            <x v="175"/>
          </reference>
          <reference field="1" count="1">
            <x v="14"/>
          </reference>
        </references>
      </pivotArea>
    </format>
    <format dxfId="2135">
      <pivotArea collapsedLevelsAreSubtotals="1" fieldPosition="0">
        <references count="2">
          <reference field="0" count="1" selected="0">
            <x v="0"/>
          </reference>
          <reference field="1" count="1">
            <x v="41"/>
          </reference>
        </references>
      </pivotArea>
    </format>
    <format dxfId="2134">
      <pivotArea collapsedLevelsAreSubtotals="1" fieldPosition="0">
        <references count="2">
          <reference field="0" count="1" selected="0">
            <x v="102"/>
          </reference>
          <reference field="1" count="1">
            <x v="13"/>
          </reference>
        </references>
      </pivotArea>
    </format>
    <format dxfId="2133">
      <pivotArea collapsedLevelsAreSubtotals="1" fieldPosition="0">
        <references count="2">
          <reference field="0" count="1" selected="0">
            <x v="24"/>
          </reference>
          <reference field="1" count="1">
            <x v="13"/>
          </reference>
        </references>
      </pivotArea>
    </format>
    <format dxfId="2132">
      <pivotArea collapsedLevelsAreSubtotals="1" fieldPosition="0">
        <references count="2">
          <reference field="0" count="1" selected="0">
            <x v="23"/>
          </reference>
          <reference field="1" count="1">
            <x v="13"/>
          </reference>
        </references>
      </pivotArea>
    </format>
    <format dxfId="2131">
      <pivotArea collapsedLevelsAreSubtotals="1" fieldPosition="0">
        <references count="2">
          <reference field="0" count="1" selected="0">
            <x v="91"/>
          </reference>
          <reference field="1" count="1">
            <x v="29"/>
          </reference>
        </references>
      </pivotArea>
    </format>
    <format dxfId="2130">
      <pivotArea collapsedLevelsAreSubtotals="1" fieldPosition="0">
        <references count="2">
          <reference field="0" count="1" selected="0">
            <x v="92"/>
          </reference>
          <reference field="1" count="1">
            <x v="29"/>
          </reference>
        </references>
      </pivotArea>
    </format>
    <format dxfId="2129">
      <pivotArea dataOnly="0" labelOnly="1" fieldPosition="0">
        <references count="1">
          <reference field="0" count="7">
            <x v="0"/>
            <x v="23"/>
            <x v="24"/>
            <x v="91"/>
            <x v="92"/>
            <x v="102"/>
            <x v="175"/>
          </reference>
        </references>
      </pivotArea>
    </format>
    <format dxfId="2128">
      <pivotArea dataOnly="0" labelOnly="1" fieldPosition="0">
        <references count="2">
          <reference field="0" count="1" selected="0">
            <x v="175"/>
          </reference>
          <reference field="1" count="1">
            <x v="14"/>
          </reference>
        </references>
      </pivotArea>
    </format>
    <format dxfId="2127">
      <pivotArea dataOnly="0" labelOnly="1" fieldPosition="0">
        <references count="2">
          <reference field="0" count="1" selected="0">
            <x v="0"/>
          </reference>
          <reference field="1" count="1">
            <x v="41"/>
          </reference>
        </references>
      </pivotArea>
    </format>
    <format dxfId="2126">
      <pivotArea dataOnly="0" labelOnly="1" fieldPosition="0">
        <references count="2">
          <reference field="0" count="1" selected="0">
            <x v="102"/>
          </reference>
          <reference field="1" count="1">
            <x v="13"/>
          </reference>
        </references>
      </pivotArea>
    </format>
    <format dxfId="2125">
      <pivotArea dataOnly="0" labelOnly="1" fieldPosition="0">
        <references count="2">
          <reference field="0" count="1" selected="0">
            <x v="24"/>
          </reference>
          <reference field="1" count="1">
            <x v="13"/>
          </reference>
        </references>
      </pivotArea>
    </format>
    <format dxfId="2124">
      <pivotArea dataOnly="0" labelOnly="1" fieldPosition="0">
        <references count="2">
          <reference field="0" count="1" selected="0">
            <x v="23"/>
          </reference>
          <reference field="1" count="1">
            <x v="13"/>
          </reference>
        </references>
      </pivotArea>
    </format>
    <format dxfId="2123">
      <pivotArea dataOnly="0" labelOnly="1" fieldPosition="0">
        <references count="2">
          <reference field="0" count="1" selected="0">
            <x v="91"/>
          </reference>
          <reference field="1" count="1">
            <x v="29"/>
          </reference>
        </references>
      </pivotArea>
    </format>
    <format dxfId="2122">
      <pivotArea dataOnly="0" labelOnly="1" fieldPosition="0">
        <references count="2">
          <reference field="0" count="1" selected="0">
            <x v="92"/>
          </reference>
          <reference field="1" count="1">
            <x v="29"/>
          </reference>
        </references>
      </pivotArea>
    </format>
    <format dxfId="2121">
      <pivotArea dataOnly="0" labelOnly="1" fieldPosition="0">
        <references count="1">
          <reference field="0" count="1">
            <x v="66"/>
          </reference>
        </references>
      </pivotArea>
    </format>
    <format dxfId="2120">
      <pivotArea collapsedLevelsAreSubtotals="1" fieldPosition="0">
        <references count="2">
          <reference field="0" count="1" selected="0">
            <x v="77"/>
          </reference>
          <reference field="1" count="1">
            <x v="11"/>
          </reference>
        </references>
      </pivotArea>
    </format>
    <format dxfId="2119">
      <pivotArea dataOnly="0" labelOnly="1" fieldPosition="0">
        <references count="1">
          <reference field="0" count="1">
            <x v="77"/>
          </reference>
        </references>
      </pivotArea>
    </format>
    <format dxfId="2118">
      <pivotArea dataOnly="0" labelOnly="1" fieldPosition="0">
        <references count="2">
          <reference field="0" count="1" selected="0">
            <x v="77"/>
          </reference>
          <reference field="1" count="1">
            <x v="11"/>
          </reference>
        </references>
      </pivotArea>
    </format>
    <format dxfId="2117">
      <pivotArea outline="0" collapsedLevelsAreSubtotals="1" fieldPosition="0"/>
    </format>
    <format dxfId="2116">
      <pivotArea dataOnly="0" labelOnly="1" fieldPosition="0">
        <references count="1">
          <reference field="0" count="50">
            <x v="0"/>
            <x v="5"/>
            <x v="7"/>
            <x v="8"/>
            <x v="9"/>
            <x v="10"/>
            <x v="11"/>
            <x v="12"/>
            <x v="13"/>
            <x v="16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64"/>
            <x v="65"/>
            <x v="66"/>
            <x v="67"/>
            <x v="68"/>
            <x v="69"/>
            <x v="70"/>
            <x v="76"/>
            <x v="91"/>
            <x v="92"/>
            <x v="93"/>
            <x v="101"/>
            <x v="102"/>
            <x v="103"/>
            <x v="104"/>
            <x v="105"/>
            <x v="108"/>
            <x v="111"/>
            <x v="149"/>
            <x v="175"/>
            <x v="193"/>
          </reference>
        </references>
      </pivotArea>
    </format>
    <format dxfId="2115">
      <pivotArea dataOnly="0" labelOnly="1" fieldPosition="0">
        <references count="1">
          <reference field="0" count="50">
            <x v="3"/>
            <x v="4"/>
            <x v="6"/>
            <x v="14"/>
            <x v="15"/>
            <x v="37"/>
            <x v="46"/>
            <x v="47"/>
            <x v="48"/>
            <x v="50"/>
            <x v="51"/>
            <x v="52"/>
            <x v="55"/>
            <x v="56"/>
            <x v="60"/>
            <x v="62"/>
            <x v="63"/>
            <x v="75"/>
            <x v="79"/>
            <x v="80"/>
            <x v="81"/>
            <x v="87"/>
            <x v="88"/>
            <x v="89"/>
            <x v="90"/>
            <x v="94"/>
            <x v="107"/>
            <x v="112"/>
            <x v="133"/>
            <x v="134"/>
            <x v="137"/>
            <x v="139"/>
            <x v="142"/>
            <x v="148"/>
            <x v="157"/>
            <x v="164"/>
            <x v="166"/>
            <x v="170"/>
            <x v="176"/>
            <x v="177"/>
            <x v="179"/>
            <x v="180"/>
            <x v="181"/>
            <x v="182"/>
            <x v="183"/>
            <x v="184"/>
            <x v="186"/>
            <x v="192"/>
            <x v="194"/>
            <x v="195"/>
          </reference>
        </references>
      </pivotArea>
    </format>
    <format dxfId="2114">
      <pivotArea dataOnly="0" labelOnly="1" fieldPosition="0">
        <references count="1">
          <reference field="0" count="50">
            <x v="1"/>
            <x v="17"/>
            <x v="38"/>
            <x v="40"/>
            <x v="42"/>
            <x v="45"/>
            <x v="49"/>
            <x v="53"/>
            <x v="54"/>
            <x v="57"/>
            <x v="58"/>
            <x v="61"/>
            <x v="71"/>
            <x v="72"/>
            <x v="73"/>
            <x v="74"/>
            <x v="82"/>
            <x v="86"/>
            <x v="113"/>
            <x v="115"/>
            <x v="117"/>
            <x v="122"/>
            <x v="127"/>
            <x v="128"/>
            <x v="129"/>
            <x v="132"/>
            <x v="135"/>
            <x v="136"/>
            <x v="138"/>
            <x v="140"/>
            <x v="141"/>
            <x v="144"/>
            <x v="147"/>
            <x v="150"/>
            <x v="151"/>
            <x v="152"/>
            <x v="158"/>
            <x v="159"/>
            <x v="162"/>
            <x v="163"/>
            <x v="171"/>
            <x v="172"/>
            <x v="174"/>
            <x v="185"/>
            <x v="187"/>
            <x v="188"/>
            <x v="189"/>
            <x v="190"/>
            <x v="191"/>
            <x v="196"/>
          </reference>
        </references>
      </pivotArea>
    </format>
    <format dxfId="2113">
      <pivotArea dataOnly="0" labelOnly="1" fieldPosition="0">
        <references count="1">
          <reference field="0" count="47">
            <x v="2"/>
            <x v="39"/>
            <x v="41"/>
            <x v="43"/>
            <x v="44"/>
            <x v="59"/>
            <x v="77"/>
            <x v="78"/>
            <x v="83"/>
            <x v="84"/>
            <x v="85"/>
            <x v="95"/>
            <x v="96"/>
            <x v="97"/>
            <x v="98"/>
            <x v="99"/>
            <x v="100"/>
            <x v="106"/>
            <x v="109"/>
            <x v="110"/>
            <x v="114"/>
            <x v="116"/>
            <x v="118"/>
            <x v="119"/>
            <x v="120"/>
            <x v="121"/>
            <x v="123"/>
            <x v="124"/>
            <x v="125"/>
            <x v="126"/>
            <x v="130"/>
            <x v="131"/>
            <x v="143"/>
            <x v="145"/>
            <x v="146"/>
            <x v="153"/>
            <x v="154"/>
            <x v="155"/>
            <x v="156"/>
            <x v="160"/>
            <x v="161"/>
            <x v="165"/>
            <x v="167"/>
            <x v="168"/>
            <x v="169"/>
            <x v="173"/>
            <x v="178"/>
          </reference>
        </references>
      </pivotArea>
    </format>
    <format dxfId="2112">
      <pivotArea dataOnly="0" labelOnly="1" grandRow="1" outline="0" fieldPosition="0"/>
    </format>
    <format dxfId="2111">
      <pivotArea dataOnly="0" labelOnly="1" fieldPosition="0">
        <references count="2">
          <reference field="0" count="1" selected="0">
            <x v="193"/>
          </reference>
          <reference field="1" count="1">
            <x v="22"/>
          </reference>
        </references>
      </pivotArea>
    </format>
    <format dxfId="2110">
      <pivotArea dataOnly="0" labelOnly="1" fieldPosition="0">
        <references count="2">
          <reference field="0" count="1" selected="0">
            <x v="16"/>
          </reference>
          <reference field="1" count="1">
            <x v="40"/>
          </reference>
        </references>
      </pivotArea>
    </format>
    <format dxfId="2109">
      <pivotArea dataOnly="0" labelOnly="1" fieldPosition="0">
        <references count="2">
          <reference field="0" count="1" selected="0">
            <x v="13"/>
          </reference>
          <reference field="1" count="1">
            <x v="6"/>
          </reference>
        </references>
      </pivotArea>
    </format>
    <format dxfId="2108">
      <pivotArea dataOnly="0" labelOnly="1" fieldPosition="0">
        <references count="2">
          <reference field="0" count="1" selected="0">
            <x v="21"/>
          </reference>
          <reference field="1" count="1">
            <x v="13"/>
          </reference>
        </references>
      </pivotArea>
    </format>
    <format dxfId="2107">
      <pivotArea dataOnly="0" labelOnly="1" fieldPosition="0">
        <references count="2">
          <reference field="0" count="1" selected="0">
            <x v="20"/>
          </reference>
          <reference field="1" count="1">
            <x v="13"/>
          </reference>
        </references>
      </pivotArea>
    </format>
    <format dxfId="2106">
      <pivotArea dataOnly="0" labelOnly="1" fieldPosition="0">
        <references count="2">
          <reference field="0" count="1" selected="0">
            <x v="28"/>
          </reference>
          <reference field="1" count="1">
            <x v="13"/>
          </reference>
        </references>
      </pivotArea>
    </format>
    <format dxfId="2105">
      <pivotArea dataOnly="0" labelOnly="1" fieldPosition="0">
        <references count="2">
          <reference field="0" count="1" selected="0">
            <x v="66"/>
          </reference>
          <reference field="1" count="1">
            <x v="7"/>
          </reference>
        </references>
      </pivotArea>
    </format>
    <format dxfId="2104">
      <pivotArea dataOnly="0" labelOnly="1" fieldPosition="0">
        <references count="2">
          <reference field="0" count="1" selected="0">
            <x v="29"/>
          </reference>
          <reference field="1" count="1">
            <x v="13"/>
          </reference>
        </references>
      </pivotArea>
    </format>
    <format dxfId="2103">
      <pivotArea dataOnly="0" labelOnly="1" fieldPosition="0">
        <references count="2">
          <reference field="0" count="1" selected="0">
            <x v="5"/>
          </reference>
          <reference field="1" count="1">
            <x v="39"/>
          </reference>
        </references>
      </pivotArea>
    </format>
    <format dxfId="2102">
      <pivotArea dataOnly="0" labelOnly="1" fieldPosition="0">
        <references count="2">
          <reference field="0" count="1" selected="0">
            <x v="70"/>
          </reference>
          <reference field="1" count="1">
            <x v="7"/>
          </reference>
        </references>
      </pivotArea>
    </format>
    <format dxfId="2101">
      <pivotArea dataOnly="0" labelOnly="1" fieldPosition="0">
        <references count="2">
          <reference field="0" count="1" selected="0">
            <x v="31"/>
          </reference>
          <reference field="1" count="1">
            <x v="13"/>
          </reference>
        </references>
      </pivotArea>
    </format>
    <format dxfId="2100">
      <pivotArea dataOnly="0" labelOnly="1" fieldPosition="0">
        <references count="2">
          <reference field="0" count="1" selected="0">
            <x v="64"/>
          </reference>
          <reference field="1" count="1">
            <x v="37"/>
          </reference>
        </references>
      </pivotArea>
    </format>
    <format dxfId="2099">
      <pivotArea dataOnly="0" labelOnly="1" fieldPosition="0">
        <references count="2">
          <reference field="0" count="1" selected="0">
            <x v="32"/>
          </reference>
          <reference field="1" count="1">
            <x v="13"/>
          </reference>
        </references>
      </pivotArea>
    </format>
    <format dxfId="2098">
      <pivotArea dataOnly="0" labelOnly="1" fieldPosition="0">
        <references count="2">
          <reference field="0" count="1" selected="0">
            <x v="18"/>
          </reference>
          <reference field="1" count="1">
            <x v="13"/>
          </reference>
        </references>
      </pivotArea>
    </format>
    <format dxfId="2097">
      <pivotArea dataOnly="0" labelOnly="1" fieldPosition="0">
        <references count="2">
          <reference field="0" count="1" selected="0">
            <x v="103"/>
          </reference>
          <reference field="1" count="1">
            <x v="13"/>
          </reference>
        </references>
      </pivotArea>
    </format>
    <format dxfId="2096">
      <pivotArea dataOnly="0" labelOnly="1" fieldPosition="0">
        <references count="2">
          <reference field="0" count="1" selected="0">
            <x v="30"/>
          </reference>
          <reference field="1" count="1">
            <x v="13"/>
          </reference>
        </references>
      </pivotArea>
    </format>
    <format dxfId="2095">
      <pivotArea dataOnly="0" labelOnly="1" fieldPosition="0">
        <references count="2">
          <reference field="0" count="1" selected="0">
            <x v="10"/>
          </reference>
          <reference field="1" count="1">
            <x v="6"/>
          </reference>
        </references>
      </pivotArea>
    </format>
    <format dxfId="2094">
      <pivotArea dataOnly="0" labelOnly="1" fieldPosition="0">
        <references count="2">
          <reference field="0" count="1" selected="0">
            <x v="34"/>
          </reference>
          <reference field="1" count="1">
            <x v="13"/>
          </reference>
        </references>
      </pivotArea>
    </format>
    <format dxfId="2093">
      <pivotArea dataOnly="0" labelOnly="1" fieldPosition="0">
        <references count="2">
          <reference field="0" count="1" selected="0">
            <x v="65"/>
          </reference>
          <reference field="1" count="1">
            <x v="7"/>
          </reference>
        </references>
      </pivotArea>
    </format>
    <format dxfId="2092">
      <pivotArea dataOnly="0" labelOnly="1" fieldPosition="0">
        <references count="2">
          <reference field="0" count="1" selected="0">
            <x v="36"/>
          </reference>
          <reference field="1" count="1">
            <x v="13"/>
          </reference>
        </references>
      </pivotArea>
    </format>
    <format dxfId="2091">
      <pivotArea dataOnly="0" labelOnly="1" fieldPosition="0">
        <references count="2">
          <reference field="0" count="1" selected="0">
            <x v="22"/>
          </reference>
          <reference field="1" count="1">
            <x v="13"/>
          </reference>
        </references>
      </pivotArea>
    </format>
    <format dxfId="2090">
      <pivotArea dataOnly="0" labelOnly="1" fieldPosition="0">
        <references count="2">
          <reference field="0" count="1" selected="0">
            <x v="104"/>
          </reference>
          <reference field="1" count="1">
            <x v="13"/>
          </reference>
        </references>
      </pivotArea>
    </format>
    <format dxfId="2089">
      <pivotArea dataOnly="0" labelOnly="1" fieldPosition="0">
        <references count="2">
          <reference field="0" count="1" selected="0">
            <x v="27"/>
          </reference>
          <reference field="1" count="1">
            <x v="13"/>
          </reference>
        </references>
      </pivotArea>
    </format>
    <format dxfId="2088">
      <pivotArea dataOnly="0" labelOnly="1" fieldPosition="0">
        <references count="2">
          <reference field="0" count="1" selected="0">
            <x v="101"/>
          </reference>
          <reference field="1" count="1">
            <x v="13"/>
          </reference>
        </references>
      </pivotArea>
    </format>
    <format dxfId="2087">
      <pivotArea dataOnly="0" labelOnly="1" fieldPosition="0">
        <references count="2">
          <reference field="0" count="1" selected="0">
            <x v="33"/>
          </reference>
          <reference field="1" count="1">
            <x v="13"/>
          </reference>
        </references>
      </pivotArea>
    </format>
    <format dxfId="2086">
      <pivotArea dataOnly="0" labelOnly="1" fieldPosition="0">
        <references count="2">
          <reference field="0" count="1" selected="0">
            <x v="68"/>
          </reference>
          <reference field="1" count="1">
            <x v="7"/>
          </reference>
        </references>
      </pivotArea>
    </format>
    <format dxfId="2085">
      <pivotArea dataOnly="0" labelOnly="1" fieldPosition="0">
        <references count="2">
          <reference field="0" count="1" selected="0">
            <x v="175"/>
          </reference>
          <reference field="1" count="1">
            <x v="14"/>
          </reference>
        </references>
      </pivotArea>
    </format>
    <format dxfId="2084">
      <pivotArea dataOnly="0" labelOnly="1" fieldPosition="0">
        <references count="2">
          <reference field="0" count="1" selected="0">
            <x v="0"/>
          </reference>
          <reference field="1" count="1">
            <x v="41"/>
          </reference>
        </references>
      </pivotArea>
    </format>
    <format dxfId="2083">
      <pivotArea dataOnly="0" labelOnly="1" fieldPosition="0">
        <references count="2">
          <reference field="0" count="1" selected="0">
            <x v="102"/>
          </reference>
          <reference field="1" count="1">
            <x v="13"/>
          </reference>
        </references>
      </pivotArea>
    </format>
    <format dxfId="2082">
      <pivotArea dataOnly="0" labelOnly="1" fieldPosition="0">
        <references count="2">
          <reference field="0" count="1" selected="0">
            <x v="24"/>
          </reference>
          <reference field="1" count="1">
            <x v="13"/>
          </reference>
        </references>
      </pivotArea>
    </format>
    <format dxfId="2081">
      <pivotArea dataOnly="0" labelOnly="1" fieldPosition="0">
        <references count="2">
          <reference field="0" count="1" selected="0">
            <x v="23"/>
          </reference>
          <reference field="1" count="1">
            <x v="13"/>
          </reference>
        </references>
      </pivotArea>
    </format>
    <format dxfId="2080">
      <pivotArea dataOnly="0" labelOnly="1" fieldPosition="0">
        <references count="2">
          <reference field="0" count="1" selected="0">
            <x v="91"/>
          </reference>
          <reference field="1" count="1">
            <x v="29"/>
          </reference>
        </references>
      </pivotArea>
    </format>
    <format dxfId="2079">
      <pivotArea dataOnly="0" labelOnly="1" fieldPosition="0">
        <references count="2">
          <reference field="0" count="1" selected="0">
            <x v="92"/>
          </reference>
          <reference field="1" count="1">
            <x v="29"/>
          </reference>
        </references>
      </pivotArea>
    </format>
    <format dxfId="2078">
      <pivotArea dataOnly="0" labelOnly="1" fieldPosition="0">
        <references count="2">
          <reference field="0" count="1" selected="0">
            <x v="8"/>
          </reference>
          <reference field="1" count="1">
            <x v="6"/>
          </reference>
        </references>
      </pivotArea>
    </format>
    <format dxfId="2077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2076">
      <pivotArea dataOnly="0" labelOnly="1" fieldPosition="0">
        <references count="2">
          <reference field="0" count="1" selected="0">
            <x v="108"/>
          </reference>
          <reference field="1" count="1">
            <x v="20"/>
          </reference>
        </references>
      </pivotArea>
    </format>
    <format dxfId="2075">
      <pivotArea dataOnly="0" labelOnly="1" fieldPosition="0">
        <references count="2">
          <reference field="0" count="1" selected="0">
            <x v="111"/>
          </reference>
          <reference field="1" count="1">
            <x v="14"/>
          </reference>
        </references>
      </pivotArea>
    </format>
    <format dxfId="2074">
      <pivotArea dataOnly="0" labelOnly="1" fieldPosition="0">
        <references count="2">
          <reference field="0" count="1" selected="0">
            <x v="105"/>
          </reference>
          <reference field="1" count="1">
            <x v="13"/>
          </reference>
        </references>
      </pivotArea>
    </format>
    <format dxfId="2073">
      <pivotArea dataOnly="0" labelOnly="1" fieldPosition="0">
        <references count="2">
          <reference field="0" count="1" selected="0">
            <x v="67"/>
          </reference>
          <reference field="1" count="1">
            <x v="7"/>
          </reference>
        </references>
      </pivotArea>
    </format>
    <format dxfId="2072">
      <pivotArea dataOnly="0" labelOnly="1" fieldPosition="0">
        <references count="2">
          <reference field="0" count="1" selected="0">
            <x v="35"/>
          </reference>
          <reference field="1" count="1">
            <x v="13"/>
          </reference>
        </references>
      </pivotArea>
    </format>
    <format dxfId="2071">
      <pivotArea dataOnly="0" labelOnly="1" fieldPosition="0">
        <references count="2">
          <reference field="0" count="1" selected="0">
            <x v="26"/>
          </reference>
          <reference field="1" count="1">
            <x v="13"/>
          </reference>
        </references>
      </pivotArea>
    </format>
    <format dxfId="2070">
      <pivotArea dataOnly="0" labelOnly="1" fieldPosition="0">
        <references count="2">
          <reference field="0" count="1" selected="0">
            <x v="25"/>
          </reference>
          <reference field="1" count="1">
            <x v="13"/>
          </reference>
        </references>
      </pivotArea>
    </format>
    <format dxfId="2069">
      <pivotArea dataOnly="0" labelOnly="1" fieldPosition="0">
        <references count="2">
          <reference field="0" count="1" selected="0">
            <x v="12"/>
          </reference>
          <reference field="1" count="1">
            <x v="6"/>
          </reference>
        </references>
      </pivotArea>
    </format>
    <format dxfId="2068">
      <pivotArea dataOnly="0" labelOnly="1" fieldPosition="0">
        <references count="2">
          <reference field="0" count="1" selected="0">
            <x v="76"/>
          </reference>
          <reference field="1" count="1">
            <x v="41"/>
          </reference>
        </references>
      </pivotArea>
    </format>
    <format dxfId="2067">
      <pivotArea dataOnly="0" labelOnly="1" fieldPosition="0">
        <references count="2">
          <reference field="0" count="1" selected="0">
            <x v="7"/>
          </reference>
          <reference field="1" count="1">
            <x v="6"/>
          </reference>
        </references>
      </pivotArea>
    </format>
    <format dxfId="2066">
      <pivotArea dataOnly="0" labelOnly="1" fieldPosition="0">
        <references count="2">
          <reference field="0" count="1" selected="0">
            <x v="149"/>
          </reference>
          <reference field="1" count="1">
            <x v="29"/>
          </reference>
        </references>
      </pivotArea>
    </format>
    <format dxfId="2065">
      <pivotArea dataOnly="0" labelOnly="1" fieldPosition="0">
        <references count="2">
          <reference field="0" count="1" selected="0">
            <x v="93"/>
          </reference>
          <reference field="1" count="1">
            <x v="29"/>
          </reference>
        </references>
      </pivotArea>
    </format>
    <format dxfId="2064">
      <pivotArea dataOnly="0" labelOnly="1" fieldPosition="0">
        <references count="2">
          <reference field="0" count="1" selected="0">
            <x v="170"/>
          </reference>
          <reference field="1" count="1">
            <x v="20"/>
          </reference>
        </references>
      </pivotArea>
    </format>
    <format dxfId="2063">
      <pivotArea dataOnly="0" labelOnly="1" fieldPosition="0">
        <references count="2">
          <reference field="0" count="1" selected="0">
            <x v="107"/>
          </reference>
          <reference field="1" count="1">
            <x v="20"/>
          </reference>
        </references>
      </pivotArea>
    </format>
    <format dxfId="2062">
      <pivotArea dataOnly="0" labelOnly="1" fieldPosition="0">
        <references count="2">
          <reference field="0" count="1" selected="0">
            <x v="14"/>
          </reference>
          <reference field="1" count="1">
            <x v="7"/>
          </reference>
        </references>
      </pivotArea>
    </format>
    <format dxfId="2061">
      <pivotArea dataOnly="0" labelOnly="1" fieldPosition="0">
        <references count="2">
          <reference field="0" count="1" selected="0">
            <x v="15"/>
          </reference>
          <reference field="1" count="1">
            <x v="6"/>
          </reference>
        </references>
      </pivotArea>
    </format>
    <format dxfId="2060">
      <pivotArea dataOnly="0" labelOnly="1" fieldPosition="0">
        <references count="2">
          <reference field="0" count="1" selected="0">
            <x v="75"/>
          </reference>
          <reference field="1" count="1">
            <x v="41"/>
          </reference>
        </references>
      </pivotArea>
    </format>
    <format dxfId="2059">
      <pivotArea dataOnly="0" labelOnly="1" fieldPosition="0">
        <references count="2">
          <reference field="0" count="1" selected="0">
            <x v="6"/>
          </reference>
          <reference field="1" count="1">
            <x v="29"/>
          </reference>
        </references>
      </pivotArea>
    </format>
    <format dxfId="2058">
      <pivotArea dataOnly="0" labelOnly="1" fieldPosition="0">
        <references count="2">
          <reference field="0" count="1" selected="0">
            <x v="4"/>
          </reference>
          <reference field="1" count="1">
            <x v="12"/>
          </reference>
        </references>
      </pivotArea>
    </format>
    <format dxfId="2057">
      <pivotArea dataOnly="0" labelOnly="1" fieldPosition="0">
        <references count="2">
          <reference field="0" count="1" selected="0">
            <x v="177"/>
          </reference>
          <reference field="1" count="1">
            <x v="10"/>
          </reference>
        </references>
      </pivotArea>
    </format>
    <format dxfId="2056">
      <pivotArea dataOnly="0" labelOnly="1" fieldPosition="0">
        <references count="2">
          <reference field="0" count="1" selected="0">
            <x v="79"/>
          </reference>
          <reference field="1" count="1">
            <x v="21"/>
          </reference>
        </references>
      </pivotArea>
    </format>
    <format dxfId="2055">
      <pivotArea dataOnly="0" labelOnly="1" fieldPosition="0">
        <references count="2">
          <reference field="0" count="1" selected="0">
            <x v="157"/>
          </reference>
          <reference field="1" count="1">
            <x v="20"/>
          </reference>
        </references>
      </pivotArea>
    </format>
    <format dxfId="2054">
      <pivotArea dataOnly="0" labelOnly="1" fieldPosition="0">
        <references count="2">
          <reference field="0" count="1" selected="0">
            <x v="179"/>
          </reference>
          <reference field="1" count="1">
            <x v="14"/>
          </reference>
        </references>
      </pivotArea>
    </format>
    <format dxfId="2053">
      <pivotArea dataOnly="0" labelOnly="1" fieldPosition="0">
        <references count="2">
          <reference field="0" count="1" selected="0">
            <x v="133"/>
          </reference>
          <reference field="1" count="1">
            <x v="14"/>
          </reference>
        </references>
      </pivotArea>
    </format>
    <format dxfId="2052">
      <pivotArea dataOnly="0" labelOnly="1" fieldPosition="0">
        <references count="2">
          <reference field="0" count="1" selected="0">
            <x v="164"/>
          </reference>
          <reference field="1" count="1">
            <x v="10"/>
          </reference>
        </references>
      </pivotArea>
    </format>
    <format dxfId="2051">
      <pivotArea dataOnly="0" labelOnly="1" fieldPosition="0">
        <references count="2">
          <reference field="0" count="1" selected="0">
            <x v="183"/>
          </reference>
          <reference field="1" count="1">
            <x v="14"/>
          </reference>
        </references>
      </pivotArea>
    </format>
    <format dxfId="2050">
      <pivotArea dataOnly="0" labelOnly="1" fieldPosition="0">
        <references count="2">
          <reference field="0" count="1" selected="0">
            <x v="48"/>
          </reference>
          <reference field="1" count="1">
            <x v="39"/>
          </reference>
        </references>
      </pivotArea>
    </format>
    <format dxfId="2049">
      <pivotArea dataOnly="0" labelOnly="1" fieldPosition="0">
        <references count="2">
          <reference field="0" count="1" selected="0">
            <x v="180"/>
          </reference>
          <reference field="1" count="1">
            <x v="14"/>
          </reference>
        </references>
      </pivotArea>
    </format>
    <format dxfId="2048">
      <pivotArea dataOnly="0" labelOnly="1" fieldPosition="0">
        <references count="2">
          <reference field="0" count="1" selected="0">
            <x v="182"/>
          </reference>
          <reference field="1" count="1">
            <x v="14"/>
          </reference>
        </references>
      </pivotArea>
    </format>
    <format dxfId="2047">
      <pivotArea dataOnly="0" labelOnly="1" fieldPosition="0">
        <references count="2">
          <reference field="0" count="1" selected="0">
            <x v="3"/>
          </reference>
          <reference field="1" count="1">
            <x v="9"/>
          </reference>
        </references>
      </pivotArea>
    </format>
    <format dxfId="2046">
      <pivotArea dataOnly="0" labelOnly="1" fieldPosition="0">
        <references count="2">
          <reference field="0" count="1" selected="0">
            <x v="52"/>
          </reference>
          <reference field="1" count="1">
            <x v="39"/>
          </reference>
        </references>
      </pivotArea>
    </format>
    <format dxfId="2045">
      <pivotArea dataOnly="0" labelOnly="1" fieldPosition="0">
        <references count="2">
          <reference field="0" count="1" selected="0">
            <x v="89"/>
          </reference>
          <reference field="1" count="1">
            <x v="26"/>
          </reference>
        </references>
      </pivotArea>
    </format>
    <format dxfId="2044">
      <pivotArea dataOnly="0" labelOnly="1" fieldPosition="0">
        <references count="2">
          <reference field="0" count="1" selected="0">
            <x v="139"/>
          </reference>
          <reference field="1" count="1">
            <x v="14"/>
          </reference>
        </references>
      </pivotArea>
    </format>
    <format dxfId="2043">
      <pivotArea dataOnly="0" labelOnly="1" fieldPosition="0">
        <references count="2">
          <reference field="0" count="1" selected="0">
            <x v="142"/>
          </reference>
          <reference field="1" count="1">
            <x v="14"/>
          </reference>
        </references>
      </pivotArea>
    </format>
    <format dxfId="2042">
      <pivotArea dataOnly="0" labelOnly="1" fieldPosition="0">
        <references count="2">
          <reference field="0" count="1" selected="0">
            <x v="51"/>
          </reference>
          <reference field="1" count="1">
            <x v="39"/>
          </reference>
        </references>
      </pivotArea>
    </format>
    <format dxfId="2041">
      <pivotArea dataOnly="0" labelOnly="1" fieldPosition="0">
        <references count="2">
          <reference field="0" count="1" selected="0">
            <x v="90"/>
          </reference>
          <reference field="1" count="1">
            <x v="1"/>
          </reference>
        </references>
      </pivotArea>
    </format>
    <format dxfId="2040">
      <pivotArea dataOnly="0" labelOnly="1" fieldPosition="0">
        <references count="2">
          <reference field="0" count="1" selected="0">
            <x v="166"/>
          </reference>
          <reference field="1" count="1">
            <x v="28"/>
          </reference>
        </references>
      </pivotArea>
    </format>
    <format dxfId="2039">
      <pivotArea dataOnly="0" labelOnly="1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2038">
      <pivotArea dataOnly="0" labelOnly="1" fieldPosition="0">
        <references count="2">
          <reference field="0" count="1" selected="0">
            <x v="148"/>
          </reference>
          <reference field="1" count="1">
            <x v="21"/>
          </reference>
        </references>
      </pivotArea>
    </format>
    <format dxfId="2037">
      <pivotArea dataOnly="0" labelOnly="1" fieldPosition="0">
        <references count="2">
          <reference field="0" count="1" selected="0">
            <x v="60"/>
          </reference>
          <reference field="1" count="1">
            <x v="39"/>
          </reference>
        </references>
      </pivotArea>
    </format>
    <format dxfId="2036">
      <pivotArea dataOnly="0" labelOnly="1" fieldPosition="0">
        <references count="2">
          <reference field="0" count="1" selected="0">
            <x v="134"/>
          </reference>
          <reference field="1" count="1">
            <x v="14"/>
          </reference>
        </references>
      </pivotArea>
    </format>
    <format dxfId="2035">
      <pivotArea dataOnly="0" labelOnly="1" fieldPosition="0">
        <references count="2">
          <reference field="0" count="1" selected="0">
            <x v="47"/>
          </reference>
          <reference field="1" count="1">
            <x v="39"/>
          </reference>
        </references>
      </pivotArea>
    </format>
    <format dxfId="2034">
      <pivotArea dataOnly="0" labelOnly="1" fieldPosition="0">
        <references count="2">
          <reference field="0" count="1" selected="0">
            <x v="63"/>
          </reference>
          <reference field="1" count="1">
            <x v="39"/>
          </reference>
        </references>
      </pivotArea>
    </format>
    <format dxfId="2033">
      <pivotArea dataOnly="0" labelOnly="1" fieldPosition="0">
        <references count="2">
          <reference field="0" count="1" selected="0">
            <x v="80"/>
          </reference>
          <reference field="1" count="1">
            <x v="3"/>
          </reference>
        </references>
      </pivotArea>
    </format>
    <format dxfId="2032">
      <pivotArea dataOnly="0" labelOnly="1" fieldPosition="0">
        <references count="2">
          <reference field="0" count="1" selected="0">
            <x v="186"/>
          </reference>
          <reference field="1" count="1">
            <x v="14"/>
          </reference>
        </references>
      </pivotArea>
    </format>
    <format dxfId="2031">
      <pivotArea dataOnly="0" labelOnly="1" fieldPosition="0">
        <references count="2">
          <reference field="0" count="1" selected="0">
            <x v="194"/>
          </reference>
          <reference field="1" count="1">
            <x v="15"/>
          </reference>
        </references>
      </pivotArea>
    </format>
    <format dxfId="2030">
      <pivotArea dataOnly="0" labelOnly="1" fieldPosition="0">
        <references count="2">
          <reference field="0" count="1" selected="0">
            <x v="176"/>
          </reference>
          <reference field="1" count="1">
            <x v="15"/>
          </reference>
        </references>
      </pivotArea>
    </format>
    <format dxfId="2029">
      <pivotArea dataOnly="0" labelOnly="1" fieldPosition="0">
        <references count="2">
          <reference field="0" count="1" selected="0">
            <x v="81"/>
          </reference>
          <reference field="1" count="1">
            <x v="3"/>
          </reference>
        </references>
      </pivotArea>
    </format>
    <format dxfId="2028">
      <pivotArea dataOnly="0" labelOnly="1" fieldPosition="0">
        <references count="2">
          <reference field="0" count="1" selected="0">
            <x v="137"/>
          </reference>
          <reference field="1" count="1">
            <x v="19"/>
          </reference>
        </references>
      </pivotArea>
    </format>
    <format dxfId="2027">
      <pivotArea dataOnly="0" labelOnly="1" fieldPosition="0">
        <references count="2">
          <reference field="0" count="1" selected="0">
            <x v="192"/>
          </reference>
          <reference field="1" count="1">
            <x v="15"/>
          </reference>
        </references>
      </pivotArea>
    </format>
    <format dxfId="2026">
      <pivotArea dataOnly="0" labelOnly="1" fieldPosition="0">
        <references count="2">
          <reference field="0" count="1" selected="0">
            <x v="112"/>
          </reference>
          <reference field="1" count="1">
            <x v="14"/>
          </reference>
        </references>
      </pivotArea>
    </format>
    <format dxfId="2025">
      <pivotArea dataOnly="0" labelOnly="1" fieldPosition="0">
        <references count="2">
          <reference field="0" count="1" selected="0">
            <x v="195"/>
          </reference>
          <reference field="1" count="1">
            <x v="35"/>
          </reference>
        </references>
      </pivotArea>
    </format>
    <format dxfId="2024">
      <pivotArea dataOnly="0" labelOnly="1" fieldPosition="0">
        <references count="2">
          <reference field="0" count="1" selected="0">
            <x v="88"/>
          </reference>
          <reference field="1" count="1">
            <x v="26"/>
          </reference>
        </references>
      </pivotArea>
    </format>
    <format dxfId="2023">
      <pivotArea dataOnly="0" labelOnly="1" fieldPosition="0">
        <references count="2">
          <reference field="0" count="1" selected="0">
            <x v="184"/>
          </reference>
          <reference field="1" count="1">
            <x v="14"/>
          </reference>
        </references>
      </pivotArea>
    </format>
    <format dxfId="2022">
      <pivotArea dataOnly="0" labelOnly="1" fieldPosition="0">
        <references count="2">
          <reference field="0" count="1" selected="0">
            <x v="46"/>
          </reference>
          <reference field="1" count="1">
            <x v="39"/>
          </reference>
        </references>
      </pivotArea>
    </format>
    <format dxfId="2021">
      <pivotArea dataOnly="0" labelOnly="1" fieldPosition="0">
        <references count="2">
          <reference field="0" count="1" selected="0">
            <x v="37"/>
          </reference>
          <reference field="1" count="1">
            <x v="39"/>
          </reference>
        </references>
      </pivotArea>
    </format>
    <format dxfId="2020">
      <pivotArea dataOnly="0" labelOnly="1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2019">
      <pivotArea dataOnly="0" labelOnly="1" fieldPosition="0">
        <references count="2">
          <reference field="0" count="1" selected="0">
            <x v="50"/>
          </reference>
          <reference field="1" count="1">
            <x v="39"/>
          </reference>
        </references>
      </pivotArea>
    </format>
    <format dxfId="2018">
      <pivotArea dataOnly="0" labelOnly="1" fieldPosition="0">
        <references count="2">
          <reference field="0" count="1" selected="0">
            <x v="55"/>
          </reference>
          <reference field="1" count="1">
            <x v="39"/>
          </reference>
        </references>
      </pivotArea>
    </format>
    <format dxfId="2017">
      <pivotArea dataOnly="0" labelOnly="1" fieldPosition="0">
        <references count="2">
          <reference field="0" count="1" selected="0">
            <x v="62"/>
          </reference>
          <reference field="1" count="1">
            <x v="39"/>
          </reference>
        </references>
      </pivotArea>
    </format>
    <format dxfId="2016">
      <pivotArea dataOnly="0" labelOnly="1" fieldPosition="0">
        <references count="2">
          <reference field="0" count="1" selected="0">
            <x v="56"/>
          </reference>
          <reference field="1" count="1">
            <x v="39"/>
          </reference>
        </references>
      </pivotArea>
    </format>
    <format dxfId="2015">
      <pivotArea dataOnly="0" labelOnly="1" fieldPosition="0">
        <references count="2">
          <reference field="0" count="1" selected="0">
            <x v="136"/>
          </reference>
          <reference field="1" count="1">
            <x v="14"/>
          </reference>
        </references>
      </pivotArea>
    </format>
    <format dxfId="2014">
      <pivotArea dataOnly="0" labelOnly="1" fieldPosition="0">
        <references count="2">
          <reference field="0" count="1" selected="0">
            <x v="72"/>
          </reference>
          <reference field="1" count="1">
            <x v="23"/>
          </reference>
        </references>
      </pivotArea>
    </format>
    <format dxfId="2013">
      <pivotArea dataOnly="0" labelOnly="1" fieldPosition="0">
        <references count="2">
          <reference field="0" count="1" selected="0">
            <x v="74"/>
          </reference>
          <reference field="1" count="1">
            <x v="33"/>
          </reference>
        </references>
      </pivotArea>
    </format>
    <format dxfId="2012">
      <pivotArea dataOnly="0" labelOnly="1" fieldPosition="0">
        <references count="2">
          <reference field="0" count="1" selected="0">
            <x v="189"/>
          </reference>
          <reference field="1" count="1">
            <x v="14"/>
          </reference>
        </references>
      </pivotArea>
    </format>
    <format dxfId="2011">
      <pivotArea dataOnly="0" labelOnly="1" fieldPosition="0">
        <references count="2">
          <reference field="0" count="1" selected="0">
            <x v="188"/>
          </reference>
          <reference field="1" count="1">
            <x v="14"/>
          </reference>
        </references>
      </pivotArea>
    </format>
    <format dxfId="2010">
      <pivotArea dataOnly="0" labelOnly="1" fieldPosition="0">
        <references count="2">
          <reference field="0" count="1" selected="0">
            <x v="113"/>
          </reference>
          <reference field="1" count="1">
            <x v="14"/>
          </reference>
        </references>
      </pivotArea>
    </format>
    <format dxfId="2009">
      <pivotArea dataOnly="0" labelOnly="1" fieldPosition="0">
        <references count="2">
          <reference field="0" count="1" selected="0">
            <x v="38"/>
          </reference>
          <reference field="1" count="1">
            <x v="39"/>
          </reference>
        </references>
      </pivotArea>
    </format>
    <format dxfId="2008">
      <pivotArea dataOnly="0" labelOnly="1" fieldPosition="0">
        <references count="2">
          <reference field="0" count="1" selected="0">
            <x v="17"/>
          </reference>
          <reference field="1" count="1">
            <x v="13"/>
          </reference>
        </references>
      </pivotArea>
    </format>
    <format dxfId="2007">
      <pivotArea dataOnly="0" labelOnly="1" fieldPosition="0">
        <references count="2">
          <reference field="0" count="1" selected="0">
            <x v="138"/>
          </reference>
          <reference field="1" count="1">
            <x v="14"/>
          </reference>
        </references>
      </pivotArea>
    </format>
    <format dxfId="2006">
      <pivotArea dataOnly="0" labelOnly="1" fieldPosition="0">
        <references count="2">
          <reference field="0" count="1" selected="0">
            <x v="163"/>
          </reference>
          <reference field="1" count="1">
            <x v="5"/>
          </reference>
        </references>
      </pivotArea>
    </format>
    <format dxfId="2005">
      <pivotArea dataOnly="0" labelOnly="1" fieldPosition="0">
        <references count="2">
          <reference field="0" count="1" selected="0">
            <x v="185"/>
          </reference>
          <reference field="1" count="1">
            <x v="14"/>
          </reference>
        </references>
      </pivotArea>
    </format>
    <format dxfId="2004">
      <pivotArea dataOnly="0" labelOnly="1" fieldPosition="0">
        <references count="2">
          <reference field="0" count="1" selected="0">
            <x v="53"/>
          </reference>
          <reference field="1" count="1">
            <x v="39"/>
          </reference>
        </references>
      </pivotArea>
    </format>
    <format dxfId="2003">
      <pivotArea dataOnly="0" labelOnly="1" fieldPosition="0">
        <references count="2">
          <reference field="0" count="1" selected="0">
            <x v="58"/>
          </reference>
          <reference field="1" count="1">
            <x v="39"/>
          </reference>
        </references>
      </pivotArea>
    </format>
    <format dxfId="2002">
      <pivotArea dataOnly="0" labelOnly="1" fieldPosition="0">
        <references count="2">
          <reference field="0" count="1" selected="0">
            <x v="196"/>
          </reference>
          <reference field="1" count="1">
            <x v="24"/>
          </reference>
        </references>
      </pivotArea>
    </format>
    <format dxfId="2001">
      <pivotArea dataOnly="0" labelOnly="1" fieldPosition="0">
        <references count="2">
          <reference field="0" count="1" selected="0">
            <x v="73"/>
          </reference>
          <reference field="1" count="1">
            <x v="23"/>
          </reference>
        </references>
      </pivotArea>
    </format>
    <format dxfId="2000">
      <pivotArea dataOnly="0" labelOnly="1" fieldPosition="0">
        <references count="2">
          <reference field="0" count="1" selected="0">
            <x v="57"/>
          </reference>
          <reference field="1" count="1">
            <x v="39"/>
          </reference>
        </references>
      </pivotArea>
    </format>
    <format dxfId="1999">
      <pivotArea dataOnly="0" labelOnly="1" fieldPosition="0">
        <references count="2">
          <reference field="0" count="1" selected="0">
            <x v="144"/>
          </reference>
          <reference field="1" count="1">
            <x v="14"/>
          </reference>
        </references>
      </pivotArea>
    </format>
    <format dxfId="1998">
      <pivotArea dataOnly="0" labelOnly="1" fieldPosition="0">
        <references count="2">
          <reference field="0" count="1" selected="0">
            <x v="135"/>
          </reference>
          <reference field="1" count="1">
            <x v="14"/>
          </reference>
        </references>
      </pivotArea>
    </format>
    <format dxfId="1997">
      <pivotArea dataOnly="0" labelOnly="1" fieldPosition="0">
        <references count="2">
          <reference field="0" count="1" selected="0">
            <x v="61"/>
          </reference>
          <reference field="1" count="1">
            <x v="39"/>
          </reference>
        </references>
      </pivotArea>
    </format>
    <format dxfId="1996">
      <pivotArea dataOnly="0" labelOnly="1" fieldPosition="0">
        <references count="2">
          <reference field="0" count="1" selected="0">
            <x v="140"/>
          </reference>
          <reference field="1" count="1">
            <x v="14"/>
          </reference>
        </references>
      </pivotArea>
    </format>
    <format dxfId="1995">
      <pivotArea dataOnly="0" labelOnly="1" fieldPosition="0">
        <references count="2">
          <reference field="0" count="1" selected="0">
            <x v="82"/>
          </reference>
          <reference field="1" count="1">
            <x v="16"/>
          </reference>
        </references>
      </pivotArea>
    </format>
    <format dxfId="1994">
      <pivotArea dataOnly="0" labelOnly="1" fieldPosition="0">
        <references count="2">
          <reference field="0" count="1" selected="0">
            <x v="49"/>
          </reference>
          <reference field="1" count="1">
            <x v="39"/>
          </reference>
        </references>
      </pivotArea>
    </format>
    <format dxfId="1993">
      <pivotArea dataOnly="0" labelOnly="1" fieldPosition="0">
        <references count="2">
          <reference field="0" count="1" selected="0">
            <x v="132"/>
          </reference>
          <reference field="1" count="1">
            <x v="14"/>
          </reference>
        </references>
      </pivotArea>
    </format>
    <format dxfId="1992">
      <pivotArea dataOnly="0" labelOnly="1" fieldPosition="0">
        <references count="2">
          <reference field="0" count="1" selected="0">
            <x v="42"/>
          </reference>
          <reference field="1" count="1">
            <x v="39"/>
          </reference>
        </references>
      </pivotArea>
    </format>
    <format dxfId="1991">
      <pivotArea dataOnly="0" labelOnly="1" fieldPosition="0">
        <references count="2">
          <reference field="0" count="1" selected="0">
            <x v="187"/>
          </reference>
          <reference field="1" count="1">
            <x v="14"/>
          </reference>
        </references>
      </pivotArea>
    </format>
    <format dxfId="1990">
      <pivotArea dataOnly="0" labelOnly="1" fieldPosition="0">
        <references count="2">
          <reference field="0" count="1" selected="0">
            <x v="45"/>
          </reference>
          <reference field="1" count="1">
            <x v="39"/>
          </reference>
        </references>
      </pivotArea>
    </format>
    <format dxfId="1989">
      <pivotArea dataOnly="0" labelOnly="1" fieldPosition="0">
        <references count="2">
          <reference field="0" count="1" selected="0">
            <x v="191"/>
          </reference>
          <reference field="1" count="1">
            <x v="14"/>
          </reference>
        </references>
      </pivotArea>
    </format>
    <format dxfId="1988">
      <pivotArea dataOnly="0" labelOnly="1" fieldPosition="0">
        <references count="2">
          <reference field="0" count="1" selected="0">
            <x v="86"/>
          </reference>
          <reference field="1" count="2">
            <x v="16"/>
            <x v="17"/>
          </reference>
        </references>
      </pivotArea>
    </format>
    <format dxfId="1987">
      <pivotArea dataOnly="0" labelOnly="1" fieldPosition="0">
        <references count="2">
          <reference field="0" count="1" selected="0">
            <x v="71"/>
          </reference>
          <reference field="1" count="1">
            <x v="15"/>
          </reference>
        </references>
      </pivotArea>
    </format>
    <format dxfId="1986">
      <pivotArea dataOnly="0" labelOnly="1" fieldPosition="0">
        <references count="2">
          <reference field="0" count="1" selected="0">
            <x v="159"/>
          </reference>
          <reference field="1" count="1">
            <x v="10"/>
          </reference>
        </references>
      </pivotArea>
    </format>
    <format dxfId="1985">
      <pivotArea dataOnly="0" labelOnly="1" fieldPosition="0">
        <references count="2">
          <reference field="0" count="1" selected="0">
            <x v="158"/>
          </reference>
          <reference field="1" count="1">
            <x v="10"/>
          </reference>
        </references>
      </pivotArea>
    </format>
    <format dxfId="1984">
      <pivotArea dataOnly="0" labelOnly="1" fieldPosition="0">
        <references count="2">
          <reference field="0" count="1" selected="0">
            <x v="122"/>
          </reference>
          <reference field="1" count="1">
            <x v="14"/>
          </reference>
        </references>
      </pivotArea>
    </format>
    <format dxfId="1983">
      <pivotArea dataOnly="0" labelOnly="1" fieldPosition="0">
        <references count="2">
          <reference field="0" count="1" selected="0">
            <x v="128"/>
          </reference>
          <reference field="1" count="1">
            <x v="14"/>
          </reference>
        </references>
      </pivotArea>
    </format>
    <format dxfId="1982">
      <pivotArea dataOnly="0" labelOnly="1" fieldPosition="0">
        <references count="2">
          <reference field="0" count="1" selected="0">
            <x v="174"/>
          </reference>
          <reference field="1" count="1">
            <x v="34"/>
          </reference>
        </references>
      </pivotArea>
    </format>
    <format dxfId="1981">
      <pivotArea dataOnly="0" labelOnly="1" fieldPosition="0">
        <references count="2">
          <reference field="0" count="1" selected="0">
            <x v="172"/>
          </reference>
          <reference field="1" count="1">
            <x v="15"/>
          </reference>
        </references>
      </pivotArea>
    </format>
    <format dxfId="1980">
      <pivotArea dataOnly="0" labelOnly="1" fieldPosition="0">
        <references count="2">
          <reference field="0" count="1" selected="0">
            <x v="129"/>
          </reference>
          <reference field="1" count="1">
            <x v="14"/>
          </reference>
        </references>
      </pivotArea>
    </format>
    <format dxfId="1979">
      <pivotArea dataOnly="0" labelOnly="1" fieldPosition="0">
        <references count="2">
          <reference field="0" count="1" selected="0">
            <x v="117"/>
          </reference>
          <reference field="1" count="1">
            <x v="14"/>
          </reference>
        </references>
      </pivotArea>
    </format>
    <format dxfId="1978">
      <pivotArea dataOnly="0" labelOnly="1" fieldPosition="0">
        <references count="2">
          <reference field="0" count="1" selected="0">
            <x v="151"/>
          </reference>
          <reference field="1" count="1">
            <x v="14"/>
          </reference>
        </references>
      </pivotArea>
    </format>
    <format dxfId="1977">
      <pivotArea dataOnly="0" labelOnly="1" fieldPosition="0">
        <references count="2">
          <reference field="0" count="1" selected="0">
            <x v="162"/>
          </reference>
          <reference field="1" count="1">
            <x v="0"/>
          </reference>
        </references>
      </pivotArea>
    </format>
    <format dxfId="1976">
      <pivotArea dataOnly="0" labelOnly="1" fieldPosition="0">
        <references count="2">
          <reference field="0" count="1" selected="0">
            <x v="115"/>
          </reference>
          <reference field="1" count="1">
            <x v="14"/>
          </reference>
        </references>
      </pivotArea>
    </format>
    <format dxfId="1975">
      <pivotArea dataOnly="0" labelOnly="1" fieldPosition="0">
        <references count="2">
          <reference field="0" count="1" selected="0">
            <x v="141"/>
          </reference>
          <reference field="1" count="1">
            <x v="14"/>
          </reference>
        </references>
      </pivotArea>
    </format>
    <format dxfId="1974">
      <pivotArea dataOnly="0" labelOnly="1" fieldPosition="0">
        <references count="2">
          <reference field="0" count="1" selected="0">
            <x v="54"/>
          </reference>
          <reference field="1" count="1">
            <x v="39"/>
          </reference>
        </references>
      </pivotArea>
    </format>
    <format dxfId="1973">
      <pivotArea dataOnly="0" labelOnly="1" fieldPosition="0">
        <references count="2">
          <reference field="0" count="1" selected="0">
            <x v="152"/>
          </reference>
          <reference field="1" count="1">
            <x v="14"/>
          </reference>
        </references>
      </pivotArea>
    </format>
    <format dxfId="1972">
      <pivotArea dataOnly="0" labelOnly="1" fieldPosition="0">
        <references count="2">
          <reference field="0" count="1" selected="0">
            <x v="40"/>
          </reference>
          <reference field="1" count="1">
            <x v="39"/>
          </reference>
        </references>
      </pivotArea>
    </format>
    <format dxfId="1971">
      <pivotArea dataOnly="0" labelOnly="1" fieldPosition="0">
        <references count="2">
          <reference field="0" count="1" selected="0">
            <x v="190"/>
          </reference>
          <reference field="1" count="1">
            <x v="14"/>
          </reference>
        </references>
      </pivotArea>
    </format>
    <format dxfId="1970">
      <pivotArea dataOnly="0" labelOnly="1" fieldPosition="0">
        <references count="2">
          <reference field="0" count="1" selected="0">
            <x v="1"/>
          </reference>
          <reference field="1" count="1">
            <x v="25"/>
          </reference>
        </references>
      </pivotArea>
    </format>
    <format dxfId="1969">
      <pivotArea dataOnly="0" labelOnly="1" fieldPosition="0">
        <references count="2">
          <reference field="0" count="1" selected="0">
            <x v="150"/>
          </reference>
          <reference field="1" count="1">
            <x v="14"/>
          </reference>
        </references>
      </pivotArea>
    </format>
    <format dxfId="1968">
      <pivotArea dataOnly="0" labelOnly="1" fieldPosition="0">
        <references count="2">
          <reference field="0" count="1" selected="0">
            <x v="127"/>
          </reference>
          <reference field="1" count="1">
            <x v="14"/>
          </reference>
        </references>
      </pivotArea>
    </format>
    <format dxfId="1967">
      <pivotArea dataOnly="0" labelOnly="1" fieldPosition="0">
        <references count="2">
          <reference field="0" count="1" selected="0">
            <x v="171"/>
          </reference>
          <reference field="1" count="1">
            <x v="15"/>
          </reference>
        </references>
      </pivotArea>
    </format>
    <format dxfId="1966">
      <pivotArea dataOnly="0" labelOnly="1" fieldPosition="0">
        <references count="2">
          <reference field="0" count="1" selected="0">
            <x v="147"/>
          </reference>
          <reference field="1" count="1">
            <x v="2"/>
          </reference>
        </references>
      </pivotArea>
    </format>
    <format dxfId="1965">
      <pivotArea dataOnly="0" labelOnly="1" fieldPosition="0">
        <references count="2">
          <reference field="0" count="1" selected="0">
            <x v="143"/>
          </reference>
          <reference field="1" count="1">
            <x v="14"/>
          </reference>
        </references>
      </pivotArea>
    </format>
    <format dxfId="1964">
      <pivotArea dataOnly="0" labelOnly="1" fieldPosition="0">
        <references count="2">
          <reference field="0" count="1" selected="0">
            <x v="41"/>
          </reference>
          <reference field="1" count="1">
            <x v="39"/>
          </reference>
        </references>
      </pivotArea>
    </format>
    <format dxfId="1963">
      <pivotArea dataOnly="0" labelOnly="1" fieldPosition="0">
        <references count="2">
          <reference field="0" count="1" selected="0">
            <x v="121"/>
          </reference>
          <reference field="1" count="1">
            <x v="14"/>
          </reference>
        </references>
      </pivotArea>
    </format>
    <format dxfId="1962">
      <pivotArea dataOnly="0" labelOnly="1" fieldPosition="0">
        <references count="2">
          <reference field="0" count="1" selected="0">
            <x v="77"/>
          </reference>
          <reference field="1" count="1">
            <x v="11"/>
          </reference>
        </references>
      </pivotArea>
    </format>
    <format dxfId="1961">
      <pivotArea dataOnly="0" labelOnly="1" fieldPosition="0">
        <references count="2">
          <reference field="0" count="1" selected="0">
            <x v="114"/>
          </reference>
          <reference field="1" count="1">
            <x v="14"/>
          </reference>
        </references>
      </pivotArea>
    </format>
    <format dxfId="1960">
      <pivotArea dataOnly="0" labelOnly="1" fieldPosition="0">
        <references count="2">
          <reference field="0" count="1" selected="0">
            <x v="173"/>
          </reference>
          <reference field="1" count="1">
            <x v="34"/>
          </reference>
        </references>
      </pivotArea>
    </format>
    <format dxfId="1959">
      <pivotArea dataOnly="0" labelOnly="1" fieldPosition="0">
        <references count="2">
          <reference field="0" count="1" selected="0">
            <x v="167"/>
          </reference>
          <reference field="1" count="1">
            <x v="30"/>
          </reference>
        </references>
      </pivotArea>
    </format>
    <format dxfId="1958">
      <pivotArea dataOnly="0" labelOnly="1" fieldPosition="0">
        <references count="2">
          <reference field="0" count="1" selected="0">
            <x v="118"/>
          </reference>
          <reference field="1" count="1">
            <x v="14"/>
          </reference>
        </references>
      </pivotArea>
    </format>
    <format dxfId="1957">
      <pivotArea dataOnly="0" labelOnly="1" fieldPosition="0">
        <references count="2">
          <reference field="0" count="1" selected="0">
            <x v="124"/>
          </reference>
          <reference field="1" count="1">
            <x v="14"/>
          </reference>
        </references>
      </pivotArea>
    </format>
    <format dxfId="1956">
      <pivotArea dataOnly="0" labelOnly="1" fieldPosition="0">
        <references count="2">
          <reference field="0" count="1" selected="0">
            <x v="109"/>
          </reference>
          <reference field="1" count="1">
            <x v="14"/>
          </reference>
        </references>
      </pivotArea>
    </format>
    <format dxfId="1955">
      <pivotArea dataOnly="0" labelOnly="1" fieldPosition="0">
        <references count="2">
          <reference field="0" count="1" selected="0">
            <x v="168"/>
          </reference>
          <reference field="1" count="1">
            <x v="32"/>
          </reference>
        </references>
      </pivotArea>
    </format>
    <format dxfId="1954">
      <pivotArea dataOnly="0" labelOnly="1" fieldPosition="0">
        <references count="2">
          <reference field="0" count="1" selected="0">
            <x v="110"/>
          </reference>
          <reference field="1" count="1">
            <x v="14"/>
          </reference>
        </references>
      </pivotArea>
    </format>
    <format dxfId="1953">
      <pivotArea dataOnly="0" labelOnly="1" fieldPosition="0">
        <references count="2">
          <reference field="0" count="1" selected="0">
            <x v="39"/>
          </reference>
          <reference field="1" count="1">
            <x v="39"/>
          </reference>
        </references>
      </pivotArea>
    </format>
    <format dxfId="1952">
      <pivotArea dataOnly="0" labelOnly="1" fieldPosition="0">
        <references count="2">
          <reference field="0" count="1" selected="0">
            <x v="120"/>
          </reference>
          <reference field="1" count="1">
            <x v="14"/>
          </reference>
        </references>
      </pivotArea>
    </format>
    <format dxfId="1951">
      <pivotArea dataOnly="0" labelOnly="1" fieldPosition="0">
        <references count="2">
          <reference field="0" count="1" selected="0">
            <x v="130"/>
          </reference>
          <reference field="1" count="1">
            <x v="14"/>
          </reference>
        </references>
      </pivotArea>
    </format>
    <format dxfId="1950">
      <pivotArea dataOnly="0" labelOnly="1" fieldPosition="0">
        <references count="2">
          <reference field="0" count="1" selected="0">
            <x v="125"/>
          </reference>
          <reference field="1" count="1">
            <x v="14"/>
          </reference>
        </references>
      </pivotArea>
    </format>
    <format dxfId="1949">
      <pivotArea dataOnly="0" labelOnly="1" fieldPosition="0">
        <references count="2">
          <reference field="0" count="1" selected="0">
            <x v="44"/>
          </reference>
          <reference field="1" count="1">
            <x v="39"/>
          </reference>
        </references>
      </pivotArea>
    </format>
    <format dxfId="1948">
      <pivotArea dataOnly="0" labelOnly="1" fieldPosition="0">
        <references count="2">
          <reference field="0" count="1" selected="0">
            <x v="146"/>
          </reference>
          <reference field="1" count="1">
            <x v="14"/>
          </reference>
        </references>
      </pivotArea>
    </format>
    <format dxfId="1947">
      <pivotArea dataOnly="0" labelOnly="1" fieldPosition="0">
        <references count="2">
          <reference field="0" count="1" selected="0">
            <x v="43"/>
          </reference>
          <reference field="1" count="1">
            <x v="39"/>
          </reference>
        </references>
      </pivotArea>
    </format>
    <format dxfId="1946">
      <pivotArea dataOnly="0" labelOnly="1" fieldPosition="0">
        <references count="2">
          <reference field="0" count="1" selected="0">
            <x v="126"/>
          </reference>
          <reference field="1" count="1">
            <x v="14"/>
          </reference>
        </references>
      </pivotArea>
    </format>
    <format dxfId="1945">
      <pivotArea dataOnly="0" labelOnly="1" fieldPosition="0">
        <references count="2">
          <reference field="0" count="1" selected="0">
            <x v="165"/>
          </reference>
          <reference field="1" count="1">
            <x v="15"/>
          </reference>
        </references>
      </pivotArea>
    </format>
    <format dxfId="1944">
      <pivotArea dataOnly="0" labelOnly="1" fieldPosition="0">
        <references count="2">
          <reference field="0" count="1" selected="0">
            <x v="145"/>
          </reference>
          <reference field="1" count="1">
            <x v="14"/>
          </reference>
        </references>
      </pivotArea>
    </format>
    <format dxfId="1943">
      <pivotArea dataOnly="0" labelOnly="1" fieldPosition="0">
        <references count="2">
          <reference field="0" count="1" selected="0">
            <x v="131"/>
          </reference>
          <reference field="1" count="1">
            <x v="14"/>
          </reference>
        </references>
      </pivotArea>
    </format>
    <format dxfId="1942">
      <pivotArea dataOnly="0" labelOnly="1" fieldPosition="0">
        <references count="2">
          <reference field="0" count="1" selected="0">
            <x v="99"/>
          </reference>
          <reference field="1" count="1">
            <x v="5"/>
          </reference>
        </references>
      </pivotArea>
    </format>
    <format dxfId="1941">
      <pivotArea dataOnly="0" labelOnly="1" fieldPosition="0">
        <references count="2">
          <reference field="0" count="1" selected="0">
            <x v="100"/>
          </reference>
          <reference field="1" count="1">
            <x v="5"/>
          </reference>
        </references>
      </pivotArea>
    </format>
    <format dxfId="1940">
      <pivotArea dataOnly="0" labelOnly="1" fieldPosition="0">
        <references count="2">
          <reference field="0" count="1" selected="0">
            <x v="161"/>
          </reference>
          <reference field="1" count="1">
            <x v="36"/>
          </reference>
        </references>
      </pivotArea>
    </format>
    <format dxfId="1939">
      <pivotArea dataOnly="0" labelOnly="1" fieldPosition="0">
        <references count="2">
          <reference field="0" count="1" selected="0">
            <x v="119"/>
          </reference>
          <reference field="1" count="1">
            <x v="14"/>
          </reference>
        </references>
      </pivotArea>
    </format>
    <format dxfId="1938">
      <pivotArea dataOnly="0" labelOnly="1" fieldPosition="0">
        <references count="2">
          <reference field="0" count="1" selected="0">
            <x v="95"/>
          </reference>
          <reference field="1" count="1">
            <x v="5"/>
          </reference>
        </references>
      </pivotArea>
    </format>
    <format dxfId="1937">
      <pivotArea dataOnly="0" labelOnly="1" fieldPosition="0">
        <references count="2">
          <reference field="0" count="1" selected="0">
            <x v="123"/>
          </reference>
          <reference field="1" count="1">
            <x v="14"/>
          </reference>
        </references>
      </pivotArea>
    </format>
    <format dxfId="1936">
      <pivotArea dataOnly="0" labelOnly="1" fieldPosition="0">
        <references count="2">
          <reference field="0" count="1" selected="0">
            <x v="85"/>
          </reference>
          <reference field="1" count="1">
            <x v="18"/>
          </reference>
        </references>
      </pivotArea>
    </format>
    <format dxfId="1935">
      <pivotArea dataOnly="0" labelOnly="1" fieldPosition="0">
        <references count="2">
          <reference field="0" count="1" selected="0">
            <x v="106"/>
          </reference>
          <reference field="1" count="1">
            <x v="4"/>
          </reference>
        </references>
      </pivotArea>
    </format>
    <format dxfId="1934">
      <pivotArea dataOnly="0" labelOnly="1" fieldPosition="0">
        <references count="2">
          <reference field="0" count="1" selected="0">
            <x v="83"/>
          </reference>
          <reference field="1" count="1">
            <x v="5"/>
          </reference>
        </references>
      </pivotArea>
    </format>
    <format dxfId="1933">
      <pivotArea dataOnly="0" labelOnly="1" fieldPosition="0">
        <references count="2">
          <reference field="0" count="1" selected="0">
            <x v="2"/>
          </reference>
          <reference field="1" count="1">
            <x v="8"/>
          </reference>
        </references>
      </pivotArea>
    </format>
    <format dxfId="1932">
      <pivotArea dataOnly="0" labelOnly="1" fieldPosition="0">
        <references count="2">
          <reference field="0" count="1" selected="0">
            <x v="178"/>
          </reference>
          <reference field="1" count="1">
            <x v="14"/>
          </reference>
        </references>
      </pivotArea>
    </format>
    <format dxfId="1931">
      <pivotArea dataOnly="0" labelOnly="1" fieldPosition="0">
        <references count="2">
          <reference field="0" count="1" selected="0">
            <x v="153"/>
          </reference>
          <reference field="1" count="1">
            <x v="14"/>
          </reference>
        </references>
      </pivotArea>
    </format>
    <format dxfId="1930">
      <pivotArea dataOnly="0" labelOnly="1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1929">
      <pivotArea dataOnly="0" labelOnly="1" fieldPosition="0">
        <references count="2">
          <reference field="0" count="1" selected="0">
            <x v="154"/>
          </reference>
          <reference field="1" count="1">
            <x v="14"/>
          </reference>
        </references>
      </pivotArea>
    </format>
    <format dxfId="1928">
      <pivotArea dataOnly="0" labelOnly="1" fieldPosition="0">
        <references count="2">
          <reference field="0" count="1" selected="0">
            <x v="116"/>
          </reference>
          <reference field="1" count="1">
            <x v="14"/>
          </reference>
        </references>
      </pivotArea>
    </format>
    <format dxfId="1927">
      <pivotArea dataOnly="0" labelOnly="1" fieldPosition="0">
        <references count="2">
          <reference field="0" count="1" selected="0">
            <x v="84"/>
          </reference>
          <reference field="1" count="1">
            <x v="18"/>
          </reference>
        </references>
      </pivotArea>
    </format>
    <format dxfId="1926">
      <pivotArea dataOnly="0" labelOnly="1" fieldPosition="0">
        <references count="2">
          <reference field="0" count="1" selected="0">
            <x v="156"/>
          </reference>
          <reference field="1" count="1">
            <x v="27"/>
          </reference>
        </references>
      </pivotArea>
    </format>
    <format dxfId="1925">
      <pivotArea dataOnly="0" labelOnly="1" fieldPosition="0">
        <references count="2">
          <reference field="0" count="1" selected="0">
            <x v="169"/>
          </reference>
          <reference field="1" count="1">
            <x v="38"/>
          </reference>
        </references>
      </pivotArea>
    </format>
    <format dxfId="1924">
      <pivotArea dataOnly="0" labelOnly="1" fieldPosition="0">
        <references count="2">
          <reference field="0" count="1" selected="0">
            <x v="59"/>
          </reference>
          <reference field="1" count="1">
            <x v="14"/>
          </reference>
        </references>
      </pivotArea>
    </format>
    <format dxfId="1923">
      <pivotArea dataOnly="0" labelOnly="1" fieldPosition="0">
        <references count="2">
          <reference field="0" count="1" selected="0">
            <x v="155"/>
          </reference>
          <reference field="1" count="1">
            <x v="27"/>
          </reference>
        </references>
      </pivotArea>
    </format>
    <format dxfId="1922">
      <pivotArea dataOnly="0" labelOnly="1" fieldPosition="0">
        <references count="2">
          <reference field="0" count="1" selected="0">
            <x v="160"/>
          </reference>
          <reference field="1" count="1">
            <x v="5"/>
          </reference>
        </references>
      </pivotArea>
    </format>
    <format dxfId="1921">
      <pivotArea dataOnly="0" labelOnly="1" fieldPosition="0">
        <references count="2">
          <reference field="0" count="1" selected="0">
            <x v="97"/>
          </reference>
          <reference field="1" count="1">
            <x v="5"/>
          </reference>
        </references>
      </pivotArea>
    </format>
    <format dxfId="1920">
      <pivotArea dataOnly="0" labelOnly="1" fieldPosition="0">
        <references count="2">
          <reference field="0" count="1" selected="0">
            <x v="98"/>
          </reference>
          <reference field="1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4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C741" firstHeaderRow="1" firstDataRow="1" firstDataCol="2"/>
  <pivotFields count="3">
    <pivotField axis="axisRow" subtotalTop="0" showAll="0" sortType="descending">
      <items count="219">
        <item x="95"/>
        <item x="63"/>
        <item x="205"/>
        <item x="10"/>
        <item x="209"/>
        <item x="147"/>
        <item x="132"/>
        <item x="210"/>
        <item x="4"/>
        <item x="124"/>
        <item x="106"/>
        <item x="173"/>
        <item x="42"/>
        <item x="48"/>
        <item x="149"/>
        <item x="107"/>
        <item x="23"/>
        <item x="66"/>
        <item x="177"/>
        <item x="35"/>
        <item x="165"/>
        <item x="179"/>
        <item x="33"/>
        <item x="53"/>
        <item x="122"/>
        <item x="49"/>
        <item x="142"/>
        <item x="112"/>
        <item x="7"/>
        <item x="108"/>
        <item x="73"/>
        <item x="180"/>
        <item x="216"/>
        <item x="27"/>
        <item x="46"/>
        <item x="146"/>
        <item x="37"/>
        <item x="176"/>
        <item x="75"/>
        <item x="58"/>
        <item x="126"/>
        <item x="193"/>
        <item x="172"/>
        <item x="26"/>
        <item x="84"/>
        <item x="189"/>
        <item x="117"/>
        <item x="155"/>
        <item x="65"/>
        <item x="162"/>
        <item x="17"/>
        <item x="157"/>
        <item x="72"/>
        <item x="12"/>
        <item x="138"/>
        <item x="39"/>
        <item x="150"/>
        <item x="21"/>
        <item x="114"/>
        <item x="119"/>
        <item x="200"/>
        <item x="154"/>
        <item x="0"/>
        <item x="163"/>
        <item x="43"/>
        <item x="59"/>
        <item x="159"/>
        <item x="50"/>
        <item x="15"/>
        <item x="55"/>
        <item x="128"/>
        <item x="145"/>
        <item x="143"/>
        <item x="36"/>
        <item x="87"/>
        <item x="29"/>
        <item x="160"/>
        <item x="81"/>
        <item x="206"/>
        <item x="98"/>
        <item x="196"/>
        <item x="90"/>
        <item x="204"/>
        <item x="97"/>
        <item x="168"/>
        <item x="68"/>
        <item x="8"/>
        <item x="67"/>
        <item x="153"/>
        <item x="118"/>
        <item x="5"/>
        <item x="56"/>
        <item x="178"/>
        <item x="70"/>
        <item x="110"/>
        <item x="71"/>
        <item x="136"/>
        <item x="41"/>
        <item x="171"/>
        <item x="115"/>
        <item x="121"/>
        <item x="64"/>
        <item x="182"/>
        <item x="51"/>
        <item x="169"/>
        <item x="92"/>
        <item x="217"/>
        <item x="215"/>
        <item x="14"/>
        <item x="54"/>
        <item x="174"/>
        <item x="194"/>
        <item x="34"/>
        <item x="134"/>
        <item x="212"/>
        <item x="77"/>
        <item x="102"/>
        <item x="195"/>
        <item x="109"/>
        <item x="129"/>
        <item x="47"/>
        <item x="144"/>
        <item x="187"/>
        <item x="164"/>
        <item x="214"/>
        <item x="123"/>
        <item x="69"/>
        <item x="91"/>
        <item x="74"/>
        <item x="20"/>
        <item x="137"/>
        <item x="151"/>
        <item x="1"/>
        <item x="28"/>
        <item x="186"/>
        <item x="2"/>
        <item x="31"/>
        <item x="202"/>
        <item x="120"/>
        <item x="104"/>
        <item x="152"/>
        <item x="18"/>
        <item x="40"/>
        <item x="62"/>
        <item x="139"/>
        <item x="192"/>
        <item x="166"/>
        <item x="30"/>
        <item x="24"/>
        <item x="60"/>
        <item x="184"/>
        <item x="141"/>
        <item x="133"/>
        <item x="94"/>
        <item x="32"/>
        <item x="100"/>
        <item x="131"/>
        <item x="183"/>
        <item x="175"/>
        <item x="22"/>
        <item x="9"/>
        <item x="79"/>
        <item x="191"/>
        <item x="103"/>
        <item x="25"/>
        <item x="113"/>
        <item x="19"/>
        <item x="197"/>
        <item x="93"/>
        <item x="52"/>
        <item x="140"/>
        <item x="125"/>
        <item x="101"/>
        <item x="207"/>
        <item x="61"/>
        <item x="156"/>
        <item x="45"/>
        <item x="213"/>
        <item x="170"/>
        <item x="130"/>
        <item x="135"/>
        <item x="161"/>
        <item x="13"/>
        <item x="3"/>
        <item x="89"/>
        <item x="190"/>
        <item x="203"/>
        <item x="78"/>
        <item x="127"/>
        <item x="211"/>
        <item x="88"/>
        <item x="181"/>
        <item x="44"/>
        <item x="99"/>
        <item x="76"/>
        <item x="185"/>
        <item x="16"/>
        <item x="111"/>
        <item x="6"/>
        <item x="167"/>
        <item x="201"/>
        <item x="96"/>
        <item x="83"/>
        <item x="199"/>
        <item x="105"/>
        <item x="80"/>
        <item x="82"/>
        <item x="198"/>
        <item x="188"/>
        <item x="86"/>
        <item x="148"/>
        <item x="158"/>
        <item x="57"/>
        <item x="208"/>
        <item x="85"/>
        <item x="116"/>
        <item x="11"/>
        <item x="3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outline="0" showAll="0" sortType="ascending" defaultSubtotal="0">
      <items count="727">
        <item x="209"/>
        <item x="553"/>
        <item x="58"/>
        <item x="350"/>
        <item x="528"/>
        <item x="680"/>
        <item x="497"/>
        <item x="481"/>
        <item x="13"/>
        <item x="41"/>
        <item x="140"/>
        <item x="369"/>
        <item x="129"/>
        <item x="170"/>
        <item x="171"/>
        <item x="172"/>
        <item x="173"/>
        <item x="223"/>
        <item x="290"/>
        <item x="665"/>
        <item x="370"/>
        <item x="516"/>
        <item x="507"/>
        <item x="508"/>
        <item x="522"/>
        <item x="86"/>
        <item x="54"/>
        <item x="287"/>
        <item x="265"/>
        <item x="19"/>
        <item x="20"/>
        <item x="572"/>
        <item x="288"/>
        <item x="411"/>
        <item x="308"/>
        <item x="464"/>
        <item x="422"/>
        <item x="309"/>
        <item x="476"/>
        <item x="423"/>
        <item x="421"/>
        <item x="286"/>
        <item x="291"/>
        <item x="470"/>
        <item x="539"/>
        <item x="417"/>
        <item x="475"/>
        <item x="477"/>
        <item x="26"/>
        <item x="4"/>
        <item x="435"/>
        <item x="432"/>
        <item x="429"/>
        <item x="280"/>
        <item x="419"/>
        <item x="490"/>
        <item x="489"/>
        <item x="496"/>
        <item x="498"/>
        <item x="494"/>
        <item x="270"/>
        <item x="420"/>
        <item x="127"/>
        <item x="510"/>
        <item x="136"/>
        <item x="34"/>
        <item x="599"/>
        <item x="252"/>
        <item x="580"/>
        <item x="108"/>
        <item x="472"/>
        <item x="719"/>
        <item x="135"/>
        <item x="167"/>
        <item x="526"/>
        <item x="166"/>
        <item x="297"/>
        <item x="168"/>
        <item x="85"/>
        <item x="298"/>
        <item x="451"/>
        <item x="380"/>
        <item x="375"/>
        <item x="377"/>
        <item x="245"/>
        <item x="175"/>
        <item x="56"/>
        <item x="246"/>
        <item x="532"/>
        <item x="533"/>
        <item x="312"/>
        <item x="721"/>
        <item x="51"/>
        <item x="606"/>
        <item x="333"/>
        <item x="662"/>
        <item x="542"/>
        <item x="556"/>
        <item x="320"/>
        <item x="666"/>
        <item x="206"/>
        <item x="199"/>
        <item x="425"/>
        <item x="444"/>
        <item x="525"/>
        <item x="531"/>
        <item x="695"/>
        <item x="689"/>
        <item x="398"/>
        <item x="63"/>
        <item x="178"/>
        <item x="389"/>
        <item x="381"/>
        <item x="478"/>
        <item x="373"/>
        <item x="558"/>
        <item x="597"/>
        <item x="614"/>
        <item x="593"/>
        <item x="596"/>
        <item x="710"/>
        <item x="341"/>
        <item x="503"/>
        <item x="326"/>
        <item x="62"/>
        <item x="204"/>
        <item x="258"/>
        <item x="10"/>
        <item x="487"/>
        <item x="233"/>
        <item x="30"/>
        <item x="725"/>
        <item x="555"/>
        <item x="431"/>
        <item x="324"/>
        <item x="717"/>
        <item x="691"/>
        <item x="692"/>
        <item x="548"/>
        <item x="295"/>
        <item x="706"/>
        <item x="688"/>
        <item x="527"/>
        <item x="437"/>
        <item x="79"/>
        <item x="488"/>
        <item x="585"/>
        <item x="147"/>
        <item x="327"/>
        <item x="687"/>
        <item x="535"/>
        <item x="621"/>
        <item x="157"/>
        <item x="156"/>
        <item x="371"/>
        <item x="515"/>
        <item x="684"/>
        <item x="634"/>
        <item x="59"/>
        <item x="159"/>
        <item x="401"/>
        <item x="218"/>
        <item x="633"/>
        <item x="49"/>
        <item x="699"/>
        <item x="436"/>
        <item x="94"/>
        <item x="626"/>
        <item x="523"/>
        <item x="382"/>
        <item x="331"/>
        <item x="134"/>
        <item x="52"/>
        <item x="625"/>
        <item x="216"/>
        <item x="466"/>
        <item x="67"/>
        <item x="693"/>
        <item x="509"/>
        <item x="293"/>
        <item x="332"/>
        <item x="581"/>
        <item x="392"/>
        <item x="676"/>
        <item x="386"/>
        <item x="14"/>
        <item sd="0" x="511"/>
        <item x="514"/>
        <item x="433"/>
        <item x="513"/>
        <item x="519"/>
        <item x="524"/>
        <item x="15"/>
        <item x="430"/>
        <item x="434"/>
        <item x="16"/>
        <item x="428"/>
        <item x="611"/>
        <item x="495"/>
        <item x="314"/>
        <item x="198"/>
        <item x="352"/>
        <item x="711"/>
        <item x="713"/>
        <item x="724"/>
        <item x="116"/>
        <item x="118"/>
        <item x="176"/>
        <item x="117"/>
        <item x="313"/>
        <item x="351"/>
        <item x="709"/>
        <item x="77"/>
        <item x="608"/>
        <item x="628"/>
        <item x="402"/>
        <item x="639"/>
        <item x="573"/>
        <item x="71"/>
        <item x="330"/>
        <item x="145"/>
        <item x="605"/>
        <item x="609"/>
        <item x="603"/>
        <item x="146"/>
        <item x="629"/>
        <item x="681"/>
        <item x="186"/>
        <item x="187"/>
        <item x="189"/>
        <item x="188"/>
        <item x="11"/>
        <item x="705"/>
        <item x="261"/>
        <item x="195"/>
        <item x="448"/>
        <item x="591"/>
        <item x="259"/>
        <item x="104"/>
        <item x="613"/>
        <item x="457"/>
        <item x="598"/>
        <item x="635"/>
        <item x="29"/>
        <item x="361"/>
        <item x="550"/>
        <item x="549"/>
        <item x="726"/>
        <item x="551"/>
        <item x="552"/>
        <item x="70"/>
        <item x="387"/>
        <item x="630"/>
        <item x="500"/>
        <item x="460"/>
        <item x="615"/>
        <item x="192"/>
        <item x="450"/>
        <item x="589"/>
        <item x="101"/>
        <item x="69"/>
        <item x="283"/>
        <item x="468"/>
        <item x="45"/>
        <item x="115"/>
        <item x="492"/>
        <item x="46"/>
        <item x="617"/>
        <item x="18"/>
        <item x="90"/>
        <item x="583"/>
        <item x="486"/>
        <item x="114"/>
        <item x="47"/>
        <item x="68"/>
        <item x="574"/>
        <item x="169"/>
        <item x="485"/>
        <item x="44"/>
        <item x="358"/>
        <item x="88"/>
        <item x="262"/>
        <item x="365"/>
        <item x="376"/>
        <item x="253"/>
        <item x="588"/>
        <item x="456"/>
        <item x="685"/>
        <item x="547"/>
        <item x="33"/>
        <item x="686"/>
        <item x="707"/>
        <item x="340"/>
        <item x="292"/>
        <item x="348"/>
        <item x="354"/>
        <item x="349"/>
        <item x="222"/>
        <item x="319"/>
        <item x="307"/>
        <item x="461"/>
        <item x="73"/>
        <item x="672"/>
        <item x="670"/>
        <item x="671"/>
        <item x="667"/>
        <item x="675"/>
        <item x="708"/>
        <item x="673"/>
        <item x="663"/>
        <item x="720"/>
        <item x="703"/>
        <item x="704"/>
        <item x="668"/>
        <item x="683"/>
        <item x="669"/>
        <item x="674"/>
        <item x="682"/>
        <item x="587"/>
        <item x="545"/>
        <item x="255"/>
        <item x="148"/>
        <item x="337"/>
        <item x="616"/>
        <item x="479"/>
        <item x="357"/>
        <item x="454"/>
        <item x="193"/>
        <item x="228"/>
        <item x="215"/>
        <item x="595"/>
        <item x="344"/>
        <item x="501"/>
        <item x="111"/>
        <item x="359"/>
        <item x="413"/>
        <item x="412"/>
        <item x="82"/>
        <item x="89"/>
        <item x="631"/>
        <item x="483"/>
        <item x="601"/>
        <item x="546"/>
        <item x="1"/>
        <item x="37"/>
        <item x="36"/>
        <item x="35"/>
        <item x="98"/>
        <item x="6"/>
        <item x="656"/>
        <item x="383"/>
        <item x="607"/>
        <item x="564"/>
        <item x="664"/>
        <item x="50"/>
        <item x="644"/>
        <item x="645"/>
        <item x="43"/>
        <item x="394"/>
        <item x="440"/>
        <item x="27"/>
        <item x="360"/>
        <item x="243"/>
        <item x="263"/>
        <item x="264"/>
        <item x="268"/>
        <item x="366"/>
        <item x="367"/>
        <item x="368"/>
        <item x="610"/>
        <item x="584"/>
        <item x="718"/>
        <item x="235"/>
        <item x="569"/>
        <item x="557"/>
        <item x="560"/>
        <item x="565"/>
        <item x="570"/>
        <item x="559"/>
        <item x="561"/>
        <item x="162"/>
        <item x="131"/>
        <item x="374"/>
        <item x="482"/>
        <item x="122"/>
        <item x="102"/>
        <item x="74"/>
        <item x="317"/>
        <item x="200"/>
        <item x="165"/>
        <item x="445"/>
        <item x="202"/>
        <item x="534"/>
        <item x="103"/>
        <item x="130"/>
        <item x="87"/>
        <item x="244"/>
        <item x="190"/>
        <item x="105"/>
        <item x="372"/>
        <item x="449"/>
        <item x="210"/>
        <item x="646"/>
        <item x="197"/>
        <item x="194"/>
        <item x="226"/>
        <item x="712"/>
        <item x="563"/>
        <item x="126"/>
        <item x="346"/>
        <item x="697"/>
        <item x="227"/>
        <item x="323"/>
        <item x="22"/>
        <item x="395"/>
        <item x="637"/>
        <item x="407"/>
        <item x="183"/>
        <item x="182"/>
        <item x="184"/>
        <item x="181"/>
        <item x="446"/>
        <item x="447"/>
        <item x="636"/>
        <item x="638"/>
        <item x="251"/>
        <item x="403"/>
        <item x="632"/>
        <item x="618"/>
        <item x="95"/>
        <item x="393"/>
        <item x="174"/>
        <item x="260"/>
        <item x="266"/>
        <item x="92"/>
        <item x="150"/>
        <item x="225"/>
        <item x="678"/>
        <item x="677"/>
        <item x="281"/>
        <item x="271"/>
        <item x="442"/>
        <item x="537"/>
        <item x="529"/>
        <item x="269"/>
        <item x="480"/>
        <item x="484"/>
        <item x="153"/>
        <item x="491"/>
        <item x="356"/>
        <item x="231"/>
        <item x="78"/>
        <item x="128"/>
        <item x="388"/>
        <item x="110"/>
        <item x="61"/>
        <item x="201"/>
        <item x="404"/>
        <item x="378"/>
        <item x="40"/>
        <item x="578"/>
        <item x="396"/>
        <item x="384"/>
        <item x="441"/>
        <item x="462"/>
        <item x="409"/>
        <item x="185"/>
        <item x="256"/>
        <item x="25"/>
        <item x="363"/>
        <item x="347"/>
        <item x="138"/>
        <item x="586"/>
        <item x="132"/>
        <item x="144"/>
        <item x="120"/>
        <item x="397"/>
        <item x="390"/>
        <item x="345"/>
        <item x="467"/>
        <item x="505"/>
        <item x="512"/>
        <item x="234"/>
        <item x="242"/>
        <item x="80"/>
        <item x="113"/>
        <item x="530"/>
        <item x="473"/>
        <item x="208"/>
        <item x="99"/>
        <item x="254"/>
        <item x="9"/>
        <item x="318"/>
        <item x="60"/>
        <item x="83"/>
        <item x="100"/>
        <item x="575"/>
        <item x="39"/>
        <item x="566"/>
        <item x="427"/>
        <item x="112"/>
        <item x="465"/>
        <item x="594"/>
        <item x="57"/>
        <item x="306"/>
        <item x="72"/>
        <item x="362"/>
        <item x="97"/>
        <item x="329"/>
        <item x="143"/>
        <item x="160"/>
        <item x="627"/>
        <item x="207"/>
        <item x="119"/>
        <item x="406"/>
        <item x="267"/>
        <item x="249"/>
        <item x="230"/>
        <item x="696"/>
        <item x="305"/>
        <item x="541"/>
        <item x="647"/>
        <item x="502"/>
        <item x="459"/>
        <item x="247"/>
        <item x="338"/>
        <item x="250"/>
        <item x="562"/>
        <item x="121"/>
        <item x="42"/>
        <item x="2"/>
        <item x="237"/>
        <item x="180"/>
        <item x="576"/>
        <item x="196"/>
        <item x="342"/>
        <item x="543"/>
        <item x="55"/>
        <item x="600"/>
        <item x="336"/>
        <item x="624"/>
        <item x="321"/>
        <item x="76"/>
        <item x="504"/>
        <item x="17"/>
        <item x="322"/>
        <item x="474"/>
        <item x="538"/>
        <item x="544"/>
        <item x="203"/>
        <item x="139"/>
        <item x="612"/>
        <item x="579"/>
        <item x="590"/>
        <item x="499"/>
        <item x="229"/>
        <item x="414"/>
        <item x="137"/>
        <item x="177"/>
        <item x="690"/>
        <item x="443"/>
        <item x="517"/>
        <item x="700"/>
        <item x="571"/>
        <item x="48"/>
        <item x="577"/>
        <item x="335"/>
        <item x="592"/>
        <item x="217"/>
        <item x="701"/>
        <item x="702"/>
        <item x="408"/>
        <item x="212"/>
        <item x="213"/>
        <item x="214"/>
        <item x="211"/>
        <item x="379"/>
        <item x="152"/>
        <item x="75"/>
        <item x="5"/>
        <item x="620"/>
        <item x="623"/>
        <item x="518"/>
        <item x="641"/>
        <item x="651"/>
        <item x="652"/>
        <item x="353"/>
        <item x="28"/>
        <item x="304"/>
        <item x="310"/>
        <item x="0"/>
        <item x="455"/>
        <item x="640"/>
        <item x="536"/>
        <item x="81"/>
        <item x="424"/>
        <item x="84"/>
        <item x="38"/>
        <item x="149"/>
        <item x="179"/>
        <item x="458"/>
        <item x="248"/>
        <item x="106"/>
        <item x="191"/>
        <item x="400"/>
        <item x="416"/>
        <item x="506"/>
        <item x="164"/>
        <item x="438"/>
        <item x="418"/>
        <item x="426"/>
        <item x="715"/>
        <item x="12"/>
        <item x="64"/>
        <item x="325"/>
        <item x="698"/>
        <item x="694"/>
        <item x="650"/>
        <item x="722"/>
        <item x="471"/>
        <item x="723"/>
        <item x="294"/>
        <item x="257"/>
        <item x="339"/>
        <item x="300"/>
        <item x="568"/>
        <item x="299"/>
        <item x="410"/>
        <item x="53"/>
        <item x="93"/>
        <item x="554"/>
        <item x="714"/>
        <item x="303"/>
        <item x="328"/>
        <item x="272"/>
        <item x="273"/>
        <item x="274"/>
        <item x="275"/>
        <item x="276"/>
        <item x="277"/>
        <item x="278"/>
        <item x="279"/>
        <item x="399"/>
        <item x="716"/>
        <item x="141"/>
        <item x="142"/>
        <item x="239"/>
        <item x="238"/>
        <item x="163"/>
        <item x="385"/>
        <item x="602"/>
        <item x="679"/>
        <item x="439"/>
        <item x="540"/>
        <item x="655"/>
        <item x="649"/>
        <item x="8"/>
        <item x="205"/>
        <item x="452"/>
        <item x="658"/>
        <item x="659"/>
        <item x="661"/>
        <item x="660"/>
        <item x="653"/>
        <item x="232"/>
        <item x="643"/>
        <item x="220"/>
        <item x="316"/>
        <item x="311"/>
        <item x="315"/>
        <item x="65"/>
        <item x="66"/>
        <item x="493"/>
        <item x="622"/>
        <item x="619"/>
        <item x="240"/>
        <item x="334"/>
        <item x="657"/>
        <item x="31"/>
        <item x="155"/>
        <item x="151"/>
        <item x="582"/>
        <item x="415"/>
        <item x="282"/>
        <item x="289"/>
        <item x="520"/>
        <item x="124"/>
        <item x="96"/>
        <item x="107"/>
        <item x="7"/>
        <item x="301"/>
        <item x="453"/>
        <item x="302"/>
        <item x="521"/>
        <item x="125"/>
        <item x="604"/>
        <item x="109"/>
        <item x="654"/>
        <item x="648"/>
        <item x="133"/>
        <item x="3"/>
        <item x="158"/>
        <item x="241"/>
        <item x="642"/>
        <item x="469"/>
        <item x="123"/>
        <item x="405"/>
        <item x="463"/>
        <item x="219"/>
        <item x="224"/>
        <item x="221"/>
        <item x="567"/>
        <item x="285"/>
        <item x="24"/>
        <item x="23"/>
        <item x="284"/>
        <item x="21"/>
        <item x="161"/>
        <item x="364"/>
        <item x="296"/>
        <item x="391"/>
        <item x="236"/>
        <item x="154"/>
        <item x="91"/>
        <item x="343"/>
        <item x="32"/>
        <item x="355"/>
      </items>
    </pivotField>
    <pivotField dataField="1" showAll="0"/>
  </pivotFields>
  <rowFields count="2">
    <field x="1"/>
    <field x="0"/>
  </rowFields>
  <rowItems count="739">
    <i>
      <x/>
      <x v="79"/>
    </i>
    <i>
      <x v="1"/>
      <x v="79"/>
    </i>
    <i>
      <x v="2"/>
      <x v="19"/>
    </i>
    <i>
      <x v="3"/>
      <x v="113"/>
    </i>
    <i>
      <x v="4"/>
      <x v="128"/>
    </i>
    <i>
      <x v="5"/>
      <x v="128"/>
    </i>
    <i>
      <x v="6"/>
      <x v="128"/>
    </i>
    <i>
      <x v="7"/>
      <x v="128"/>
    </i>
    <i>
      <x v="8"/>
      <x v="216"/>
    </i>
    <i>
      <x v="9"/>
      <x v="216"/>
    </i>
    <i>
      <x v="10"/>
      <x v="216"/>
    </i>
    <i>
      <x v="11"/>
      <x v="216"/>
    </i>
    <i>
      <x v="12"/>
      <x v="128"/>
    </i>
    <i>
      <x v="13"/>
      <x v="81"/>
    </i>
    <i>
      <x v="14"/>
      <x v="81"/>
    </i>
    <i>
      <x v="15"/>
      <x v="81"/>
    </i>
    <i>
      <x v="16"/>
      <x v="81"/>
    </i>
    <i>
      <x v="17"/>
      <x v="192"/>
    </i>
    <i>
      <x v="18"/>
      <x v="192"/>
    </i>
    <i>
      <x v="19"/>
      <x v="192"/>
    </i>
    <i>
      <x v="20"/>
      <x v="57"/>
    </i>
    <i>
      <x v="21"/>
      <x v="42"/>
    </i>
    <i>
      <x v="22"/>
      <x v="42"/>
    </i>
    <i>
      <x v="23"/>
      <x v="42"/>
    </i>
    <i>
      <x v="24"/>
      <x v="42"/>
    </i>
    <i>
      <x v="25"/>
      <x v="25"/>
    </i>
    <i>
      <x v="26"/>
      <x v="154"/>
    </i>
    <i>
      <x v="27"/>
      <x v="138"/>
    </i>
    <i>
      <x v="28"/>
      <x v="215"/>
    </i>
    <i>
      <x v="29"/>
      <x v="68"/>
    </i>
    <i>
      <x v="30"/>
      <x v="68"/>
    </i>
    <i>
      <x v="31"/>
      <x v="162"/>
    </i>
    <i>
      <x v="32"/>
      <x v="8"/>
    </i>
    <i>
      <x v="33"/>
      <x v="8"/>
    </i>
    <i>
      <x v="34"/>
      <x v="8"/>
    </i>
    <i>
      <x v="35"/>
      <x v="8"/>
    </i>
    <i>
      <x v="36"/>
      <x v="8"/>
    </i>
    <i>
      <x v="37"/>
      <x v="8"/>
    </i>
    <i>
      <x v="38"/>
      <x v="8"/>
    </i>
    <i>
      <x v="39"/>
      <x v="8"/>
    </i>
    <i>
      <x v="40"/>
      <x v="8"/>
    </i>
    <i>
      <x v="41"/>
      <x v="8"/>
    </i>
    <i>
      <x v="42"/>
      <x v="8"/>
    </i>
    <i>
      <x v="43"/>
      <x v="8"/>
    </i>
    <i>
      <x v="44"/>
      <x v="8"/>
    </i>
    <i>
      <x v="45"/>
      <x v="8"/>
    </i>
    <i>
      <x v="46"/>
      <x v="8"/>
    </i>
    <i>
      <x v="47"/>
      <x v="8"/>
    </i>
    <i>
      <x v="48"/>
      <x v="50"/>
    </i>
    <i>
      <x v="49"/>
      <x v="8"/>
    </i>
    <i>
      <x v="50"/>
      <x v="8"/>
    </i>
    <i>
      <x v="51"/>
      <x v="8"/>
    </i>
    <i>
      <x v="52"/>
      <x v="8"/>
    </i>
    <i>
      <x v="53"/>
      <x v="8"/>
    </i>
    <i>
      <x v="54"/>
      <x v="8"/>
    </i>
    <i>
      <x v="55"/>
      <x v="8"/>
    </i>
    <i>
      <x v="56"/>
      <x v="8"/>
    </i>
    <i>
      <x v="57"/>
      <x v="8"/>
    </i>
    <i>
      <x v="58"/>
      <x v="8"/>
    </i>
    <i>
      <x v="59"/>
      <x v="8"/>
    </i>
    <i>
      <x v="60"/>
      <x v="8"/>
    </i>
    <i>
      <x v="61"/>
      <x v="8"/>
    </i>
    <i>
      <x v="62"/>
      <x v="30"/>
    </i>
    <i>
      <x v="63"/>
      <x v="187"/>
    </i>
    <i>
      <x v="64"/>
      <x v="187"/>
    </i>
    <i>
      <x v="65"/>
      <x v="148"/>
    </i>
    <i>
      <x v="66"/>
      <x v="197"/>
    </i>
    <i>
      <x v="67"/>
      <x v="197"/>
    </i>
    <i>
      <x v="68"/>
      <x v="111"/>
    </i>
    <i>
      <x v="69"/>
      <x v="1"/>
    </i>
    <i>
      <x v="70"/>
      <x v="50"/>
    </i>
    <i>
      <x v="71"/>
      <x v="86"/>
    </i>
    <i>
      <x v="72"/>
      <x v="115"/>
    </i>
    <i>
      <x v="73"/>
      <x v="115"/>
    </i>
    <i>
      <x v="74"/>
      <x v="86"/>
    </i>
    <i>
      <x v="75"/>
      <x v="115"/>
    </i>
    <i>
      <x v="76"/>
      <x v="86"/>
    </i>
    <i>
      <x v="77"/>
      <x v="115"/>
    </i>
    <i>
      <x v="78"/>
      <x v="86"/>
    </i>
    <i>
      <x v="79"/>
      <x v="86"/>
    </i>
    <i>
      <x v="80"/>
      <x v="112"/>
    </i>
    <i>
      <x v="81"/>
      <x v="112"/>
    </i>
    <i>
      <x v="82"/>
      <x v="112"/>
    </i>
    <i>
      <x v="83"/>
      <x v="112"/>
    </i>
    <i>
      <x v="84"/>
      <x v="112"/>
    </i>
    <i>
      <x v="85"/>
      <x v="127"/>
    </i>
    <i>
      <x v="86"/>
      <x v="112"/>
    </i>
    <i r="1">
      <x v="40"/>
    </i>
    <i>
      <x v="87"/>
      <x v="112"/>
    </i>
    <i>
      <x v="88"/>
      <x v="112"/>
    </i>
    <i>
      <x v="89"/>
      <x v="112"/>
    </i>
    <i>
      <x v="90"/>
      <x v="112"/>
    </i>
    <i>
      <x v="91"/>
      <x v="106"/>
    </i>
    <i>
      <x v="92"/>
      <x v="147"/>
    </i>
    <i>
      <x v="93"/>
      <x v="50"/>
    </i>
    <i>
      <x v="94"/>
      <x v="50"/>
    </i>
    <i>
      <x v="95"/>
      <x v="50"/>
    </i>
    <i>
      <x v="96"/>
      <x v="50"/>
    </i>
    <i>
      <x v="97"/>
      <x v="50"/>
    </i>
    <i>
      <x v="98"/>
      <x v="50"/>
    </i>
    <i>
      <x v="99"/>
      <x v="50"/>
    </i>
    <i>
      <x v="100"/>
      <x v="50"/>
    </i>
    <i>
      <x v="101"/>
      <x v="50"/>
    </i>
    <i>
      <x v="102"/>
      <x v="50"/>
    </i>
    <i>
      <x v="103"/>
      <x v="50"/>
    </i>
    <i>
      <x v="104"/>
      <x v="50"/>
    </i>
    <i>
      <x v="105"/>
      <x v="141"/>
    </i>
    <i>
      <x v="106"/>
      <x v="3"/>
    </i>
    <i>
      <x v="107"/>
      <x v="3"/>
    </i>
    <i>
      <x v="108"/>
      <x v="131"/>
    </i>
    <i>
      <x v="109"/>
      <x v="142"/>
    </i>
    <i>
      <x v="110"/>
      <x v="141"/>
    </i>
    <i>
      <x v="111"/>
      <x v="3"/>
    </i>
    <i>
      <x v="112"/>
      <x v="3"/>
    </i>
    <i>
      <x v="113"/>
      <x v="146"/>
    </i>
    <i>
      <x v="114"/>
      <x v="142"/>
    </i>
    <i>
      <x v="115"/>
      <x v="43"/>
    </i>
    <i>
      <x v="116"/>
      <x v="43"/>
    </i>
    <i>
      <x v="117"/>
      <x v="43"/>
    </i>
    <i>
      <x v="118"/>
      <x v="43"/>
    </i>
    <i>
      <x v="119"/>
      <x v="43"/>
    </i>
    <i>
      <x v="120"/>
      <x v="43"/>
    </i>
    <i>
      <x v="121"/>
      <x v="43"/>
    </i>
    <i>
      <x v="122"/>
      <x v="50"/>
    </i>
    <i>
      <x v="123"/>
      <x v="58"/>
    </i>
    <i>
      <x v="124"/>
      <x v="55"/>
    </i>
    <i>
      <x v="125"/>
      <x v="182"/>
    </i>
    <i>
      <x v="126"/>
      <x v="58"/>
    </i>
    <i>
      <x v="127"/>
      <x v="86"/>
    </i>
    <i>
      <x v="128"/>
      <x v="196"/>
    </i>
    <i>
      <x v="129"/>
      <x v="196"/>
    </i>
    <i>
      <x v="130"/>
      <x v="196"/>
    </i>
    <i>
      <x v="131"/>
      <x v="174"/>
    </i>
    <i>
      <x v="132"/>
      <x v="42"/>
    </i>
    <i>
      <x v="133"/>
      <x v="175"/>
    </i>
    <i>
      <x v="134"/>
      <x v="16"/>
    </i>
    <i>
      <x v="135"/>
      <x v="174"/>
    </i>
    <i>
      <x v="136"/>
      <x v="124"/>
    </i>
    <i>
      <x v="137"/>
      <x v="124"/>
    </i>
    <i>
      <x v="138"/>
      <x v="150"/>
    </i>
    <i>
      <x v="139"/>
      <x v="163"/>
    </i>
    <i>
      <x v="140"/>
      <x v="114"/>
    </i>
    <i>
      <x v="141"/>
      <x v="114"/>
    </i>
    <i>
      <x v="142"/>
      <x v="128"/>
    </i>
    <i>
      <x v="143"/>
      <x v="13"/>
    </i>
    <i>
      <x v="144"/>
      <x v="13"/>
    </i>
    <i>
      <x v="145"/>
      <x v="13"/>
    </i>
    <i>
      <x v="146"/>
      <x v="80"/>
    </i>
    <i>
      <x v="147"/>
      <x v="34"/>
    </i>
    <i>
      <x v="148"/>
      <x v="34"/>
    </i>
    <i>
      <x v="149"/>
      <x v="189"/>
    </i>
    <i>
      <x v="150"/>
      <x v="21"/>
    </i>
    <i>
      <x v="151"/>
      <x v="215"/>
    </i>
    <i>
      <x v="152"/>
      <x v="209"/>
    </i>
    <i>
      <x v="153"/>
      <x v="209"/>
    </i>
    <i>
      <x v="154"/>
      <x v="170"/>
    </i>
    <i>
      <x v="155"/>
      <x v="170"/>
    </i>
    <i>
      <x v="156"/>
      <x v="16"/>
    </i>
    <i>
      <x v="157"/>
      <x v="78"/>
    </i>
    <i>
      <x v="158"/>
      <x v="73"/>
    </i>
    <i>
      <x v="159"/>
      <x v="73"/>
    </i>
    <i>
      <x v="160"/>
      <x v="43"/>
    </i>
    <i>
      <x v="161"/>
      <x v="43"/>
    </i>
    <i>
      <x v="162"/>
      <x v="43"/>
    </i>
    <i>
      <x v="163"/>
      <x v="43"/>
    </i>
    <i>
      <x v="164"/>
      <x v="43"/>
    </i>
    <i>
      <x v="165"/>
      <x v="58"/>
    </i>
    <i>
      <x v="166"/>
      <x v="23"/>
    </i>
    <i>
      <x v="167"/>
      <x v="23"/>
    </i>
    <i>
      <x v="168"/>
      <x v="23"/>
    </i>
    <i>
      <x v="169"/>
      <x v="58"/>
    </i>
    <i>
      <x v="170"/>
      <x v="23"/>
    </i>
    <i>
      <x v="171"/>
      <x v="183"/>
    </i>
    <i>
      <x v="172"/>
      <x v="183"/>
    </i>
    <i>
      <x v="173"/>
      <x v="63"/>
    </i>
    <i>
      <x v="174"/>
      <x v="183"/>
    </i>
    <i>
      <x v="175"/>
      <x v="63"/>
    </i>
    <i>
      <x v="176"/>
      <x v="97"/>
    </i>
    <i>
      <x v="177"/>
      <x v="63"/>
    </i>
    <i r="1">
      <x v="117"/>
    </i>
    <i>
      <x v="178"/>
      <x v="97"/>
    </i>
    <i>
      <x v="179"/>
      <x v="183"/>
    </i>
    <i>
      <x v="180"/>
      <x v="183"/>
    </i>
    <i>
      <x v="181"/>
      <x v="117"/>
    </i>
    <i>
      <x v="182"/>
      <x v="109"/>
    </i>
    <i>
      <x v="183"/>
      <x v="109"/>
    </i>
    <i>
      <x v="184"/>
      <x v="53"/>
    </i>
    <i>
      <x v="185"/>
      <x v="53"/>
    </i>
    <i>
      <x v="186"/>
    </i>
    <i>
      <x v="187"/>
      <x v="53"/>
    </i>
    <i>
      <x v="188"/>
      <x v="53"/>
    </i>
    <i>
      <x v="189"/>
      <x v="53"/>
    </i>
    <i>
      <x v="190"/>
      <x v="53"/>
    </i>
    <i>
      <x v="191"/>
      <x v="53"/>
    </i>
    <i>
      <x v="192"/>
      <x v="53"/>
    </i>
    <i>
      <x v="193"/>
      <x v="53"/>
    </i>
    <i>
      <x v="194"/>
      <x v="53"/>
    </i>
    <i>
      <x v="195"/>
      <x v="53"/>
    </i>
    <i>
      <x v="196"/>
      <x v="53"/>
    </i>
    <i>
      <x v="197"/>
      <x v="187"/>
    </i>
    <i>
      <x v="198"/>
      <x v="187"/>
    </i>
    <i>
      <x v="199"/>
      <x v="87"/>
    </i>
    <i>
      <x v="200"/>
      <x v="187"/>
    </i>
    <i>
      <x v="201"/>
      <x v="187"/>
    </i>
    <i>
      <x v="202"/>
      <x v="87"/>
    </i>
    <i>
      <x v="203"/>
      <x v="87"/>
    </i>
    <i>
      <x v="204"/>
      <x v="87"/>
    </i>
    <i>
      <x v="205"/>
      <x v="87"/>
    </i>
    <i>
      <x v="206"/>
      <x v="87"/>
    </i>
    <i>
      <x v="207"/>
      <x v="87"/>
    </i>
    <i>
      <x v="208"/>
      <x v="87"/>
    </i>
    <i>
      <x v="209"/>
      <x v="87"/>
    </i>
    <i>
      <x v="210"/>
      <x v="187"/>
    </i>
    <i>
      <x v="211"/>
      <x v="73"/>
    </i>
    <i>
      <x v="212"/>
      <x v="34"/>
    </i>
    <i>
      <x v="213"/>
      <x v="60"/>
    </i>
    <i>
      <x v="214"/>
      <x v="112"/>
    </i>
    <i>
      <x v="215"/>
      <x v="140"/>
    </i>
    <i>
      <x v="216"/>
      <x v="12"/>
    </i>
    <i>
      <x v="217"/>
      <x v="12"/>
    </i>
    <i>
      <x v="218"/>
      <x v="12"/>
    </i>
    <i>
      <x v="219"/>
      <x v="12"/>
    </i>
    <i>
      <x v="220"/>
      <x v="12"/>
    </i>
    <i>
      <x v="221"/>
      <x v="87"/>
    </i>
    <i>
      <x v="222"/>
      <x v="87"/>
    </i>
    <i>
      <x v="223"/>
      <x v="87"/>
    </i>
    <i>
      <x v="224"/>
      <x v="202"/>
    </i>
    <i>
      <x v="225"/>
      <x v="2"/>
    </i>
    <i>
      <x v="226"/>
      <x v="2"/>
    </i>
    <i>
      <x v="227"/>
      <x v="160"/>
    </i>
    <i>
      <x v="228"/>
      <x v="160"/>
    </i>
    <i>
      <x v="229"/>
      <x v="160"/>
    </i>
    <i>
      <x v="230"/>
      <x v="160"/>
    </i>
    <i>
      <x v="231"/>
      <x v="160"/>
    </i>
    <i>
      <x v="232"/>
      <x v="160"/>
    </i>
    <i>
      <x v="233"/>
      <x v="46"/>
    </i>
    <i>
      <x v="234"/>
      <x v="108"/>
    </i>
    <i>
      <x v="235"/>
      <x v="48"/>
    </i>
    <i>
      <x v="236"/>
      <x v="99"/>
    </i>
    <i>
      <x v="237"/>
      <x v="99"/>
    </i>
    <i>
      <x v="238"/>
      <x v="149"/>
    </i>
    <i>
      <x v="239"/>
      <x v="137"/>
    </i>
    <i>
      <x v="240"/>
      <x v="181"/>
    </i>
    <i>
      <x v="241"/>
      <x v="203"/>
    </i>
    <i>
      <x v="242"/>
      <x v="173"/>
    </i>
    <i>
      <x v="243"/>
      <x v="57"/>
    </i>
    <i>
      <x v="244"/>
      <x v="96"/>
    </i>
    <i>
      <x v="245"/>
      <x v="143"/>
    </i>
    <i>
      <x v="246"/>
      <x v="143"/>
    </i>
    <i>
      <x v="247"/>
      <x v="156"/>
    </i>
    <i>
      <x v="248"/>
      <x v="143"/>
    </i>
    <i>
      <x v="249"/>
      <x v="143"/>
    </i>
    <i>
      <x v="250"/>
      <x v="3"/>
    </i>
    <i>
      <x v="251"/>
      <x v="108"/>
    </i>
    <i>
      <x v="252"/>
      <x v="108"/>
    </i>
    <i>
      <x v="253"/>
      <x v="108"/>
    </i>
    <i>
      <x v="254"/>
      <x v="108"/>
    </i>
    <i>
      <x v="255"/>
      <x v="108"/>
    </i>
    <i>
      <x v="256"/>
      <x v="108"/>
    </i>
    <i>
      <x v="257"/>
      <x v="108"/>
    </i>
    <i>
      <x v="258"/>
      <x v="108"/>
    </i>
    <i>
      <x v="259"/>
      <x v="108"/>
    </i>
    <i>
      <x v="260"/>
      <x v="108"/>
    </i>
    <i>
      <x v="261"/>
      <x v="108"/>
    </i>
    <i>
      <x v="262"/>
      <x v="108"/>
    </i>
    <i>
      <x v="263"/>
      <x v="108"/>
    </i>
    <i>
      <x v="264"/>
      <x v="108"/>
    </i>
    <i>
      <x v="265"/>
      <x v="108"/>
    </i>
    <i>
      <x v="266"/>
      <x v="108"/>
    </i>
    <i>
      <x v="267"/>
      <x v="108"/>
    </i>
    <i>
      <x v="268"/>
      <x v="108"/>
    </i>
    <i>
      <x v="269"/>
      <x v="108"/>
    </i>
    <i>
      <x v="270"/>
      <x v="108"/>
    </i>
    <i>
      <x v="271"/>
      <x v="108"/>
    </i>
    <i>
      <x v="272"/>
      <x v="108"/>
    </i>
    <i>
      <x v="273"/>
      <x v="108"/>
    </i>
    <i>
      <x v="274"/>
      <x v="108"/>
    </i>
    <i>
      <x v="275"/>
      <x v="108"/>
    </i>
    <i>
      <x v="276"/>
      <x v="108"/>
    </i>
    <i>
      <x v="277"/>
      <x v="108"/>
    </i>
    <i>
      <x v="278"/>
      <x v="108"/>
    </i>
    <i>
      <x v="279"/>
      <x v="108"/>
    </i>
    <i>
      <x v="280"/>
      <x v="108"/>
    </i>
    <i>
      <x v="281"/>
      <x v="108"/>
    </i>
    <i>
      <x v="282"/>
      <x v="108"/>
    </i>
    <i>
      <x v="283"/>
      <x v="108"/>
    </i>
    <i>
      <x v="284"/>
      <x v="108"/>
    </i>
    <i>
      <x v="285"/>
      <x v="108"/>
    </i>
    <i>
      <x v="286"/>
      <x v="16"/>
    </i>
    <i>
      <x v="287"/>
      <x v="16"/>
    </i>
    <i>
      <x v="288"/>
      <x v="155"/>
    </i>
    <i>
      <x v="289"/>
      <x v="16"/>
    </i>
    <i>
      <x v="290"/>
      <x v="16"/>
    </i>
    <i>
      <x v="291"/>
      <x v="174"/>
    </i>
    <i>
      <x v="292"/>
      <x v="155"/>
    </i>
    <i>
      <x v="293"/>
      <x v="100"/>
    </i>
    <i>
      <x v="294"/>
      <x v="100"/>
    </i>
    <i>
      <x v="295"/>
      <x v="100"/>
    </i>
    <i>
      <x v="296"/>
      <x v="100"/>
    </i>
    <i>
      <x v="297"/>
      <x v="141"/>
    </i>
    <i>
      <x v="298"/>
      <x v="143"/>
    </i>
    <i>
      <x v="299"/>
      <x v="143"/>
    </i>
    <i>
      <x v="300"/>
      <x v="112"/>
    </i>
    <i>
      <x v="301"/>
      <x v="112"/>
    </i>
    <i>
      <x v="302"/>
      <x v="3"/>
    </i>
    <i>
      <x v="303"/>
      <x v="3"/>
    </i>
    <i>
      <x v="304"/>
      <x v="3"/>
    </i>
    <i>
      <x v="305"/>
      <x v="3"/>
    </i>
    <i>
      <x v="306"/>
      <x v="3"/>
    </i>
    <i>
      <x v="307"/>
      <x v="3"/>
    </i>
    <i>
      <x v="308"/>
      <x v="3"/>
    </i>
    <i>
      <x v="309"/>
      <x v="3"/>
    </i>
    <i>
      <x v="310"/>
      <x v="3"/>
    </i>
    <i>
      <x v="311"/>
      <x v="3"/>
    </i>
    <i>
      <x v="312"/>
      <x v="3"/>
    </i>
    <i>
      <x v="313"/>
      <x v="3"/>
    </i>
    <i>
      <x v="314"/>
      <x v="3"/>
    </i>
    <i>
      <x v="315"/>
      <x v="3"/>
    </i>
    <i>
      <x v="316"/>
      <x v="3"/>
    </i>
    <i>
      <x v="317"/>
      <x v="3"/>
    </i>
    <i>
      <x v="318"/>
      <x v="108"/>
    </i>
    <i>
      <x v="319"/>
      <x v="108"/>
    </i>
    <i>
      <x v="320"/>
      <x v="108"/>
    </i>
    <i>
      <x v="321"/>
      <x v="108"/>
    </i>
    <i>
      <x v="322"/>
      <x v="108"/>
    </i>
    <i>
      <x v="323"/>
      <x v="108"/>
    </i>
    <i>
      <x v="324"/>
      <x v="108"/>
    </i>
    <i>
      <x v="325"/>
      <x v="108"/>
    </i>
    <i>
      <x v="326"/>
      <x v="108"/>
    </i>
    <i>
      <x v="327"/>
      <x v="108"/>
    </i>
    <i>
      <x v="328"/>
      <x v="108"/>
    </i>
    <i>
      <x v="329"/>
      <x v="108"/>
    </i>
    <i>
      <x v="330"/>
      <x v="108"/>
    </i>
    <i>
      <x v="331"/>
      <x v="108"/>
    </i>
    <i>
      <x v="332"/>
      <x v="108"/>
    </i>
    <i>
      <x v="333"/>
      <x v="108"/>
    </i>
    <i>
      <x v="334"/>
      <x v="108"/>
    </i>
    <i>
      <x v="335"/>
      <x v="108"/>
    </i>
    <i>
      <x v="336"/>
      <x v="108"/>
    </i>
    <i>
      <x v="337"/>
      <x v="108"/>
    </i>
    <i>
      <x v="338"/>
      <x v="108"/>
    </i>
    <i>
      <x v="339"/>
      <x v="108"/>
    </i>
    <i>
      <x v="340"/>
      <x v="190"/>
    </i>
    <i>
      <x v="341"/>
      <x v="126"/>
    </i>
    <i>
      <x v="342"/>
      <x v="153"/>
    </i>
    <i>
      <x v="343"/>
      <x v="132"/>
    </i>
    <i>
      <x v="344"/>
      <x v="164"/>
    </i>
    <i>
      <x v="345"/>
      <x v="164"/>
    </i>
    <i>
      <x v="346"/>
      <x v="118"/>
    </i>
    <i r="1">
      <x v="164"/>
    </i>
    <i>
      <x v="347"/>
      <x v="91"/>
    </i>
    <i>
      <x v="348"/>
      <x v="90"/>
    </i>
    <i>
      <x v="349"/>
      <x v="7"/>
    </i>
    <i>
      <x v="350"/>
      <x v="121"/>
    </i>
    <i>
      <x v="351"/>
      <x v="210"/>
    </i>
    <i>
      <x v="352"/>
      <x v="208"/>
    </i>
    <i>
      <x v="353"/>
      <x v="3"/>
    </i>
    <i>
      <x v="354"/>
      <x v="62"/>
    </i>
    <i>
      <x v="355"/>
      <x v="4"/>
    </i>
    <i>
      <x v="356"/>
      <x v="4"/>
    </i>
    <i>
      <x v="357"/>
      <x v="75"/>
    </i>
    <i>
      <x v="358"/>
      <x v="14"/>
    </i>
    <i>
      <x v="359"/>
      <x v="51"/>
    </i>
    <i>
      <x v="360"/>
      <x v="166"/>
    </i>
    <i>
      <x v="361"/>
      <x v="130"/>
    </i>
    <i r="1">
      <x v="180"/>
    </i>
    <i>
      <x v="362"/>
      <x v="142"/>
    </i>
    <i>
      <x v="363"/>
      <x v="142"/>
    </i>
    <i>
      <x v="364"/>
      <x v="142"/>
    </i>
    <i>
      <x v="365"/>
      <x v="142"/>
    </i>
    <i>
      <x v="366"/>
      <x v="112"/>
    </i>
    <i>
      <x v="367"/>
      <x v="112"/>
    </i>
    <i>
      <x v="368"/>
      <x v="112"/>
    </i>
    <i>
      <x v="369"/>
      <x v="16"/>
    </i>
    <i>
      <x v="370"/>
      <x v="108"/>
    </i>
    <i>
      <x v="371"/>
      <x v="163"/>
    </i>
    <i>
      <x v="372"/>
      <x v="163"/>
    </i>
    <i>
      <x v="373"/>
      <x v="134"/>
    </i>
    <i>
      <x v="374"/>
      <x v="134"/>
    </i>
    <i>
      <x v="375"/>
      <x v="134"/>
    </i>
    <i>
      <x v="376"/>
      <x v="134"/>
    </i>
    <i>
      <x v="377"/>
      <x v="134"/>
    </i>
    <i>
      <x v="378"/>
      <x v="134"/>
    </i>
    <i>
      <x v="379"/>
      <x v="134"/>
    </i>
    <i>
      <x v="380"/>
      <x v="190"/>
    </i>
    <i>
      <x v="381"/>
      <x v="192"/>
    </i>
    <i>
      <x v="382"/>
      <x v="192"/>
    </i>
    <i>
      <x v="383"/>
      <x v="155"/>
    </i>
    <i>
      <x v="384"/>
      <x v="192"/>
    </i>
    <i>
      <x v="385"/>
      <x v="192"/>
    </i>
    <i>
      <x v="386"/>
      <x v="192"/>
    </i>
    <i>
      <x v="387"/>
      <x v="192"/>
    </i>
    <i>
      <x v="388"/>
      <x v="192"/>
    </i>
    <i>
      <x v="389"/>
      <x v="192"/>
    </i>
    <i>
      <x v="390"/>
      <x v="192"/>
    </i>
    <i>
      <x v="391"/>
      <x v="192"/>
    </i>
    <i>
      <x v="392"/>
      <x v="92"/>
    </i>
    <i>
      <x v="393"/>
      <x v="65"/>
    </i>
    <i>
      <x v="394"/>
      <x v="38"/>
    </i>
    <i>
      <x v="395"/>
      <x v="67"/>
    </i>
    <i>
      <x v="396"/>
      <x v="29"/>
    </i>
    <i>
      <x v="397"/>
      <x v="192"/>
    </i>
    <i>
      <x v="398"/>
      <x v="174"/>
    </i>
    <i>
      <x v="399"/>
      <x v="151"/>
    </i>
    <i>
      <x v="400"/>
      <x v="66"/>
    </i>
    <i>
      <x v="401"/>
      <x v="192"/>
    </i>
    <i>
      <x v="402"/>
      <x v="192"/>
    </i>
    <i>
      <x v="403"/>
      <x v="108"/>
    </i>
    <i>
      <x v="404"/>
      <x v="108"/>
    </i>
    <i>
      <x v="405"/>
      <x v="192"/>
    </i>
    <i>
      <x v="406"/>
      <x v="192"/>
    </i>
    <i>
      <x v="407"/>
      <x v="192"/>
    </i>
    <i>
      <x v="408"/>
      <x v="52"/>
    </i>
    <i>
      <x v="409"/>
      <x v="192"/>
    </i>
    <i>
      <x v="410"/>
      <x v="32"/>
    </i>
    <i>
      <x v="411"/>
      <x v="192"/>
    </i>
    <i>
      <x v="412"/>
      <x v="192"/>
    </i>
    <i>
      <x v="413"/>
      <x v="50"/>
    </i>
    <i>
      <x v="414"/>
      <x v="105"/>
    </i>
    <i>
      <x v="415"/>
      <x v="105"/>
    </i>
    <i>
      <x v="416"/>
      <x v="105"/>
    </i>
    <i>
      <x v="417"/>
      <x v="105"/>
    </i>
    <i>
      <x v="418"/>
      <x v="105"/>
    </i>
    <i>
      <x v="419"/>
      <x v="105"/>
    </i>
    <i>
      <x v="420"/>
      <x v="105"/>
    </i>
    <i>
      <x v="421"/>
      <x v="105"/>
    </i>
    <i>
      <x v="422"/>
      <x v="105"/>
    </i>
    <i>
      <x v="423"/>
      <x v="105"/>
    </i>
    <i>
      <x v="424"/>
      <x v="105"/>
    </i>
    <i>
      <x v="425"/>
      <x v="105"/>
    </i>
    <i>
      <x v="426"/>
      <x v="105"/>
    </i>
    <i>
      <x v="427"/>
      <x v="105"/>
    </i>
    <i>
      <x v="428"/>
      <x v="192"/>
    </i>
    <i>
      <x v="429"/>
      <x v="109"/>
    </i>
    <i>
      <x v="430"/>
      <x v="210"/>
    </i>
    <i>
      <x v="431"/>
      <x v="154"/>
    </i>
    <i>
      <x v="432"/>
      <x v="215"/>
    </i>
    <i>
      <x v="433"/>
      <x v="215"/>
    </i>
    <i>
      <x v="434"/>
      <x v="169"/>
    </i>
    <i>
      <x v="435"/>
      <x v="149"/>
    </i>
    <i>
      <x v="436"/>
      <x v="172"/>
    </i>
    <i>
      <x v="437"/>
      <x v="8"/>
    </i>
    <i>
      <x v="438"/>
      <x v="8"/>
    </i>
    <i>
      <x v="439"/>
      <x v="8"/>
    </i>
    <i>
      <x v="440"/>
      <x v="8"/>
    </i>
    <i>
      <x v="441"/>
      <x v="8"/>
    </i>
    <i>
      <x v="442"/>
      <x v="31"/>
    </i>
    <i>
      <x v="443"/>
      <x v="37"/>
    </i>
    <i>
      <x v="444"/>
      <x v="59"/>
    </i>
    <i>
      <x v="445"/>
      <x v="59"/>
    </i>
    <i>
      <x v="446"/>
      <x v="59"/>
    </i>
    <i>
      <x v="447"/>
      <x v="214"/>
    </i>
    <i>
      <x v="448"/>
      <x v="34"/>
    </i>
    <i>
      <x v="449"/>
      <x v="36"/>
    </i>
    <i>
      <x v="450"/>
      <x v="116"/>
    </i>
    <i>
      <x v="451"/>
      <x v="120"/>
    </i>
    <i>
      <x v="452"/>
      <x v="22"/>
    </i>
    <i>
      <x v="453"/>
      <x v="22"/>
    </i>
    <i>
      <x v="454"/>
      <x v="101"/>
    </i>
    <i>
      <x v="455"/>
      <x v="217"/>
    </i>
    <i>
      <x v="456"/>
      <x/>
    </i>
    <i>
      <x v="457"/>
      <x v="3"/>
    </i>
    <i>
      <x v="458"/>
      <x v="26"/>
    </i>
    <i>
      <x v="459"/>
      <x v="33"/>
    </i>
    <i>
      <x v="460"/>
      <x v="41"/>
    </i>
    <i>
      <x v="461"/>
      <x v="56"/>
    </i>
    <i>
      <x v="462"/>
      <x v="71"/>
    </i>
    <i>
      <x v="463"/>
      <x v="74"/>
    </i>
    <i>
      <x v="464"/>
      <x v="76"/>
    </i>
    <i>
      <x v="465"/>
      <x v="126"/>
    </i>
    <i>
      <x v="466"/>
      <x v="133"/>
    </i>
    <i>
      <x v="467"/>
      <x v="136"/>
    </i>
    <i>
      <x v="468"/>
      <x v="141"/>
    </i>
    <i>
      <x v="469"/>
      <x v="144"/>
    </i>
    <i>
      <x v="470"/>
      <x v="152"/>
    </i>
    <i>
      <x v="471"/>
      <x v="161"/>
    </i>
    <i>
      <x v="472"/>
      <x v="167"/>
    </i>
    <i>
      <x v="473"/>
      <x v="194"/>
    </i>
    <i>
      <x v="474"/>
      <x v="206"/>
    </i>
    <i>
      <x v="475"/>
      <x v="159"/>
    </i>
    <i>
      <x v="476"/>
      <x v="3"/>
    </i>
    <i>
      <x v="477"/>
      <x v="5"/>
    </i>
    <i>
      <x v="478"/>
      <x v="6"/>
    </i>
    <i>
      <x v="479"/>
      <x v="8"/>
    </i>
    <i>
      <x v="480"/>
      <x v="17"/>
    </i>
    <i>
      <x v="481"/>
      <x v="11"/>
    </i>
    <i>
      <x v="482"/>
      <x v="13"/>
    </i>
    <i>
      <x v="483"/>
      <x v="15"/>
    </i>
    <i>
      <x v="484"/>
      <x v="16"/>
    </i>
    <i>
      <x v="485"/>
      <x v="17"/>
    </i>
    <i>
      <x v="486"/>
      <x v="18"/>
    </i>
    <i>
      <x v="487"/>
      <x v="20"/>
    </i>
    <i>
      <x v="488"/>
      <x v="23"/>
    </i>
    <i>
      <x v="489"/>
      <x v="212"/>
    </i>
    <i>
      <x v="490"/>
      <x v="27"/>
    </i>
    <i>
      <x v="491"/>
      <x v="28"/>
    </i>
    <i>
      <x v="492"/>
      <x v="33"/>
    </i>
    <i>
      <x v="493"/>
      <x v="36"/>
    </i>
    <i>
      <x v="494"/>
      <x v="36"/>
    </i>
    <i>
      <x v="495"/>
      <x v="39"/>
    </i>
    <i>
      <x v="496"/>
      <x v="42"/>
    </i>
    <i>
      <x v="497"/>
      <x v="43"/>
    </i>
    <i>
      <x v="498"/>
      <x v="45"/>
    </i>
    <i>
      <x v="499"/>
      <x v="47"/>
    </i>
    <i>
      <x v="500"/>
      <x v="48"/>
    </i>
    <i>
      <x v="501"/>
      <x v="49"/>
    </i>
    <i>
      <x v="502"/>
      <x v="55"/>
    </i>
    <i>
      <x v="503"/>
      <x v="62"/>
    </i>
    <i>
      <x v="504"/>
      <x v="62"/>
    </i>
    <i>
      <x v="505"/>
      <x v="64"/>
    </i>
    <i>
      <x v="506"/>
      <x v="54"/>
    </i>
    <i>
      <x v="507"/>
      <x v="69"/>
    </i>
    <i>
      <x v="508"/>
      <x v="70"/>
    </i>
    <i>
      <x v="509"/>
      <x v="77"/>
    </i>
    <i>
      <x v="510"/>
      <x v="74"/>
    </i>
    <i>
      <x v="511"/>
      <x v="82"/>
    </i>
    <i>
      <x v="512"/>
      <x v="83"/>
    </i>
    <i r="1">
      <x v="84"/>
    </i>
    <i>
      <x v="513"/>
      <x v="85"/>
    </i>
    <i>
      <x v="514"/>
      <x v="88"/>
    </i>
    <i>
      <x v="515"/>
      <x v="89"/>
    </i>
    <i>
      <x v="516"/>
      <x v="94"/>
    </i>
    <i>
      <x v="517"/>
      <x v="95"/>
    </i>
    <i>
      <x v="518"/>
      <x v="98"/>
    </i>
    <i>
      <x v="519"/>
      <x v="101"/>
    </i>
    <i>
      <x v="520"/>
      <x v="102"/>
    </i>
    <i>
      <x v="521"/>
      <x v="162"/>
    </i>
    <i>
      <x v="522"/>
      <x v="104"/>
    </i>
    <i>
      <x v="523"/>
      <x v="105"/>
    </i>
    <i>
      <x v="524"/>
      <x v="118"/>
    </i>
    <i>
      <x v="525"/>
      <x v="119"/>
    </i>
    <i>
      <x v="526"/>
      <x v="120"/>
    </i>
    <i>
      <x v="527"/>
      <x v="122"/>
    </i>
    <i>
      <x v="528"/>
      <x v="126"/>
    </i>
    <i>
      <x v="529"/>
      <x v="133"/>
    </i>
    <i>
      <x v="530"/>
      <x v="136"/>
    </i>
    <i r="1">
      <x v="135"/>
    </i>
    <i>
      <x v="531"/>
      <x v="139"/>
    </i>
    <i>
      <x v="532"/>
      <x v="141"/>
    </i>
    <i r="1">
      <x v="142"/>
    </i>
    <i r="1">
      <x v="143"/>
    </i>
    <i>
      <x v="533"/>
      <x v="145"/>
    </i>
    <i>
      <x v="534"/>
      <x v="153"/>
    </i>
    <i>
      <x v="535"/>
      <x v="156"/>
    </i>
    <i>
      <x v="536"/>
      <x v="157"/>
    </i>
    <i>
      <x v="537"/>
      <x v="22"/>
    </i>
    <i>
      <x v="538"/>
      <x v="161"/>
    </i>
    <i>
      <x v="539"/>
      <x v="168"/>
    </i>
    <i>
      <x v="540"/>
      <x v="169"/>
    </i>
    <i>
      <x v="541"/>
      <x v="171"/>
    </i>
    <i>
      <x v="542"/>
      <x v="176"/>
    </i>
    <i>
      <x v="543"/>
      <x v="178"/>
    </i>
    <i>
      <x v="544"/>
      <x v="182"/>
    </i>
    <i>
      <x v="545"/>
      <x v="188"/>
    </i>
    <i>
      <x v="546"/>
      <x v="190"/>
    </i>
    <i>
      <x v="547"/>
      <x v="191"/>
    </i>
    <i>
      <x v="548"/>
      <x v="194"/>
    </i>
    <i>
      <x v="549"/>
      <x v="201"/>
    </i>
    <i>
      <x v="550"/>
      <x v="205"/>
    </i>
    <i>
      <x v="551"/>
      <x v="200"/>
    </i>
    <i>
      <x v="552"/>
      <x v="206"/>
    </i>
    <i>
      <x v="553"/>
      <x v="207"/>
    </i>
    <i>
      <x v="554"/>
      <x v="199"/>
    </i>
    <i>
      <x v="555"/>
      <x v="217"/>
    </i>
    <i>
      <x v="556"/>
      <x v="61"/>
    </i>
    <i>
      <x v="557"/>
      <x v="112"/>
    </i>
    <i>
      <x v="558"/>
      <x v="141"/>
    </i>
    <i r="1">
      <x v="142"/>
    </i>
    <i>
      <x v="559"/>
      <x v="177"/>
    </i>
    <i>
      <x v="560"/>
      <x v="211"/>
    </i>
    <i>
      <x v="561"/>
      <x v="42"/>
    </i>
    <i>
      <x v="562"/>
      <x v="43"/>
    </i>
    <i>
      <x v="563"/>
      <x v="43"/>
    </i>
    <i>
      <x v="564"/>
      <x v="43"/>
    </i>
    <i>
      <x v="565"/>
      <x v="43"/>
    </i>
    <i>
      <x v="566"/>
      <x v="43"/>
    </i>
    <i>
      <x v="567"/>
      <x v="43"/>
    </i>
    <i>
      <x v="568"/>
      <x v="43"/>
    </i>
    <i>
      <x v="569"/>
      <x v="58"/>
    </i>
    <i>
      <x v="570"/>
      <x v="58"/>
    </i>
    <i>
      <x v="571"/>
      <x v="16"/>
    </i>
    <i>
      <x v="572"/>
      <x v="155"/>
    </i>
    <i>
      <x v="573"/>
      <x v="155"/>
    </i>
    <i>
      <x v="574"/>
      <x v="155"/>
    </i>
    <i>
      <x v="575"/>
      <x v="193"/>
    </i>
    <i>
      <x v="576"/>
      <x v="72"/>
    </i>
    <i>
      <x v="577"/>
      <x v="142"/>
    </i>
    <i>
      <x v="578"/>
      <x v="142"/>
    </i>
    <i>
      <x v="579"/>
      <x v="8"/>
    </i>
    <i>
      <x v="580"/>
      <x v="186"/>
    </i>
    <i>
      <x v="581"/>
      <x v="186"/>
    </i>
    <i>
      <x v="582"/>
      <x v="123"/>
    </i>
    <i>
      <x v="583"/>
      <x v="213"/>
    </i>
    <i>
      <x v="584"/>
      <x v="213"/>
    </i>
    <i>
      <x v="585"/>
      <x v="213"/>
    </i>
    <i>
      <x v="586"/>
      <x v="129"/>
    </i>
    <i>
      <x v="587"/>
      <x v="129"/>
    </i>
    <i>
      <x v="588"/>
      <x v="9"/>
    </i>
    <i>
      <x v="589"/>
      <x v="9"/>
    </i>
    <i>
      <x v="590"/>
      <x v="62"/>
    </i>
    <i>
      <x v="591"/>
      <x v="76"/>
    </i>
    <i>
      <x v="592"/>
      <x v="17"/>
    </i>
    <i>
      <x v="593"/>
      <x v="15"/>
    </i>
    <i>
      <x v="594"/>
      <x v="16"/>
    </i>
    <i>
      <x v="595"/>
      <x v="17"/>
    </i>
    <i>
      <x v="596"/>
      <x v="36"/>
    </i>
    <i>
      <x v="597"/>
      <x v="43"/>
    </i>
    <i>
      <x v="598"/>
      <x v="44"/>
    </i>
    <i>
      <x v="599"/>
      <x v="62"/>
    </i>
    <i>
      <x v="600"/>
      <x v="62"/>
    </i>
    <i>
      <x v="601"/>
      <x v="94"/>
    </i>
    <i>
      <x v="602"/>
      <x v="143"/>
    </i>
    <i r="1">
      <x v="142"/>
    </i>
    <i r="1">
      <x v="141"/>
    </i>
    <i>
      <x v="603"/>
      <x v="168"/>
    </i>
    <i>
      <x v="604"/>
      <x v="194"/>
    </i>
    <i>
      <x v="605"/>
      <x v="212"/>
    </i>
    <i>
      <x v="606"/>
      <x v="98"/>
    </i>
    <i>
      <x v="607"/>
      <x v="25"/>
    </i>
    <i>
      <x v="608"/>
      <x v="183"/>
    </i>
    <i>
      <x v="609"/>
      <x v="8"/>
    </i>
    <i>
      <x v="610"/>
      <x v="8"/>
    </i>
    <i>
      <x v="611"/>
      <x v="143"/>
    </i>
    <i>
      <x v="612"/>
      <x v="3"/>
    </i>
    <i>
      <x v="613"/>
      <x v="3"/>
    </i>
    <i>
      <x v="614"/>
      <x v="58"/>
    </i>
    <i>
      <x v="615"/>
      <x v="107"/>
    </i>
    <i>
      <x v="616"/>
      <x v="107"/>
    </i>
    <i>
      <x v="617"/>
      <x v="179"/>
    </i>
    <i>
      <x v="618"/>
      <x/>
    </i>
    <i>
      <x v="619"/>
      <x/>
    </i>
    <i>
      <x v="620"/>
      <x/>
    </i>
    <i>
      <x v="621"/>
      <x v="95"/>
    </i>
    <i>
      <x v="622"/>
      <x v="165"/>
    </i>
    <i>
      <x v="623"/>
      <x v="179"/>
    </i>
    <i>
      <x v="624"/>
      <x v="24"/>
    </i>
    <i>
      <x v="625"/>
      <x v="95"/>
    </i>
    <i>
      <x v="626"/>
      <x v="24"/>
    </i>
    <i>
      <x v="627"/>
      <x v="183"/>
    </i>
    <i>
      <x v="628"/>
      <x v="183"/>
    </i>
    <i>
      <x v="629"/>
      <x v="183"/>
    </i>
    <i>
      <x v="630"/>
      <x v="195"/>
    </i>
    <i>
      <x v="631"/>
      <x v="160"/>
    </i>
    <i>
      <x v="632"/>
      <x v="125"/>
    </i>
    <i>
      <x v="633"/>
      <x v="3"/>
    </i>
    <i>
      <x v="634"/>
      <x v="3"/>
    </i>
    <i>
      <x v="635"/>
      <x v="3"/>
    </i>
    <i>
      <x v="636"/>
      <x v="3"/>
    </i>
    <i>
      <x v="637"/>
      <x v="3"/>
    </i>
    <i>
      <x v="638"/>
      <x v="3"/>
    </i>
    <i>
      <x v="639"/>
      <x v="3"/>
    </i>
    <i>
      <x v="640"/>
      <x v="3"/>
    </i>
    <i>
      <x v="641"/>
      <x v="3"/>
    </i>
    <i>
      <x v="642"/>
      <x v="131"/>
    </i>
    <i>
      <x v="643"/>
      <x v="62"/>
    </i>
    <i>
      <x v="644"/>
      <x v="62"/>
    </i>
    <i>
      <x v="645"/>
      <x v="62"/>
    </i>
    <i>
      <x v="646"/>
      <x v="204"/>
    </i>
    <i>
      <x v="647"/>
      <x v="204"/>
    </i>
    <i>
      <x v="648"/>
      <x v="184"/>
    </i>
    <i>
      <x v="649"/>
      <x v="35"/>
    </i>
    <i>
      <x v="650"/>
      <x v="8"/>
    </i>
    <i>
      <x v="651"/>
      <x v="8"/>
    </i>
    <i>
      <x v="652"/>
      <x v="8"/>
    </i>
    <i>
      <x v="653"/>
      <x v="123"/>
    </i>
    <i>
      <x v="654"/>
      <x v="123"/>
    </i>
    <i>
      <x v="655"/>
      <x v="62"/>
    </i>
    <i>
      <x v="656"/>
      <x v="62"/>
    </i>
    <i>
      <x v="657"/>
      <x v="160"/>
    </i>
    <i>
      <x v="658"/>
      <x v="196"/>
    </i>
    <i>
      <x v="659"/>
      <x v="196"/>
    </i>
    <i>
      <x v="660"/>
      <x v="196"/>
    </i>
    <i>
      <x v="661"/>
      <x v="196"/>
    </i>
    <i>
      <x v="662"/>
      <x v="196"/>
    </i>
    <i>
      <x v="663"/>
      <x v="196"/>
    </i>
    <i>
      <x v="664"/>
      <x v="196"/>
    </i>
    <i>
      <x v="665"/>
      <x v="196"/>
    </i>
    <i>
      <x v="666"/>
      <x v="8"/>
    </i>
    <i>
      <x v="667"/>
      <x v="196"/>
    </i>
    <i>
      <x v="668"/>
      <x v="196"/>
    </i>
    <i>
      <x v="669"/>
      <x v="196"/>
    </i>
    <i>
      <x v="670"/>
      <x v="196"/>
    </i>
    <i>
      <x v="671"/>
      <x v="196"/>
    </i>
    <i>
      <x v="672"/>
      <x v="8"/>
    </i>
    <i>
      <x v="673"/>
      <x v="186"/>
    </i>
    <i>
      <x v="674"/>
      <x v="186"/>
    </i>
    <i>
      <x v="675"/>
      <x v="159"/>
    </i>
    <i>
      <x v="676"/>
      <x v="159"/>
    </i>
    <i>
      <x v="677"/>
      <x v="159"/>
    </i>
    <i>
      <x v="678"/>
      <x v="159"/>
    </i>
    <i>
      <x v="679"/>
      <x v="159"/>
    </i>
    <i>
      <x v="680"/>
      <x v="159"/>
    </i>
    <i>
      <x v="681"/>
      <x v="199"/>
    </i>
    <i>
      <x v="682"/>
      <x v="8"/>
    </i>
    <i>
      <x v="683"/>
      <x v="8"/>
    </i>
    <i>
      <x v="684"/>
      <x v="8"/>
    </i>
    <i>
      <x v="685"/>
      <x v="110"/>
    </i>
    <i>
      <x v="686"/>
      <x v="143"/>
    </i>
    <i>
      <x v="687"/>
      <x v="198"/>
    </i>
    <i>
      <x v="688"/>
      <x v="198"/>
    </i>
    <i>
      <x v="689"/>
      <x v="198"/>
    </i>
    <i>
      <x v="690"/>
      <x v="24"/>
    </i>
    <i>
      <x v="691"/>
      <x/>
    </i>
    <i>
      <x v="692"/>
      <x v="24"/>
    </i>
    <i>
      <x v="693"/>
      <x v="158"/>
    </i>
    <i>
      <x v="694"/>
      <x v="95"/>
    </i>
    <i>
      <x v="695"/>
      <x v="183"/>
    </i>
    <i>
      <x v="696"/>
      <x v="183"/>
    </i>
    <i>
      <x v="697"/>
      <x v="183"/>
    </i>
    <i>
      <x v="698"/>
      <x v="183"/>
    </i>
    <i>
      <x v="699"/>
      <x v="183"/>
    </i>
    <i>
      <x v="700"/>
      <x v="183"/>
    </i>
    <i>
      <x v="701"/>
      <x v="183"/>
    </i>
    <i>
      <x v="702"/>
      <x v="10"/>
    </i>
    <i>
      <x v="703"/>
      <x v="142"/>
    </i>
    <i>
      <x v="704"/>
      <x v="123"/>
    </i>
    <i>
      <x v="705"/>
      <x v="93"/>
    </i>
    <i>
      <x v="706"/>
      <x v="62"/>
    </i>
    <i>
      <x v="707"/>
      <x v="22"/>
    </i>
    <i>
      <x v="708"/>
      <x v="3"/>
    </i>
    <i>
      <x v="709"/>
      <x v="36"/>
    </i>
    <i>
      <x v="710"/>
      <x v="95"/>
    </i>
    <i>
      <x v="711"/>
      <x v="185"/>
    </i>
    <i>
      <x v="712"/>
      <x v="196"/>
    </i>
    <i>
      <x v="713"/>
      <x v="196"/>
    </i>
    <i>
      <x v="714"/>
      <x v="196"/>
    </i>
    <i>
      <x v="715"/>
      <x v="196"/>
    </i>
    <i>
      <x v="716"/>
      <x v="196"/>
    </i>
    <i>
      <x v="717"/>
      <x v="196"/>
    </i>
    <i>
      <x v="718"/>
      <x v="196"/>
    </i>
    <i>
      <x v="719"/>
      <x v="196"/>
    </i>
    <i>
      <x v="720"/>
      <x v="196"/>
    </i>
    <i>
      <x v="721"/>
      <x v="196"/>
    </i>
    <i>
      <x v="722"/>
      <x v="196"/>
    </i>
    <i>
      <x v="723"/>
      <x v="103"/>
    </i>
    <i>
      <x v="724"/>
      <x v="159"/>
    </i>
    <i>
      <x v="725"/>
      <x v="159"/>
    </i>
    <i>
      <x v="726"/>
      <x v="159"/>
    </i>
    <i t="grand">
      <x/>
    </i>
  </rowItems>
  <colItems count="1">
    <i/>
  </colItems>
  <dataFields count="1">
    <dataField name="Somme de Qté vente" fld="2" baseField="0" baseItem="0"/>
  </dataFields>
  <formats count="1565">
    <format dxfId="1904">
      <pivotArea outline="0" collapsedLevelsAreSubtotals="1" fieldPosition="0"/>
    </format>
    <format dxfId="1903">
      <pivotArea dataOnly="0" labelOnly="1" outline="0" axis="axisValues" fieldPosition="0"/>
    </format>
    <format dxfId="1902">
      <pivotArea dataOnly="0" labelOnly="1" fieldPosition="0">
        <references count="2">
          <reference field="0" count="1">
            <x v="53"/>
          </reference>
          <reference field="1" count="1" selected="0">
            <x v="188"/>
          </reference>
        </references>
      </pivotArea>
    </format>
    <format dxfId="1901">
      <pivotArea dataOnly="0" labelOnly="1" fieldPosition="0">
        <references count="2">
          <reference field="0" count="1">
            <x v="168"/>
          </reference>
          <reference field="1" count="1" selected="0">
            <x v="603"/>
          </reference>
        </references>
      </pivotArea>
    </format>
    <format dxfId="1900">
      <pivotArea dataOnly="0" outline="0" fieldPosition="0">
        <references count="2">
          <reference field="0" count="0" defaultSubtotal="1" sumSubtotal="1" countASubtotal="1" avgSubtotal="1" maxSubtotal="1" minSubtotal="1" productSubtotal="1" countSubtotal="1" stdDevSubtotal="1" stdDevPSubtotal="1" varSubtotal="1" varPSubtotal="1"/>
          <reference field="1" count="1">
            <x v="188"/>
          </reference>
        </references>
      </pivotArea>
    </format>
    <format dxfId="1899">
      <pivotArea outline="0" collapsedLevelsAreSubtotals="1" fieldPosition="0"/>
    </format>
    <format dxfId="1898">
      <pivotArea dataOnly="0" labelOnly="1" fieldPosition="0">
        <references count="1">
          <reference field="1" count="50">
            <x v="8"/>
            <x v="9"/>
            <x v="10"/>
            <x v="11"/>
            <x v="25"/>
            <x v="65"/>
            <x v="147"/>
            <x v="212"/>
            <x v="253"/>
            <x v="254"/>
            <x v="255"/>
            <x v="256"/>
            <x v="257"/>
            <x v="258"/>
            <x v="260"/>
            <x v="261"/>
            <x v="262"/>
            <x v="263"/>
            <x v="264"/>
            <x v="265"/>
            <x v="266"/>
            <x v="268"/>
            <x v="269"/>
            <x v="270"/>
            <x v="271"/>
            <x v="272"/>
            <x v="274"/>
            <x v="276"/>
            <x v="278"/>
            <x v="280"/>
            <x v="320"/>
            <x v="321"/>
            <x v="323"/>
            <x v="324"/>
            <x v="332"/>
            <x v="333"/>
            <x v="334"/>
            <x v="335"/>
            <x v="336"/>
            <x v="337"/>
            <x v="408"/>
            <x v="447"/>
            <x v="493"/>
            <x v="511"/>
            <x v="513"/>
            <x v="514"/>
            <x v="520"/>
            <x v="537"/>
            <x v="542"/>
            <x v="607"/>
          </reference>
        </references>
      </pivotArea>
    </format>
    <format dxfId="1897">
      <pivotArea dataOnly="0" labelOnly="1" fieldPosition="0">
        <references count="1">
          <reference field="1" count="50">
            <x v="4"/>
            <x v="66"/>
            <x v="67"/>
            <x v="68"/>
            <x v="110"/>
            <x v="125"/>
            <x v="148"/>
            <x v="154"/>
            <x v="166"/>
            <x v="200"/>
            <x v="235"/>
            <x v="251"/>
            <x v="252"/>
            <x v="259"/>
            <x v="267"/>
            <x v="273"/>
            <x v="275"/>
            <x v="277"/>
            <x v="279"/>
            <x v="281"/>
            <x v="283"/>
            <x v="284"/>
            <x v="285"/>
            <x v="319"/>
            <x v="328"/>
            <x v="329"/>
            <x v="330"/>
            <x v="331"/>
            <x v="338"/>
            <x v="359"/>
            <x v="393"/>
            <x v="396"/>
            <x v="403"/>
            <x v="404"/>
            <x v="449"/>
            <x v="450"/>
            <x v="452"/>
            <x v="453"/>
            <x v="455"/>
            <x v="486"/>
            <x v="491"/>
            <x v="494"/>
            <x v="504"/>
            <x v="524"/>
            <x v="526"/>
            <x v="533"/>
            <x v="540"/>
            <x v="541"/>
            <x v="555"/>
            <x v="723"/>
          </reference>
        </references>
      </pivotArea>
    </format>
    <format dxfId="1896">
      <pivotArea dataOnly="0" labelOnly="1" fieldPosition="0">
        <references count="1">
          <reference field="1" count="50">
            <x v="5"/>
            <x v="6"/>
            <x v="7"/>
            <x v="12"/>
            <x v="27"/>
            <x v="28"/>
            <x v="113"/>
            <x v="138"/>
            <x v="155"/>
            <x v="158"/>
            <x v="159"/>
            <x v="191"/>
            <x v="194"/>
            <x v="227"/>
            <x v="230"/>
            <x v="231"/>
            <x v="234"/>
            <x v="282"/>
            <x v="318"/>
            <x v="322"/>
            <x v="325"/>
            <x v="326"/>
            <x v="327"/>
            <x v="339"/>
            <x v="370"/>
            <x v="389"/>
            <x v="395"/>
            <x v="397"/>
            <x v="398"/>
            <x v="399"/>
            <x v="448"/>
            <x v="475"/>
            <x v="488"/>
            <x v="500"/>
            <x v="508"/>
            <x v="512"/>
            <x v="522"/>
            <x v="525"/>
            <x v="530"/>
            <x v="546"/>
            <x v="556"/>
            <x v="596"/>
            <x v="604"/>
            <x v="656"/>
            <x v="686"/>
            <x v="687"/>
            <x v="688"/>
            <x v="707"/>
            <x v="709"/>
            <x v="713"/>
          </reference>
        </references>
      </pivotArea>
    </format>
    <format dxfId="1895">
      <pivotArea dataOnly="0" labelOnly="1" fieldPosition="0">
        <references count="1">
          <reference field="1" count="50">
            <x v="2"/>
            <x v="22"/>
            <x v="34"/>
            <x v="41"/>
            <x v="42"/>
            <x v="72"/>
            <x v="92"/>
            <x v="129"/>
            <x v="141"/>
            <x v="142"/>
            <x v="152"/>
            <x v="153"/>
            <x v="167"/>
            <x v="168"/>
            <x v="173"/>
            <x v="184"/>
            <x v="195"/>
            <x v="213"/>
            <x v="232"/>
            <x v="239"/>
            <x v="295"/>
            <x v="298"/>
            <x v="387"/>
            <x v="388"/>
            <x v="392"/>
            <x v="400"/>
            <x v="434"/>
            <x v="480"/>
            <x v="487"/>
            <x v="492"/>
            <x v="497"/>
            <x v="503"/>
            <x v="507"/>
            <x v="509"/>
            <x v="510"/>
            <x v="548"/>
            <x v="560"/>
            <x v="606"/>
            <x v="631"/>
            <x v="632"/>
            <x v="647"/>
            <x v="657"/>
            <x v="682"/>
            <x v="689"/>
            <x v="696"/>
            <x v="699"/>
            <x v="701"/>
            <x v="706"/>
            <x v="712"/>
            <x v="716"/>
          </reference>
        </references>
      </pivotArea>
    </format>
    <format dxfId="1894">
      <pivotArea dataOnly="0" labelOnly="1" fieldPosition="0">
        <references count="1">
          <reference field="1" count="50">
            <x v="23"/>
            <x v="32"/>
            <x v="33"/>
            <x v="77"/>
            <x v="102"/>
            <x v="127"/>
            <x v="140"/>
            <x v="179"/>
            <x v="180"/>
            <x v="185"/>
            <x v="188"/>
            <x v="189"/>
            <x v="190"/>
            <x v="192"/>
            <x v="201"/>
            <x v="210"/>
            <x v="229"/>
            <x v="241"/>
            <x v="299"/>
            <x v="308"/>
            <x v="311"/>
            <x v="340"/>
            <x v="354"/>
            <x v="358"/>
            <x v="390"/>
            <x v="432"/>
            <x v="516"/>
            <x v="519"/>
            <x v="532"/>
            <x v="536"/>
            <x v="545"/>
            <x v="558"/>
            <x v="575"/>
            <x v="576"/>
            <x v="590"/>
            <x v="592"/>
            <x v="593"/>
            <x v="595"/>
            <x v="598"/>
            <x v="602"/>
            <x v="603"/>
            <x v="605"/>
            <x v="643"/>
            <x v="655"/>
            <x v="665"/>
            <x v="697"/>
            <x v="698"/>
            <x v="702"/>
            <x v="715"/>
            <x v="717"/>
          </reference>
        </references>
      </pivotArea>
    </format>
    <format dxfId="1893">
      <pivotArea dataOnly="0" labelOnly="1" fieldPosition="0">
        <references count="1">
          <reference field="1" count="50">
            <x v="21"/>
            <x v="63"/>
            <x v="64"/>
            <x v="73"/>
            <x v="74"/>
            <x v="76"/>
            <x v="130"/>
            <x v="146"/>
            <x v="172"/>
            <x v="183"/>
            <x v="186"/>
            <x v="187"/>
            <x v="193"/>
            <x v="196"/>
            <x v="208"/>
            <x v="216"/>
            <x v="240"/>
            <x v="294"/>
            <x v="307"/>
            <x v="346"/>
            <x v="360"/>
            <x v="391"/>
            <x v="406"/>
            <x v="428"/>
            <x v="451"/>
            <x v="454"/>
            <x v="479"/>
            <x v="501"/>
            <x v="515"/>
            <x v="517"/>
            <x v="527"/>
            <x v="535"/>
            <x v="539"/>
            <x v="547"/>
            <x v="552"/>
            <x v="559"/>
            <x v="561"/>
            <x v="566"/>
            <x v="599"/>
            <x v="600"/>
            <x v="601"/>
            <x v="608"/>
            <x v="653"/>
            <x v="670"/>
            <x v="671"/>
            <x v="685"/>
            <x v="710"/>
            <x v="714"/>
            <x v="718"/>
            <x v="720"/>
          </reference>
        </references>
      </pivotArea>
    </format>
    <format dxfId="1892">
      <pivotArea dataOnly="0" labelOnly="1" fieldPosition="0">
        <references count="1">
          <reference field="1" count="50">
            <x v="26"/>
            <x v="29"/>
            <x v="30"/>
            <x v="35"/>
            <x v="36"/>
            <x v="37"/>
            <x v="70"/>
            <x v="75"/>
            <x v="81"/>
            <x v="86"/>
            <x v="101"/>
            <x v="128"/>
            <x v="136"/>
            <x v="137"/>
            <x v="170"/>
            <x v="171"/>
            <x v="177"/>
            <x v="178"/>
            <x v="181"/>
            <x v="220"/>
            <x v="226"/>
            <x v="310"/>
            <x v="312"/>
            <x v="348"/>
            <x v="357"/>
            <x v="371"/>
            <x v="383"/>
            <x v="384"/>
            <x v="407"/>
            <x v="410"/>
            <x v="414"/>
            <x v="431"/>
            <x v="443"/>
            <x v="483"/>
            <x v="489"/>
            <x v="505"/>
            <x v="506"/>
            <x v="518"/>
            <x v="529"/>
            <x v="531"/>
            <x v="543"/>
            <x v="574"/>
            <x v="586"/>
            <x v="587"/>
            <x v="644"/>
            <x v="645"/>
            <x v="681"/>
            <x v="683"/>
            <x v="719"/>
            <x v="721"/>
          </reference>
        </references>
      </pivotArea>
    </format>
    <format dxfId="1891">
      <pivotArea dataOnly="0" labelOnly="1" fieldPosition="0">
        <references count="1">
          <reference field="1" count="50">
            <x v="13"/>
            <x v="15"/>
            <x v="18"/>
            <x v="43"/>
            <x v="44"/>
            <x v="45"/>
            <x v="93"/>
            <x v="96"/>
            <x v="116"/>
            <x v="117"/>
            <x v="124"/>
            <x v="133"/>
            <x v="144"/>
            <x v="149"/>
            <x v="157"/>
            <x v="175"/>
            <x v="176"/>
            <x v="182"/>
            <x v="224"/>
            <x v="225"/>
            <x v="228"/>
            <x v="237"/>
            <x v="342"/>
            <x v="401"/>
            <x v="411"/>
            <x v="416"/>
            <x v="417"/>
            <x v="419"/>
            <x v="420"/>
            <x v="425"/>
            <x v="429"/>
            <x v="433"/>
            <x v="436"/>
            <x v="482"/>
            <x v="484"/>
            <x v="502"/>
            <x v="521"/>
            <x v="523"/>
            <x v="538"/>
            <x v="551"/>
            <x v="564"/>
            <x v="594"/>
            <x v="609"/>
            <x v="629"/>
            <x v="646"/>
            <x v="650"/>
            <x v="652"/>
            <x v="666"/>
            <x v="700"/>
            <x v="708"/>
          </reference>
        </references>
      </pivotArea>
    </format>
    <format dxfId="1890">
      <pivotArea dataOnly="0" labelOnly="1" fieldPosition="0">
        <references count="1">
          <reference field="1" count="50">
            <x v="14"/>
            <x v="16"/>
            <x v="61"/>
            <x v="69"/>
            <x v="83"/>
            <x v="90"/>
            <x v="114"/>
            <x v="118"/>
            <x v="119"/>
            <x v="122"/>
            <x v="126"/>
            <x v="143"/>
            <x v="151"/>
            <x v="174"/>
            <x v="197"/>
            <x v="198"/>
            <x v="199"/>
            <x v="204"/>
            <x v="211"/>
            <x v="217"/>
            <x v="223"/>
            <x v="293"/>
            <x v="349"/>
            <x v="374"/>
            <x v="381"/>
            <x v="382"/>
            <x v="385"/>
            <x v="418"/>
            <x v="421"/>
            <x v="435"/>
            <x v="441"/>
            <x v="481"/>
            <x v="528"/>
            <x v="549"/>
            <x v="557"/>
            <x v="570"/>
            <x v="572"/>
            <x v="613"/>
            <x v="618"/>
            <x v="619"/>
            <x v="621"/>
            <x v="627"/>
            <x v="628"/>
            <x v="649"/>
            <x v="664"/>
            <x v="672"/>
            <x v="691"/>
            <x v="695"/>
            <x v="705"/>
            <x v="725"/>
          </reference>
        </references>
      </pivotArea>
    </format>
    <format dxfId="1889">
      <pivotArea dataOnly="0" labelOnly="1" fieldPosition="0">
        <references count="1">
          <reference field="1" count="50">
            <x v="3"/>
            <x v="19"/>
            <x v="20"/>
            <x v="24"/>
            <x v="46"/>
            <x v="47"/>
            <x v="60"/>
            <x v="80"/>
            <x v="84"/>
            <x v="85"/>
            <x v="87"/>
            <x v="94"/>
            <x v="112"/>
            <x v="115"/>
            <x v="120"/>
            <x v="169"/>
            <x v="202"/>
            <x v="203"/>
            <x v="205"/>
            <x v="206"/>
            <x v="221"/>
            <x v="222"/>
            <x v="238"/>
            <x v="244"/>
            <x v="292"/>
            <x v="301"/>
            <x v="343"/>
            <x v="361"/>
            <x v="376"/>
            <x v="386"/>
            <x v="409"/>
            <x v="422"/>
            <x v="437"/>
            <x v="471"/>
            <x v="477"/>
            <x v="485"/>
            <x v="496"/>
            <x v="544"/>
            <x v="563"/>
            <x v="567"/>
            <x v="573"/>
            <x v="583"/>
            <x v="597"/>
            <x v="622"/>
            <x v="633"/>
            <x v="659"/>
            <x v="663"/>
            <x v="667"/>
            <x v="668"/>
            <x v="669"/>
          </reference>
        </references>
      </pivotArea>
    </format>
    <format dxfId="1888">
      <pivotArea dataOnly="0" labelOnly="1" fieldPosition="0">
        <references count="1">
          <reference field="1" count="50">
            <x v="17"/>
            <x v="38"/>
            <x v="39"/>
            <x v="40"/>
            <x v="78"/>
            <x v="88"/>
            <x v="95"/>
            <x v="100"/>
            <x v="103"/>
            <x v="104"/>
            <x v="105"/>
            <x v="111"/>
            <x v="132"/>
            <x v="145"/>
            <x v="150"/>
            <x v="165"/>
            <x v="207"/>
            <x v="209"/>
            <x v="214"/>
            <x v="250"/>
            <x v="288"/>
            <x v="289"/>
            <x v="296"/>
            <x v="341"/>
            <x v="363"/>
            <x v="368"/>
            <x v="379"/>
            <x v="380"/>
            <x v="402"/>
            <x v="405"/>
            <x v="415"/>
            <x v="442"/>
            <x v="446"/>
            <x v="476"/>
            <x v="499"/>
            <x v="534"/>
            <x v="550"/>
            <x v="562"/>
            <x v="565"/>
            <x v="584"/>
            <x v="585"/>
            <x v="620"/>
            <x v="623"/>
            <x v="648"/>
            <x v="660"/>
            <x v="675"/>
            <x v="679"/>
            <x v="684"/>
            <x v="693"/>
            <x v="711"/>
          </reference>
        </references>
      </pivotArea>
    </format>
    <format dxfId="1887">
      <pivotArea dataOnly="0" labelOnly="1" fieldPosition="0">
        <references count="1">
          <reference field="1" count="50">
            <x v="52"/>
            <x v="55"/>
            <x v="89"/>
            <x v="106"/>
            <x v="302"/>
            <x v="303"/>
            <x v="304"/>
            <x v="345"/>
            <x v="353"/>
            <x v="365"/>
            <x v="366"/>
            <x v="367"/>
            <x v="373"/>
            <x v="375"/>
            <x v="413"/>
            <x v="424"/>
            <x v="430"/>
            <x v="438"/>
            <x v="439"/>
            <x v="440"/>
            <x v="444"/>
            <x v="445"/>
            <x v="473"/>
            <x v="478"/>
            <x v="490"/>
            <x v="495"/>
            <x v="498"/>
            <x v="554"/>
            <x v="568"/>
            <x v="569"/>
            <x v="577"/>
            <x v="578"/>
            <x v="582"/>
            <x v="588"/>
            <x v="589"/>
            <x v="591"/>
            <x v="610"/>
            <x v="611"/>
            <x v="636"/>
            <x v="637"/>
            <x v="639"/>
            <x v="641"/>
            <x v="642"/>
            <x v="654"/>
            <x v="661"/>
            <x v="662"/>
            <x v="690"/>
            <x v="694"/>
            <x v="704"/>
            <x v="724"/>
          </reference>
        </references>
      </pivotArea>
    </format>
    <format dxfId="1886">
      <pivotArea dataOnly="0" labelOnly="1" fieldPosition="0">
        <references count="1">
          <reference field="1" count="50">
            <x v="0"/>
            <x v="48"/>
            <x v="50"/>
            <x v="51"/>
            <x v="53"/>
            <x v="54"/>
            <x v="56"/>
            <x v="57"/>
            <x v="58"/>
            <x v="59"/>
            <x v="71"/>
            <x v="82"/>
            <x v="99"/>
            <x v="108"/>
            <x v="156"/>
            <x v="162"/>
            <x v="242"/>
            <x v="243"/>
            <x v="245"/>
            <x v="291"/>
            <x v="305"/>
            <x v="306"/>
            <x v="309"/>
            <x v="313"/>
            <x v="314"/>
            <x v="317"/>
            <x v="344"/>
            <x v="347"/>
            <x v="355"/>
            <x v="356"/>
            <x v="364"/>
            <x v="369"/>
            <x v="423"/>
            <x v="459"/>
            <x v="461"/>
            <x v="463"/>
            <x v="465"/>
            <x v="466"/>
            <x v="468"/>
            <x v="615"/>
            <x v="624"/>
            <x v="625"/>
            <x v="626"/>
            <x v="658"/>
            <x v="673"/>
            <x v="674"/>
            <x v="676"/>
            <x v="677"/>
            <x v="678"/>
            <x v="703"/>
          </reference>
        </references>
      </pivotArea>
    </format>
    <format dxfId="1885">
      <pivotArea dataOnly="0" labelOnly="1" fieldPosition="0">
        <references count="1">
          <reference field="1" count="50">
            <x v="31"/>
            <x v="49"/>
            <x v="97"/>
            <x v="98"/>
            <x v="123"/>
            <x v="134"/>
            <x v="246"/>
            <x v="247"/>
            <x v="249"/>
            <x v="297"/>
            <x v="300"/>
            <x v="351"/>
            <x v="362"/>
            <x v="372"/>
            <x v="377"/>
            <x v="378"/>
            <x v="394"/>
            <x v="412"/>
            <x v="426"/>
            <x v="427"/>
            <x v="456"/>
            <x v="457"/>
            <x v="458"/>
            <x v="460"/>
            <x v="462"/>
            <x v="464"/>
            <x v="467"/>
            <x v="469"/>
            <x v="470"/>
            <x v="472"/>
            <x v="474"/>
            <x v="553"/>
            <x v="571"/>
            <x v="579"/>
            <x v="580"/>
            <x v="581"/>
            <x v="612"/>
            <x v="614"/>
            <x v="616"/>
            <x v="617"/>
            <x v="630"/>
            <x v="634"/>
            <x v="635"/>
            <x v="638"/>
            <x v="640"/>
            <x v="651"/>
            <x v="680"/>
            <x v="692"/>
            <x v="722"/>
            <x v="726"/>
          </reference>
        </references>
      </pivotArea>
    </format>
    <format dxfId="1884">
      <pivotArea dataOnly="0" labelOnly="1" fieldPosition="0">
        <references count="1">
          <reference field="1" count="27">
            <x v="1"/>
            <x v="62"/>
            <x v="79"/>
            <x v="91"/>
            <x v="107"/>
            <x v="109"/>
            <x v="121"/>
            <x v="131"/>
            <x v="135"/>
            <x v="139"/>
            <x v="160"/>
            <x v="161"/>
            <x v="163"/>
            <x v="164"/>
            <x v="215"/>
            <x v="218"/>
            <x v="219"/>
            <x v="233"/>
            <x v="236"/>
            <x v="248"/>
            <x v="286"/>
            <x v="287"/>
            <x v="290"/>
            <x v="315"/>
            <x v="316"/>
            <x v="350"/>
            <x v="352"/>
          </reference>
        </references>
      </pivotArea>
    </format>
    <format dxfId="1883">
      <pivotArea dataOnly="0" labelOnly="1" grandRow="1" outline="0" fieldPosition="0"/>
    </format>
    <format dxfId="1882">
      <pivotArea dataOnly="0" labelOnly="1" fieldPosition="0">
        <references count="2">
          <reference field="0" count="1">
            <x v="108"/>
          </reference>
          <reference field="1" count="1" selected="0">
            <x v="266"/>
          </reference>
        </references>
      </pivotArea>
    </format>
    <format dxfId="1881">
      <pivotArea dataOnly="0" labelOnly="1" fieldPosition="0">
        <references count="2">
          <reference field="0" count="1">
            <x v="108"/>
          </reference>
          <reference field="1" count="1" selected="0">
            <x v="264"/>
          </reference>
        </references>
      </pivotArea>
    </format>
    <format dxfId="1880">
      <pivotArea dataOnly="0" labelOnly="1" fieldPosition="0">
        <references count="2">
          <reference field="0" count="1">
            <x v="108"/>
          </reference>
          <reference field="1" count="1" selected="0">
            <x v="256"/>
          </reference>
        </references>
      </pivotArea>
    </format>
    <format dxfId="1879">
      <pivotArea dataOnly="0" labelOnly="1" fieldPosition="0">
        <references count="2">
          <reference field="0" count="1">
            <x v="108"/>
          </reference>
          <reference field="1" count="1" selected="0">
            <x v="269"/>
          </reference>
        </references>
      </pivotArea>
    </format>
    <format dxfId="1878">
      <pivotArea dataOnly="0" labelOnly="1" fieldPosition="0">
        <references count="2">
          <reference field="0" count="1">
            <x v="108"/>
          </reference>
          <reference field="1" count="1" selected="0">
            <x v="254"/>
          </reference>
        </references>
      </pivotArea>
    </format>
    <format dxfId="1877">
      <pivotArea dataOnly="0" labelOnly="1" fieldPosition="0">
        <references count="2">
          <reference field="0" count="1">
            <x v="25"/>
          </reference>
          <reference field="1" count="1" selected="0">
            <x v="607"/>
          </reference>
        </references>
      </pivotArea>
    </format>
    <format dxfId="1876">
      <pivotArea dataOnly="0" labelOnly="1" fieldPosition="0">
        <references count="2">
          <reference field="0" count="1">
            <x v="108"/>
          </reference>
          <reference field="1" count="1" selected="0">
            <x v="263"/>
          </reference>
        </references>
      </pivotArea>
    </format>
    <format dxfId="1875">
      <pivotArea dataOnly="0" labelOnly="1" fieldPosition="0">
        <references count="2">
          <reference field="0" count="1">
            <x v="108"/>
          </reference>
          <reference field="1" count="1" selected="0">
            <x v="272"/>
          </reference>
        </references>
      </pivotArea>
    </format>
    <format dxfId="1874">
      <pivotArea dataOnly="0" labelOnly="1" fieldPosition="0">
        <references count="2">
          <reference field="0" count="1">
            <x v="108"/>
          </reference>
          <reference field="1" count="1" selected="0">
            <x v="257"/>
          </reference>
        </references>
      </pivotArea>
    </format>
    <format dxfId="1873">
      <pivotArea dataOnly="0" labelOnly="1" fieldPosition="0">
        <references count="2">
          <reference field="0" count="1">
            <x v="108"/>
          </reference>
          <reference field="1" count="1" selected="0">
            <x v="334"/>
          </reference>
        </references>
      </pivotArea>
    </format>
    <format dxfId="1872">
      <pivotArea dataOnly="0" labelOnly="1" fieldPosition="0">
        <references count="2">
          <reference field="0" count="1">
            <x v="216"/>
          </reference>
          <reference field="1" count="1" selected="0">
            <x v="10"/>
          </reference>
        </references>
      </pivotArea>
    </format>
    <format dxfId="1871">
      <pivotArea dataOnly="0" labelOnly="1" fieldPosition="0">
        <references count="2">
          <reference field="0" count="1">
            <x v="108"/>
          </reference>
          <reference field="1" count="1" selected="0">
            <x v="262"/>
          </reference>
        </references>
      </pivotArea>
    </format>
    <format dxfId="1870">
      <pivotArea dataOnly="0" labelOnly="1" fieldPosition="0">
        <references count="2">
          <reference field="0" count="1">
            <x v="108"/>
          </reference>
          <reference field="1" count="1" selected="0">
            <x v="268"/>
          </reference>
        </references>
      </pivotArea>
    </format>
    <format dxfId="1869">
      <pivotArea dataOnly="0" labelOnly="1" fieldPosition="0">
        <references count="2">
          <reference field="0" count="1">
            <x v="108"/>
          </reference>
          <reference field="1" count="1" selected="0">
            <x v="323"/>
          </reference>
        </references>
      </pivotArea>
    </format>
    <format dxfId="1868">
      <pivotArea dataOnly="0" labelOnly="1" fieldPosition="0">
        <references count="2">
          <reference field="0" count="1">
            <x v="108"/>
          </reference>
          <reference field="1" count="1" selected="0">
            <x v="265"/>
          </reference>
        </references>
      </pivotArea>
    </format>
    <format dxfId="1867">
      <pivotArea dataOnly="0" labelOnly="1" fieldPosition="0">
        <references count="2">
          <reference field="0" count="1">
            <x v="108"/>
          </reference>
          <reference field="1" count="1" selected="0">
            <x v="324"/>
          </reference>
        </references>
      </pivotArea>
    </format>
    <format dxfId="1866">
      <pivotArea dataOnly="0" labelOnly="1" fieldPosition="0">
        <references count="2">
          <reference field="0" count="1">
            <x v="108"/>
          </reference>
          <reference field="1" count="1" selected="0">
            <x v="278"/>
          </reference>
        </references>
      </pivotArea>
    </format>
    <format dxfId="1865">
      <pivotArea dataOnly="0" labelOnly="1" fieldPosition="0">
        <references count="2">
          <reference field="0" count="1">
            <x v="148"/>
          </reference>
          <reference field="1" count="1" selected="0">
            <x v="65"/>
          </reference>
        </references>
      </pivotArea>
    </format>
    <format dxfId="1864">
      <pivotArea dataOnly="0" labelOnly="1" fieldPosition="0">
        <references count="2">
          <reference field="0" count="1">
            <x v="108"/>
          </reference>
          <reference field="1" count="1" selected="0">
            <x v="321"/>
          </reference>
        </references>
      </pivotArea>
    </format>
    <format dxfId="1863">
      <pivotArea dataOnly="0" labelOnly="1" fieldPosition="0">
        <references count="2">
          <reference field="0" count="1">
            <x v="216"/>
          </reference>
          <reference field="1" count="1" selected="0">
            <x v="11"/>
          </reference>
        </references>
      </pivotArea>
    </format>
    <format dxfId="1862">
      <pivotArea dataOnly="0" labelOnly="1" fieldPosition="0">
        <references count="2">
          <reference field="0" count="1">
            <x v="108"/>
          </reference>
          <reference field="1" count="1" selected="0">
            <x v="261"/>
          </reference>
        </references>
      </pivotArea>
    </format>
    <format dxfId="1861">
      <pivotArea dataOnly="0" labelOnly="1" fieldPosition="0">
        <references count="2">
          <reference field="0" count="1">
            <x v="88"/>
          </reference>
          <reference field="1" count="1" selected="0">
            <x v="514"/>
          </reference>
        </references>
      </pivotArea>
    </format>
    <format dxfId="1860">
      <pivotArea dataOnly="0" labelOnly="1" fieldPosition="0">
        <references count="2">
          <reference field="0" count="1">
            <x v="108"/>
          </reference>
          <reference field="1" count="1" selected="0">
            <x v="336"/>
          </reference>
        </references>
      </pivotArea>
    </format>
    <format dxfId="1859">
      <pivotArea dataOnly="0" labelOnly="1" fieldPosition="0">
        <references count="2">
          <reference field="0" count="1">
            <x v="108"/>
          </reference>
          <reference field="1" count="1" selected="0">
            <x v="337"/>
          </reference>
        </references>
      </pivotArea>
    </format>
    <format dxfId="1858">
      <pivotArea dataOnly="0" labelOnly="1" fieldPosition="0">
        <references count="2">
          <reference field="0" count="1">
            <x v="108"/>
          </reference>
          <reference field="1" count="1" selected="0">
            <x v="274"/>
          </reference>
        </references>
      </pivotArea>
    </format>
    <format dxfId="1857">
      <pivotArea dataOnly="0" labelOnly="1" fieldPosition="0">
        <references count="2">
          <reference field="0" count="1">
            <x v="108"/>
          </reference>
          <reference field="1" count="1" selected="0">
            <x v="270"/>
          </reference>
        </references>
      </pivotArea>
    </format>
    <format dxfId="1856">
      <pivotArea dataOnly="0" labelOnly="1" fieldPosition="0">
        <references count="2">
          <reference field="0" count="1">
            <x v="108"/>
          </reference>
          <reference field="1" count="1" selected="0">
            <x v="260"/>
          </reference>
        </references>
      </pivotArea>
    </format>
    <format dxfId="1855">
      <pivotArea dataOnly="0" labelOnly="1" fieldPosition="0">
        <references count="2">
          <reference field="0" count="1">
            <x v="108"/>
          </reference>
          <reference field="1" count="1" selected="0">
            <x v="335"/>
          </reference>
        </references>
      </pivotArea>
    </format>
    <format dxfId="1854">
      <pivotArea dataOnly="0" labelOnly="1" fieldPosition="0">
        <references count="2">
          <reference field="0" count="1">
            <x v="108"/>
          </reference>
          <reference field="1" count="1" selected="0">
            <x v="276"/>
          </reference>
        </references>
      </pivotArea>
    </format>
    <format dxfId="1853">
      <pivotArea dataOnly="0" labelOnly="1" fieldPosition="0">
        <references count="2">
          <reference field="0" count="1">
            <x v="176"/>
          </reference>
          <reference field="1" count="1" selected="0">
            <x v="542"/>
          </reference>
        </references>
      </pivotArea>
    </format>
    <format dxfId="1852">
      <pivotArea dataOnly="0" labelOnly="1" fieldPosition="0">
        <references count="2">
          <reference field="0" count="1">
            <x v="108"/>
          </reference>
          <reference field="1" count="1" selected="0">
            <x v="320"/>
          </reference>
        </references>
      </pivotArea>
    </format>
    <format dxfId="1851">
      <pivotArea dataOnly="0" labelOnly="1" fieldPosition="0">
        <references count="2">
          <reference field="0" count="1">
            <x v="108"/>
          </reference>
          <reference field="1" count="1" selected="0">
            <x v="271"/>
          </reference>
        </references>
      </pivotArea>
    </format>
    <format dxfId="1850">
      <pivotArea dataOnly="0" labelOnly="1" fieldPosition="0">
        <references count="2">
          <reference field="0" count="1">
            <x v="108"/>
          </reference>
          <reference field="1" count="1" selected="0">
            <x v="258"/>
          </reference>
        </references>
      </pivotArea>
    </format>
    <format dxfId="1849">
      <pivotArea dataOnly="0" labelOnly="1" fieldPosition="0">
        <references count="2">
          <reference field="0" count="1">
            <x v="34"/>
          </reference>
          <reference field="1" count="1" selected="0">
            <x v="147"/>
          </reference>
        </references>
      </pivotArea>
    </format>
    <format dxfId="1848">
      <pivotArea dataOnly="0" labelOnly="1" fieldPosition="0">
        <references count="2">
          <reference field="0" count="1">
            <x v="216"/>
          </reference>
          <reference field="1" count="1" selected="0">
            <x v="9"/>
          </reference>
        </references>
      </pivotArea>
    </format>
    <format dxfId="1847">
      <pivotArea dataOnly="0" labelOnly="1" fieldPosition="0">
        <references count="2">
          <reference field="0" count="1">
            <x v="108"/>
          </reference>
          <reference field="1" count="1" selected="0">
            <x v="332"/>
          </reference>
        </references>
      </pivotArea>
    </format>
    <format dxfId="1846">
      <pivotArea dataOnly="0" labelOnly="1" fieldPosition="0">
        <references count="2">
          <reference field="0" count="1">
            <x v="36"/>
          </reference>
          <reference field="1" count="1" selected="0">
            <x v="493"/>
          </reference>
        </references>
      </pivotArea>
    </format>
    <format dxfId="1845">
      <pivotArea dataOnly="0" labelOnly="1" fieldPosition="0">
        <references count="2">
          <reference field="0" count="1">
            <x v="214"/>
          </reference>
          <reference field="1" count="1" selected="0">
            <x v="447"/>
          </reference>
        </references>
      </pivotArea>
    </format>
    <format dxfId="1844">
      <pivotArea dataOnly="0" labelOnly="1" fieldPosition="0">
        <references count="2">
          <reference field="0" count="1">
            <x v="82"/>
          </reference>
          <reference field="1" count="1" selected="0">
            <x v="511"/>
          </reference>
        </references>
      </pivotArea>
    </format>
    <format dxfId="1843">
      <pivotArea dataOnly="0" labelOnly="1" fieldPosition="0">
        <references count="2">
          <reference field="0" count="1">
            <x v="22"/>
          </reference>
          <reference field="1" count="1" selected="0">
            <x v="537"/>
          </reference>
        </references>
      </pivotArea>
    </format>
    <format dxfId="1842">
      <pivotArea dataOnly="0" labelOnly="1" fieldPosition="0">
        <references count="2">
          <reference field="0" count="1">
            <x v="108"/>
          </reference>
          <reference field="1" count="1" selected="0">
            <x v="333"/>
          </reference>
        </references>
      </pivotArea>
    </format>
    <format dxfId="1841">
      <pivotArea dataOnly="0" labelOnly="1" fieldPosition="0">
        <references count="2">
          <reference field="0" count="1">
            <x v="52"/>
          </reference>
          <reference field="1" count="1" selected="0">
            <x v="408"/>
          </reference>
        </references>
      </pivotArea>
    </format>
    <format dxfId="1840">
      <pivotArea dataOnly="0" labelOnly="1" fieldPosition="0">
        <references count="2">
          <reference field="0" count="1">
            <x v="25"/>
          </reference>
          <reference field="1" count="1" selected="0">
            <x v="25"/>
          </reference>
        </references>
      </pivotArea>
    </format>
    <format dxfId="1839">
      <pivotArea dataOnly="0" labelOnly="1" fieldPosition="0">
        <references count="2">
          <reference field="0" count="1">
            <x v="34"/>
          </reference>
          <reference field="1" count="1" selected="0">
            <x v="212"/>
          </reference>
        </references>
      </pivotArea>
    </format>
    <format dxfId="1838">
      <pivotArea dataOnly="0" labelOnly="1" fieldPosition="0">
        <references count="2">
          <reference field="0" count="1">
            <x v="85"/>
          </reference>
          <reference field="1" count="1" selected="0">
            <x v="513"/>
          </reference>
        </references>
      </pivotArea>
    </format>
    <format dxfId="1837">
      <pivotArea dataOnly="0" labelOnly="1" fieldPosition="0">
        <references count="2">
          <reference field="0" count="1">
            <x v="108"/>
          </reference>
          <reference field="1" count="1" selected="0">
            <x v="253"/>
          </reference>
        </references>
      </pivotArea>
    </format>
    <format dxfId="1836">
      <pivotArea dataOnly="0" labelOnly="1" fieldPosition="0">
        <references count="2">
          <reference field="0" count="1">
            <x v="102"/>
          </reference>
          <reference field="1" count="1" selected="0">
            <x v="520"/>
          </reference>
        </references>
      </pivotArea>
    </format>
    <format dxfId="1835">
      <pivotArea dataOnly="0" labelOnly="1" fieldPosition="0">
        <references count="2">
          <reference field="0" count="1">
            <x v="108"/>
          </reference>
          <reference field="1" count="1" selected="0">
            <x v="255"/>
          </reference>
        </references>
      </pivotArea>
    </format>
    <format dxfId="1834">
      <pivotArea dataOnly="0" labelOnly="1" fieldPosition="0">
        <references count="2">
          <reference field="0" count="1">
            <x v="216"/>
          </reference>
          <reference field="1" count="1" selected="0">
            <x v="8"/>
          </reference>
        </references>
      </pivotArea>
    </format>
    <format dxfId="1833">
      <pivotArea dataOnly="0" labelOnly="1" fieldPosition="0">
        <references count="2">
          <reference field="0" count="1">
            <x v="108"/>
          </reference>
          <reference field="1" count="1" selected="0">
            <x v="280"/>
          </reference>
        </references>
      </pivotArea>
    </format>
    <format dxfId="1832">
      <pivotArea dataOnly="0" labelOnly="1" fieldPosition="0">
        <references count="2">
          <reference field="0" count="1">
            <x v="108"/>
          </reference>
          <reference field="1" count="1" selected="0">
            <x v="284"/>
          </reference>
        </references>
      </pivotArea>
    </format>
    <format dxfId="1831">
      <pivotArea dataOnly="0" labelOnly="1" fieldPosition="0">
        <references count="2">
          <reference field="0" count="1">
            <x v="28"/>
          </reference>
          <reference field="1" count="1" selected="0">
            <x v="491"/>
          </reference>
        </references>
      </pivotArea>
    </format>
    <format dxfId="1830">
      <pivotArea dataOnly="0" labelOnly="1" fieldPosition="0">
        <references count="2">
          <reference field="0" count="1">
            <x v="108"/>
          </reference>
          <reference field="1" count="1" selected="0">
            <x v="331"/>
          </reference>
        </references>
      </pivotArea>
    </format>
    <format dxfId="1829">
      <pivotArea dataOnly="0" labelOnly="1" fieldPosition="0">
        <references count="2">
          <reference field="0" count="1">
            <x v="18"/>
          </reference>
          <reference field="1" count="1" selected="0">
            <x v="486"/>
          </reference>
        </references>
      </pivotArea>
    </format>
    <format dxfId="1828">
      <pivotArea dataOnly="0" labelOnly="1" fieldPosition="0">
        <references count="2">
          <reference field="0" count="1">
            <x v="34"/>
          </reference>
          <reference field="1" count="1" selected="0">
            <x v="148"/>
          </reference>
        </references>
      </pivotArea>
    </format>
    <format dxfId="1827">
      <pivotArea dataOnly="0" labelOnly="1" fieldPosition="0">
        <references count="2">
          <reference field="0" count="1">
            <x v="217"/>
          </reference>
          <reference field="1" count="1" selected="0">
            <x v="455"/>
          </reference>
        </references>
      </pivotArea>
    </format>
    <format dxfId="1826">
      <pivotArea dataOnly="0" labelOnly="1" fieldPosition="0">
        <references count="2">
          <reference field="0" count="1">
            <x v="108"/>
          </reference>
          <reference field="1" count="1" selected="0">
            <x v="330"/>
          </reference>
        </references>
      </pivotArea>
    </format>
    <format dxfId="1825">
      <pivotArea dataOnly="0" labelOnly="1" fieldPosition="0">
        <references count="2">
          <reference field="0" count="1">
            <x v="29"/>
          </reference>
          <reference field="1" count="1" selected="0">
            <x v="396"/>
          </reference>
        </references>
      </pivotArea>
    </format>
    <format dxfId="1824">
      <pivotArea dataOnly="0" labelOnly="1" fieldPosition="0">
        <references count="2">
          <reference field="0" count="1">
            <x v="108"/>
          </reference>
          <reference field="1" count="1" selected="0">
            <x v="403"/>
          </reference>
        </references>
      </pivotArea>
    </format>
    <format dxfId="1823">
      <pivotArea dataOnly="0" labelOnly="1" fieldPosition="0">
        <references count="2">
          <reference field="0" count="1">
            <x v="171"/>
          </reference>
          <reference field="1" count="1" selected="0">
            <x v="541"/>
          </reference>
        </references>
      </pivotArea>
    </format>
    <format dxfId="1822">
      <pivotArea dataOnly="0" labelOnly="1" fieldPosition="0">
        <references count="2">
          <reference field="0" count="1">
            <x v="108"/>
          </reference>
          <reference field="1" count="1" selected="0">
            <x v="285"/>
          </reference>
        </references>
      </pivotArea>
    </format>
    <format dxfId="1821">
      <pivotArea dataOnly="0" labelOnly="1" fieldPosition="0">
        <references count="2">
          <reference field="0" count="1">
            <x v="108"/>
          </reference>
          <reference field="1" count="1" selected="0">
            <x v="259"/>
          </reference>
        </references>
      </pivotArea>
    </format>
    <format dxfId="1820">
      <pivotArea dataOnly="0" labelOnly="1" fieldPosition="0">
        <references count="2">
          <reference field="0" count="1">
            <x v="217"/>
          </reference>
          <reference field="1" count="1" selected="0">
            <x v="555"/>
          </reference>
        </references>
      </pivotArea>
    </format>
    <format dxfId="1819">
      <pivotArea dataOnly="0" labelOnly="1" fieldPosition="0">
        <references count="2">
          <reference field="0" count="1">
            <x v="108"/>
          </reference>
          <reference field="1" count="1" selected="0">
            <x v="319"/>
          </reference>
        </references>
      </pivotArea>
    </format>
    <format dxfId="1818">
      <pivotArea dataOnly="0" labelOnly="1" fieldPosition="0">
        <references count="2">
          <reference field="0" count="1">
            <x v="108"/>
          </reference>
          <reference field="1" count="1" selected="0">
            <x v="273"/>
          </reference>
        </references>
      </pivotArea>
    </format>
    <format dxfId="1817">
      <pivotArea dataOnly="0" labelOnly="1" fieldPosition="0">
        <references count="2">
          <reference field="0" count="1">
            <x v="36"/>
          </reference>
          <reference field="1" count="1" selected="0">
            <x v="494"/>
          </reference>
        </references>
      </pivotArea>
    </format>
    <format dxfId="1816">
      <pivotArea dataOnly="0" labelOnly="1" fieldPosition="0">
        <references count="2">
          <reference field="0" count="1">
            <x v="108"/>
          </reference>
          <reference field="1" count="1" selected="0">
            <x v="275"/>
          </reference>
        </references>
      </pivotArea>
    </format>
    <format dxfId="1815">
      <pivotArea dataOnly="0" labelOnly="1" fieldPosition="0">
        <references count="2">
          <reference field="0" count="1">
            <x v="197"/>
          </reference>
          <reference field="1" count="1" selected="0">
            <x v="67"/>
          </reference>
        </references>
      </pivotArea>
    </format>
    <format dxfId="1814">
      <pivotArea dataOnly="0" labelOnly="1" fieldPosition="0">
        <references count="2">
          <reference field="0" count="1">
            <x v="103"/>
          </reference>
          <reference field="1" count="1" selected="0">
            <x v="723"/>
          </reference>
        </references>
      </pivotArea>
    </format>
    <format dxfId="1813">
      <pivotArea dataOnly="0" labelOnly="1" fieldPosition="0">
        <references count="2">
          <reference field="0" count="1">
            <x v="145"/>
          </reference>
          <reference field="1" count="1" selected="0">
            <x v="533"/>
          </reference>
        </references>
      </pivotArea>
    </format>
    <format dxfId="1812">
      <pivotArea dataOnly="0" labelOnly="1" fieldPosition="0">
        <references count="2">
          <reference field="0" count="1">
            <x v="22"/>
          </reference>
          <reference field="1" count="1" selected="0">
            <x v="452"/>
          </reference>
        </references>
      </pivotArea>
    </format>
    <format dxfId="1811">
      <pivotArea dataOnly="0" labelOnly="1" fieldPosition="0">
        <references count="2">
          <reference field="0" count="1">
            <x v="65"/>
          </reference>
          <reference field="1" count="1" selected="0">
            <x v="393"/>
          </reference>
        </references>
      </pivotArea>
    </format>
    <format dxfId="1810">
      <pivotArea dataOnly="0" labelOnly="1" fieldPosition="0">
        <references count="2">
          <reference field="0" count="1">
            <x v="108"/>
          </reference>
          <reference field="1" count="1" selected="0">
            <x v="338"/>
          </reference>
        </references>
      </pivotArea>
    </format>
    <format dxfId="1809">
      <pivotArea dataOnly="0" labelOnly="1" fieldPosition="0">
        <references count="2">
          <reference field="0" count="1">
            <x v="169"/>
          </reference>
          <reference field="1" count="1" selected="0">
            <x v="540"/>
          </reference>
        </references>
      </pivotArea>
    </format>
    <format dxfId="1808">
      <pivotArea dataOnly="0" labelOnly="1" fieldPosition="0">
        <references count="2">
          <reference field="0" count="1">
            <x v="108"/>
          </reference>
          <reference field="1" count="1" selected="0">
            <x v="277"/>
          </reference>
        </references>
      </pivotArea>
    </format>
    <format dxfId="1807">
      <pivotArea dataOnly="0" labelOnly="1" fieldPosition="0">
        <references count="2">
          <reference field="0" count="1">
            <x v="108"/>
          </reference>
          <reference field="1" count="1" selected="0">
            <x v="283"/>
          </reference>
        </references>
      </pivotArea>
    </format>
    <format dxfId="1806">
      <pivotArea dataOnly="0" labelOnly="1" fieldPosition="0">
        <references count="2">
          <reference field="0" count="1">
            <x v="187"/>
          </reference>
          <reference field="1" count="1" selected="0">
            <x v="200"/>
          </reference>
        </references>
      </pivotArea>
    </format>
    <format dxfId="1805">
      <pivotArea dataOnly="0" labelOnly="1" fieldPosition="0">
        <references count="2">
          <reference field="0" count="1">
            <x v="170"/>
          </reference>
          <reference field="1" count="1" selected="0">
            <x v="154"/>
          </reference>
        </references>
      </pivotArea>
    </format>
    <format dxfId="1804">
      <pivotArea dataOnly="0" labelOnly="1" fieldPosition="0">
        <references count="2">
          <reference field="0" count="1">
            <x v="51"/>
          </reference>
          <reference field="1" count="1" selected="0">
            <x v="359"/>
          </reference>
        </references>
      </pivotArea>
    </format>
    <format dxfId="1803">
      <pivotArea dataOnly="0" labelOnly="1" fieldPosition="0">
        <references count="2">
          <reference field="0" count="1">
            <x v="116"/>
          </reference>
          <reference field="1" count="1" selected="0">
            <x v="450"/>
          </reference>
        </references>
      </pivotArea>
    </format>
    <format dxfId="1802">
      <pivotArea dataOnly="0" labelOnly="1" fieldPosition="0">
        <references count="2">
          <reference field="0" count="1">
            <x v="108"/>
          </reference>
          <reference field="1" count="1" selected="0">
            <x v="404"/>
          </reference>
        </references>
      </pivotArea>
    </format>
    <format dxfId="1801">
      <pivotArea dataOnly="0" labelOnly="1" fieldPosition="0">
        <references count="2">
          <reference field="0" count="1">
            <x v="108"/>
          </reference>
          <reference field="1" count="1" selected="0">
            <x v="281"/>
          </reference>
        </references>
      </pivotArea>
    </format>
    <format dxfId="1800">
      <pivotArea dataOnly="0" labelOnly="1" fieldPosition="0">
        <references count="2">
          <reference field="0" count="1">
            <x v="48"/>
          </reference>
          <reference field="1" count="1" selected="0">
            <x v="235"/>
          </reference>
        </references>
      </pivotArea>
    </format>
    <format dxfId="1799">
      <pivotArea dataOnly="0" labelOnly="1" fieldPosition="0">
        <references count="2">
          <reference field="0" count="1">
            <x v="182"/>
          </reference>
          <reference field="1" count="1" selected="0">
            <x v="125"/>
          </reference>
        </references>
      </pivotArea>
    </format>
    <format dxfId="1798">
      <pivotArea dataOnly="0" labelOnly="1" fieldPosition="0">
        <references count="2">
          <reference field="0" count="1">
            <x v="108"/>
          </reference>
          <reference field="1" count="1" selected="0">
            <x v="252"/>
          </reference>
        </references>
      </pivotArea>
    </format>
    <format dxfId="1797">
      <pivotArea dataOnly="0" labelOnly="1" fieldPosition="0">
        <references count="2">
          <reference field="0" count="1">
            <x v="118"/>
          </reference>
          <reference field="1" count="1" selected="0">
            <x v="524"/>
          </reference>
        </references>
      </pivotArea>
    </format>
    <format dxfId="1796">
      <pivotArea dataOnly="0" labelOnly="1" fieldPosition="0">
        <references count="2">
          <reference field="0" count="1">
            <x v="36"/>
          </reference>
          <reference field="1" count="1" selected="0">
            <x v="449"/>
          </reference>
        </references>
      </pivotArea>
    </format>
    <format dxfId="1795">
      <pivotArea dataOnly="0" labelOnly="1" fieldPosition="0">
        <references count="2">
          <reference field="0" count="1">
            <x v="108"/>
          </reference>
          <reference field="1" count="1" selected="0">
            <x v="329"/>
          </reference>
        </references>
      </pivotArea>
    </format>
    <format dxfId="1794">
      <pivotArea dataOnly="0" labelOnly="1" fieldPosition="0">
        <references count="2">
          <reference field="0" count="1">
            <x v="128"/>
          </reference>
          <reference field="1" count="1" selected="0">
            <x v="4"/>
          </reference>
        </references>
      </pivotArea>
    </format>
    <format dxfId="1793">
      <pivotArea dataOnly="0" labelOnly="1" fieldPosition="0">
        <references count="2">
          <reference field="0" count="1">
            <x v="23"/>
          </reference>
          <reference field="1" count="1" selected="0">
            <x v="166"/>
          </reference>
        </references>
      </pivotArea>
    </format>
    <format dxfId="1792">
      <pivotArea dataOnly="0" labelOnly="1" fieldPosition="0">
        <references count="2">
          <reference field="0" count="1">
            <x v="120"/>
          </reference>
          <reference field="1" count="1" selected="0">
            <x v="526"/>
          </reference>
        </references>
      </pivotArea>
    </format>
    <format dxfId="1791">
      <pivotArea dataOnly="0" labelOnly="1" fieldPosition="0">
        <references count="2">
          <reference field="0" count="1">
            <x v="22"/>
          </reference>
          <reference field="1" count="1" selected="0">
            <x v="453"/>
          </reference>
        </references>
      </pivotArea>
    </format>
    <format dxfId="1790">
      <pivotArea dataOnly="0" labelOnly="1" fieldPosition="0">
        <references count="2">
          <reference field="0" count="1">
            <x v="62"/>
          </reference>
          <reference field="1" count="1" selected="0">
            <x v="504"/>
          </reference>
        </references>
      </pivotArea>
    </format>
    <format dxfId="1789">
      <pivotArea dataOnly="0" labelOnly="1" fieldPosition="0">
        <references count="2">
          <reference field="0" count="1">
            <x v="197"/>
          </reference>
          <reference field="1" count="1" selected="0">
            <x v="66"/>
          </reference>
        </references>
      </pivotArea>
    </format>
    <format dxfId="1788">
      <pivotArea dataOnly="0" labelOnly="1" fieldPosition="0">
        <references count="2">
          <reference field="0" count="1">
            <x v="111"/>
          </reference>
          <reference field="1" count="1" selected="0">
            <x v="68"/>
          </reference>
        </references>
      </pivotArea>
    </format>
    <format dxfId="1787">
      <pivotArea dataOnly="0" labelOnly="1" fieldPosition="0">
        <references count="2">
          <reference field="0" count="1">
            <x v="108"/>
          </reference>
          <reference field="1" count="1" selected="0">
            <x v="251"/>
          </reference>
        </references>
      </pivotArea>
    </format>
    <format dxfId="1786">
      <pivotArea dataOnly="0" labelOnly="1" fieldPosition="0">
        <references count="2">
          <reference field="0" count="1">
            <x v="108"/>
          </reference>
          <reference field="1" count="1" selected="0">
            <x v="328"/>
          </reference>
        </references>
      </pivotArea>
    </format>
    <format dxfId="1785">
      <pivotArea dataOnly="0" labelOnly="1" fieldPosition="0">
        <references count="2">
          <reference field="0" count="1">
            <x v="108"/>
          </reference>
          <reference field="1" count="1" selected="0">
            <x v="279"/>
          </reference>
        </references>
      </pivotArea>
    </format>
    <format dxfId="1784">
      <pivotArea dataOnly="0" labelOnly="1" fieldPosition="0">
        <references count="2">
          <reference field="0" count="1">
            <x v="141"/>
          </reference>
          <reference field="1" count="1" selected="0">
            <x v="110"/>
          </reference>
        </references>
      </pivotArea>
    </format>
    <format dxfId="1783">
      <pivotArea dataOnly="0" labelOnly="1" fieldPosition="0">
        <references count="2">
          <reference field="0" count="1">
            <x v="108"/>
          </reference>
          <reference field="1" count="1" selected="0">
            <x v="267"/>
          </reference>
        </references>
      </pivotArea>
    </format>
    <format dxfId="1782">
      <pivotArea dataOnly="0" labelOnly="1" fieldPosition="0">
        <references count="2">
          <reference field="0" count="1">
            <x v="67"/>
          </reference>
          <reference field="1" count="1" selected="0">
            <x v="395"/>
          </reference>
        </references>
      </pivotArea>
    </format>
    <format dxfId="1781">
      <pivotArea dataOnly="0" labelOnly="1" fieldPosition="0">
        <references count="2">
          <reference field="0" count="1">
            <x v="108"/>
          </reference>
          <reference field="1" count="1" selected="0">
            <x v="325"/>
          </reference>
        </references>
      </pivotArea>
    </format>
    <format dxfId="1780">
      <pivotArea dataOnly="0" labelOnly="1" fieldPosition="0">
        <references count="2">
          <reference field="0" count="1">
            <x v="108"/>
          </reference>
          <reference field="1" count="1" selected="0">
            <x v="327"/>
          </reference>
        </references>
      </pivotArea>
    </format>
    <format dxfId="1779">
      <pivotArea dataOnly="0" labelOnly="1" fieldPosition="0">
        <references count="2">
          <reference field="0" count="1">
            <x v="196"/>
          </reference>
          <reference field="1" count="1" selected="0">
            <x v="713"/>
          </reference>
        </references>
      </pivotArea>
    </format>
    <format dxfId="1778">
      <pivotArea dataOnly="0" labelOnly="1" fieldPosition="0">
        <references count="2">
          <reference field="0" count="1">
            <x v="36"/>
          </reference>
          <reference field="1" count="1" selected="0">
            <x v="709"/>
          </reference>
        </references>
      </pivotArea>
    </format>
    <format dxfId="1777">
      <pivotArea dataOnly="0" labelOnly="1" fieldPosition="0">
        <references count="2">
          <reference field="0" count="1">
            <x v="150"/>
          </reference>
          <reference field="1" count="1" selected="0">
            <x v="138"/>
          </reference>
        </references>
      </pivotArea>
    </format>
    <format dxfId="1776">
      <pivotArea dataOnly="0" labelOnly="1" fieldPosition="0">
        <references count="2">
          <reference field="0" count="2">
            <x v="83"/>
            <x v="84"/>
          </reference>
          <reference field="1" count="1" selected="0">
            <x v="512"/>
          </reference>
        </references>
      </pivotArea>
    </format>
    <format dxfId="1775">
      <pivotArea dataOnly="0" labelOnly="1" fieldPosition="0">
        <references count="2">
          <reference field="0" count="1">
            <x v="194"/>
          </reference>
          <reference field="1" count="1" selected="0">
            <x v="604"/>
          </reference>
        </references>
      </pivotArea>
    </format>
    <format dxfId="1774">
      <pivotArea dataOnly="0" labelOnly="1" fieldPosition="0">
        <references count="2">
          <reference field="0" count="1">
            <x v="61"/>
          </reference>
          <reference field="1" count="1" selected="0">
            <x v="556"/>
          </reference>
        </references>
      </pivotArea>
    </format>
    <format dxfId="1773">
      <pivotArea dataOnly="0" labelOnly="1" fieldPosition="0">
        <references count="2">
          <reference field="0" count="1">
            <x v="108"/>
          </reference>
          <reference field="1" count="1" selected="0">
            <x v="339"/>
          </reference>
        </references>
      </pivotArea>
    </format>
    <format dxfId="1772">
      <pivotArea dataOnly="0" labelOnly="1" fieldPosition="0">
        <references count="2">
          <reference field="0" count="1">
            <x v="146"/>
          </reference>
          <reference field="1" count="1" selected="0">
            <x v="113"/>
          </reference>
        </references>
      </pivotArea>
    </format>
    <format dxfId="1771">
      <pivotArea dataOnly="0" labelOnly="1" fieldPosition="0">
        <references count="2">
          <reference field="0" count="1">
            <x v="128"/>
          </reference>
          <reference field="1" count="1" selected="0">
            <x v="6"/>
          </reference>
        </references>
      </pivotArea>
    </format>
    <format dxfId="1770">
      <pivotArea dataOnly="0" labelOnly="1" fieldPosition="0">
        <references count="2">
          <reference field="0" count="1">
            <x v="48"/>
          </reference>
          <reference field="1" count="1" selected="0">
            <x v="500"/>
          </reference>
        </references>
      </pivotArea>
    </format>
    <format dxfId="1769">
      <pivotArea dataOnly="0" labelOnly="1" fieldPosition="0">
        <references count="2">
          <reference field="0" count="1">
            <x v="108"/>
          </reference>
          <reference field="1" count="1" selected="0">
            <x v="234"/>
          </reference>
        </references>
      </pivotArea>
    </format>
    <format dxfId="1768">
      <pivotArea dataOnly="0" labelOnly="1" fieldPosition="0">
        <references count="2">
          <reference field="0" count="1">
            <x v="198"/>
          </reference>
          <reference field="1" count="1" selected="0">
            <x v="687"/>
          </reference>
        </references>
      </pivotArea>
    </format>
    <format dxfId="1767">
      <pivotArea dataOnly="0" labelOnly="1" fieldPosition="0">
        <references count="2">
          <reference field="0" count="1">
            <x v="62"/>
          </reference>
          <reference field="1" count="1" selected="0">
            <x v="656"/>
          </reference>
        </references>
      </pivotArea>
    </format>
    <format dxfId="1766">
      <pivotArea dataOnly="0" labelOnly="1" fieldPosition="0">
        <references count="2">
          <reference field="0" count="1">
            <x v="108"/>
          </reference>
          <reference field="1" count="1" selected="0">
            <x v="282"/>
          </reference>
        </references>
      </pivotArea>
    </format>
    <format dxfId="1765">
      <pivotArea dataOnly="0" labelOnly="1" fieldPosition="0">
        <references count="2">
          <reference field="0" count="1">
            <x v="108"/>
          </reference>
          <reference field="1" count="1" selected="0">
            <x v="370"/>
          </reference>
        </references>
      </pivotArea>
    </format>
    <format dxfId="1764">
      <pivotArea dataOnly="0" labelOnly="1" fieldPosition="0">
        <references count="2">
          <reference field="0" count="1">
            <x v="170"/>
          </reference>
          <reference field="1" count="1" selected="0">
            <x v="155"/>
          </reference>
        </references>
      </pivotArea>
    </format>
    <format dxfId="1763">
      <pivotArea dataOnly="0" labelOnly="1" fieldPosition="0">
        <references count="2">
          <reference field="0" count="1">
            <x v="36"/>
          </reference>
          <reference field="1" count="1" selected="0">
            <x v="596"/>
          </reference>
        </references>
      </pivotArea>
    </format>
    <format dxfId="1762">
      <pivotArea dataOnly="0" labelOnly="1" fieldPosition="0">
        <references count="2">
          <reference field="0" count="1">
            <x v="160"/>
          </reference>
          <reference field="1" count="1" selected="0">
            <x v="231"/>
          </reference>
        </references>
      </pivotArea>
    </format>
    <format dxfId="1761">
      <pivotArea dataOnly="0" labelOnly="1" fieldPosition="0">
        <references count="2">
          <reference field="0" count="1">
            <x v="128"/>
          </reference>
          <reference field="1" count="1" selected="0">
            <x v="5"/>
          </reference>
        </references>
      </pivotArea>
    </format>
    <format dxfId="1760">
      <pivotArea dataOnly="0" labelOnly="1" fieldPosition="0">
        <references count="2">
          <reference field="0" count="1">
            <x v="34"/>
          </reference>
          <reference field="1" count="1" selected="0">
            <x v="448"/>
          </reference>
        </references>
      </pivotArea>
    </format>
    <format dxfId="1759">
      <pivotArea dataOnly="0" labelOnly="1" fieldPosition="0">
        <references count="2">
          <reference field="0" count="1">
            <x v="108"/>
          </reference>
          <reference field="1" count="1" selected="0">
            <x v="322"/>
          </reference>
        </references>
      </pivotArea>
    </format>
    <format dxfId="1758">
      <pivotArea dataOnly="0" labelOnly="1" fieldPosition="0">
        <references count="2">
          <reference field="0" count="1">
            <x v="70"/>
          </reference>
          <reference field="1" count="1" selected="0">
            <x v="508"/>
          </reference>
        </references>
      </pivotArea>
    </format>
    <format dxfId="1757">
      <pivotArea dataOnly="0" labelOnly="1" fieldPosition="0">
        <references count="2">
          <reference field="0" count="1">
            <x v="53"/>
          </reference>
          <reference field="1" count="1" selected="0">
            <x v="191"/>
          </reference>
        </references>
      </pivotArea>
    </format>
    <format dxfId="1756">
      <pivotArea dataOnly="0" labelOnly="1" fieldPosition="0">
        <references count="2">
          <reference field="0" count="1">
            <x v="108"/>
          </reference>
          <reference field="1" count="1" selected="0">
            <x v="318"/>
          </reference>
        </references>
      </pivotArea>
    </format>
    <format dxfId="1755">
      <pivotArea dataOnly="0" labelOnly="1" fieldPosition="0">
        <references count="2">
          <reference field="0" count="1">
            <x v="119"/>
          </reference>
          <reference field="1" count="1" selected="0">
            <x v="525"/>
          </reference>
        </references>
      </pivotArea>
    </format>
    <format dxfId="1754">
      <pivotArea dataOnly="0" labelOnly="1" fieldPosition="0">
        <references count="2">
          <reference field="0" count="1">
            <x v="198"/>
          </reference>
          <reference field="1" count="1" selected="0">
            <x v="688"/>
          </reference>
        </references>
      </pivotArea>
    </format>
    <format dxfId="1753">
      <pivotArea dataOnly="0" labelOnly="1" fieldPosition="0">
        <references count="2">
          <reference field="0" count="1">
            <x v="108"/>
          </reference>
          <reference field="1" count="1" selected="0">
            <x v="326"/>
          </reference>
        </references>
      </pivotArea>
    </format>
    <format dxfId="1752">
      <pivotArea dataOnly="0" labelOnly="1" fieldPosition="0">
        <references count="2">
          <reference field="0" count="1">
            <x v="151"/>
          </reference>
          <reference field="1" count="1" selected="0">
            <x v="399"/>
          </reference>
        </references>
      </pivotArea>
    </format>
    <format dxfId="1751">
      <pivotArea dataOnly="0" labelOnly="1" fieldPosition="0">
        <references count="2">
          <reference field="0" count="1">
            <x v="160"/>
          </reference>
          <reference field="1" count="1" selected="0">
            <x v="230"/>
          </reference>
        </references>
      </pivotArea>
    </format>
    <format dxfId="1750">
      <pivotArea dataOnly="0" labelOnly="1" fieldPosition="0">
        <references count="2">
          <reference field="0" count="1">
            <x v="192"/>
          </reference>
          <reference field="1" count="1" selected="0">
            <x v="397"/>
          </reference>
        </references>
      </pivotArea>
    </format>
    <format dxfId="1749">
      <pivotArea dataOnly="0" labelOnly="1" fieldPosition="0">
        <references count="2">
          <reference field="0" count="1">
            <x v="22"/>
          </reference>
          <reference field="1" count="1" selected="0">
            <x v="707"/>
          </reference>
        </references>
      </pivotArea>
    </format>
    <format dxfId="1748">
      <pivotArea dataOnly="0" labelOnly="1" fieldPosition="0">
        <references count="2">
          <reference field="0" count="1">
            <x v="53"/>
          </reference>
          <reference field="1" count="1" selected="0">
            <x v="194"/>
          </reference>
        </references>
      </pivotArea>
    </format>
    <format dxfId="1747">
      <pivotArea dataOnly="0" labelOnly="1" fieldPosition="0">
        <references count="2">
          <reference field="0" count="1">
            <x v="128"/>
          </reference>
          <reference field="1" count="1" selected="0">
            <x v="7"/>
          </reference>
        </references>
      </pivotArea>
    </format>
    <format dxfId="1746">
      <pivotArea dataOnly="0" labelOnly="1" fieldPosition="0">
        <references count="2">
          <reference field="0" count="1">
            <x v="138"/>
          </reference>
          <reference field="1" count="1" selected="0">
            <x v="27"/>
          </reference>
        </references>
      </pivotArea>
    </format>
    <format dxfId="1745">
      <pivotArea dataOnly="0" labelOnly="1" fieldPosition="0">
        <references count="2">
          <reference field="0" count="1">
            <x v="73"/>
          </reference>
          <reference field="1" count="1" selected="0">
            <x v="158"/>
          </reference>
        </references>
      </pivotArea>
    </format>
    <format dxfId="1744">
      <pivotArea dataOnly="0" labelOnly="1" fieldPosition="0">
        <references count="2">
          <reference field="0" count="1">
            <x v="128"/>
          </reference>
          <reference field="1" count="1" selected="0">
            <x v="12"/>
          </reference>
        </references>
      </pivotArea>
    </format>
    <format dxfId="1743">
      <pivotArea dataOnly="0" labelOnly="1" fieldPosition="0">
        <references count="2">
          <reference field="0" count="2">
            <x v="135"/>
            <x v="136"/>
          </reference>
          <reference field="1" count="1" selected="0">
            <x v="530"/>
          </reference>
        </references>
      </pivotArea>
    </format>
    <format dxfId="1742">
      <pivotArea dataOnly="0" labelOnly="1" fieldPosition="0">
        <references count="2">
          <reference field="0" count="1">
            <x v="190"/>
          </reference>
          <reference field="1" count="1" selected="0">
            <x v="546"/>
          </reference>
        </references>
      </pivotArea>
    </format>
    <format dxfId="1741">
      <pivotArea dataOnly="0" labelOnly="1" fieldPosition="0">
        <references count="2">
          <reference field="0" count="1">
            <x v="23"/>
          </reference>
          <reference field="1" count="1" selected="0">
            <x v="488"/>
          </reference>
        </references>
      </pivotArea>
    </format>
    <format dxfId="1740">
      <pivotArea dataOnly="0" labelOnly="1" fieldPosition="0">
        <references count="2">
          <reference field="0" count="1">
            <x v="160"/>
          </reference>
          <reference field="1" count="1" selected="0">
            <x v="227"/>
          </reference>
        </references>
      </pivotArea>
    </format>
    <format dxfId="1739">
      <pivotArea dataOnly="0" labelOnly="1" fieldPosition="0">
        <references count="2">
          <reference field="0" count="1">
            <x v="73"/>
          </reference>
          <reference field="1" count="1" selected="0">
            <x v="159"/>
          </reference>
        </references>
      </pivotArea>
    </format>
    <format dxfId="1738">
      <pivotArea dataOnly="0" labelOnly="1" fieldPosition="0">
        <references count="2">
          <reference field="0" count="1">
            <x v="192"/>
          </reference>
          <reference field="1" count="1" selected="0">
            <x v="389"/>
          </reference>
        </references>
      </pivotArea>
    </format>
    <format dxfId="1737">
      <pivotArea dataOnly="0" labelOnly="1" fieldPosition="0">
        <references count="2">
          <reference field="0" count="1">
            <x v="174"/>
          </reference>
          <reference field="1" count="1" selected="0">
            <x v="398"/>
          </reference>
        </references>
      </pivotArea>
    </format>
    <format dxfId="1736">
      <pivotArea dataOnly="0" labelOnly="1" fieldPosition="0">
        <references count="2">
          <reference field="0" count="1">
            <x v="143"/>
          </reference>
          <reference field="1" count="1" selected="0">
            <x v="686"/>
          </reference>
        </references>
      </pivotArea>
    </format>
    <format dxfId="1735">
      <pivotArea dataOnly="0" labelOnly="1" fieldPosition="0">
        <references count="2">
          <reference field="0" count="1">
            <x v="104"/>
          </reference>
          <reference field="1" count="1" selected="0">
            <x v="522"/>
          </reference>
        </references>
      </pivotArea>
    </format>
    <format dxfId="1734">
      <pivotArea dataOnly="0" labelOnly="1" fieldPosition="0">
        <references count="2">
          <reference field="0" count="1">
            <x v="159"/>
          </reference>
          <reference field="1" count="1" selected="0">
            <x v="475"/>
          </reference>
        </references>
      </pivotArea>
    </format>
    <format dxfId="1733">
      <pivotArea dataOnly="0" labelOnly="1" fieldPosition="0">
        <references count="2">
          <reference field="0" count="1">
            <x v="215"/>
          </reference>
          <reference field="1" count="1" selected="0">
            <x v="28"/>
          </reference>
        </references>
      </pivotArea>
    </format>
    <format dxfId="1732">
      <pivotArea dataOnly="0" labelOnly="1" fieldPosition="0">
        <references count="2">
          <reference field="0" count="1">
            <x v="137"/>
          </reference>
          <reference field="1" count="1" selected="0">
            <x v="239"/>
          </reference>
        </references>
      </pivotArea>
    </format>
    <format dxfId="1731">
      <pivotArea dataOnly="0" labelOnly="1" fieldPosition="0">
        <references count="2">
          <reference field="0" count="1">
            <x v="100"/>
          </reference>
          <reference field="1" count="1" selected="0">
            <x v="295"/>
          </reference>
        </references>
      </pivotArea>
    </format>
    <format dxfId="1730">
      <pivotArea dataOnly="0" labelOnly="1" fieldPosition="0">
        <references count="2">
          <reference field="0" count="1">
            <x v="77"/>
          </reference>
          <reference field="1" count="1" selected="0">
            <x v="509"/>
          </reference>
        </references>
      </pivotArea>
    </format>
    <format dxfId="1729">
      <pivotArea dataOnly="0" labelOnly="1" fieldPosition="0">
        <references count="2">
          <reference field="0" count="1">
            <x v="62"/>
          </reference>
          <reference field="1" count="1" selected="0">
            <x v="503"/>
          </reference>
        </references>
      </pivotArea>
    </format>
    <format dxfId="1728">
      <pivotArea dataOnly="0" labelOnly="1" fieldPosition="0">
        <references count="2">
          <reference field="0" count="1">
            <x v="92"/>
          </reference>
          <reference field="1" count="1" selected="0">
            <x v="392"/>
          </reference>
        </references>
      </pivotArea>
    </format>
    <format dxfId="1727">
      <pivotArea dataOnly="0" labelOnly="1" fieldPosition="0">
        <references count="2">
          <reference field="0" count="1">
            <x v="143"/>
          </reference>
          <reference field="1" count="1" selected="0">
            <x v="298"/>
          </reference>
        </references>
      </pivotArea>
    </format>
    <format dxfId="1726">
      <pivotArea dataOnly="0" labelOnly="1" fieldPosition="0">
        <references count="2">
          <reference field="0" count="1">
            <x v="8"/>
          </reference>
          <reference field="1" count="1" selected="0">
            <x v="682"/>
          </reference>
        </references>
      </pivotArea>
    </format>
    <format dxfId="1725">
      <pivotArea dataOnly="0" labelOnly="1" fieldPosition="0">
        <references count="2">
          <reference field="0" count="1">
            <x v="196"/>
          </reference>
          <reference field="1" count="1" selected="0">
            <x v="716"/>
          </reference>
        </references>
      </pivotArea>
    </format>
    <format dxfId="1724">
      <pivotArea dataOnly="0" labelOnly="1" fieldPosition="0">
        <references count="2">
          <reference field="0" count="1">
            <x v="8"/>
          </reference>
          <reference field="1" count="1" selected="0">
            <x v="34"/>
          </reference>
        </references>
      </pivotArea>
    </format>
    <format dxfId="1723">
      <pivotArea dataOnly="0" labelOnly="1" fieldPosition="0">
        <references count="2">
          <reference field="0" count="1">
            <x v="196"/>
          </reference>
          <reference field="1" count="1" selected="0">
            <x v="129"/>
          </reference>
        </references>
      </pivotArea>
    </format>
    <format dxfId="1722">
      <pivotArea dataOnly="0" labelOnly="1" fieldPosition="0">
        <references count="2">
          <reference field="0" count="1">
            <x v="198"/>
          </reference>
          <reference field="1" count="1" selected="0">
            <x v="689"/>
          </reference>
        </references>
      </pivotArea>
    </format>
    <format dxfId="1721">
      <pivotArea dataOnly="0" labelOnly="1" fieldPosition="0">
        <references count="2">
          <reference field="0" count="1">
            <x v="211"/>
          </reference>
          <reference field="1" count="1" selected="0">
            <x v="560"/>
          </reference>
        </references>
      </pivotArea>
    </format>
    <format dxfId="1720">
      <pivotArea dataOnly="0" labelOnly="1" fieldPosition="0">
        <references count="2">
          <reference field="0" count="1">
            <x v="209"/>
          </reference>
          <reference field="1" count="1" selected="0">
            <x v="152"/>
          </reference>
        </references>
      </pivotArea>
    </format>
    <format dxfId="1719">
      <pivotArea dataOnly="0" labelOnly="1" fieldPosition="0">
        <references count="2">
          <reference field="0" count="1">
            <x v="19"/>
          </reference>
          <reference field="1" count="1" selected="0">
            <x v="2"/>
          </reference>
        </references>
      </pivotArea>
    </format>
    <format dxfId="1718">
      <pivotArea dataOnly="0" labelOnly="1" fieldPosition="0">
        <references count="2">
          <reference field="0" count="1">
            <x v="183"/>
          </reference>
          <reference field="1" count="1" selected="0">
            <x v="699"/>
          </reference>
        </references>
      </pivotArea>
    </format>
    <format dxfId="1717">
      <pivotArea dataOnly="0" labelOnly="1" fieldPosition="0">
        <references count="2">
          <reference field="0" count="1">
            <x v="62"/>
          </reference>
          <reference field="1" count="1" selected="0">
            <x v="706"/>
          </reference>
        </references>
      </pivotArea>
    </format>
    <format dxfId="1716">
      <pivotArea dataOnly="0" labelOnly="1" fieldPosition="0">
        <references count="2">
          <reference field="0" count="1">
            <x v="128"/>
          </reference>
          <reference field="1" count="1" selected="0">
            <x v="142"/>
          </reference>
        </references>
      </pivotArea>
    </format>
    <format dxfId="1715">
      <pivotArea dataOnly="0" labelOnly="1" fieldPosition="0">
        <references count="2">
          <reference field="0" count="1">
            <x v="147"/>
          </reference>
          <reference field="1" count="1" selected="0">
            <x v="92"/>
          </reference>
        </references>
      </pivotArea>
    </format>
    <format dxfId="1714">
      <pivotArea dataOnly="0" labelOnly="1" fieldPosition="0">
        <references count="2">
          <reference field="0" count="1">
            <x v="169"/>
          </reference>
          <reference field="1" count="1" selected="0">
            <x v="434"/>
          </reference>
        </references>
      </pivotArea>
    </format>
    <format dxfId="1713">
      <pivotArea dataOnly="0" labelOnly="1" fieldPosition="0">
        <references count="2">
          <reference field="0" count="1">
            <x v="192"/>
          </reference>
          <reference field="1" count="1" selected="0">
            <x v="387"/>
          </reference>
        </references>
      </pivotArea>
    </format>
    <format dxfId="1712">
      <pivotArea dataOnly="0" labelOnly="1" fieldPosition="0">
        <references count="2">
          <reference field="0" count="1">
            <x v="8"/>
          </reference>
          <reference field="1" count="1" selected="0">
            <x v="42"/>
          </reference>
        </references>
      </pivotArea>
    </format>
    <format dxfId="1711">
      <pivotArea dataOnly="0" labelOnly="1" fieldPosition="0">
        <references count="2">
          <reference field="0" count="1">
            <x v="53"/>
          </reference>
          <reference field="1" count="1" selected="0">
            <x v="184"/>
          </reference>
        </references>
      </pivotArea>
    </format>
    <format dxfId="1710">
      <pivotArea dataOnly="0" labelOnly="1" fieldPosition="0">
        <references count="2">
          <reference field="0" count="1">
            <x v="196"/>
          </reference>
          <reference field="1" count="1" selected="0">
            <x v="712"/>
          </reference>
        </references>
      </pivotArea>
    </format>
    <format dxfId="1709">
      <pivotArea dataOnly="0" labelOnly="1" fieldPosition="0">
        <references count="2">
          <reference field="0" count="1">
            <x v="43"/>
          </reference>
          <reference field="1" count="1" selected="0">
            <x v="497"/>
          </reference>
        </references>
      </pivotArea>
    </format>
    <format dxfId="1708">
      <pivotArea dataOnly="0" labelOnly="1" fieldPosition="0">
        <references count="2">
          <reference field="0" count="1">
            <x v="183"/>
          </reference>
          <reference field="1" count="1" selected="0">
            <x v="696"/>
          </reference>
        </references>
      </pivotArea>
    </format>
    <format dxfId="1707">
      <pivotArea dataOnly="0" labelOnly="1" fieldPosition="0">
        <references count="2">
          <reference field="0" count="1">
            <x v="125"/>
          </reference>
          <reference field="1" count="1" selected="0">
            <x v="632"/>
          </reference>
        </references>
      </pivotArea>
    </format>
    <format dxfId="1706">
      <pivotArea dataOnly="0" labelOnly="1" fieldPosition="0">
        <references count="2">
          <reference field="0" count="1">
            <x v="204"/>
          </reference>
          <reference field="1" count="1" selected="0">
            <x v="647"/>
          </reference>
        </references>
      </pivotArea>
    </format>
    <format dxfId="1705">
      <pivotArea dataOnly="0" labelOnly="1" fieldPosition="0">
        <references count="2">
          <reference field="0" count="1">
            <x v="183"/>
          </reference>
          <reference field="1" count="1" selected="0">
            <x v="701"/>
          </reference>
        </references>
      </pivotArea>
    </format>
    <format dxfId="1704">
      <pivotArea dataOnly="0" labelOnly="1" fieldPosition="0">
        <references count="2">
          <reference field="0" count="1">
            <x v="192"/>
          </reference>
          <reference field="1" count="1" selected="0">
            <x v="388"/>
          </reference>
        </references>
      </pivotArea>
    </format>
    <format dxfId="1703">
      <pivotArea dataOnly="0" labelOnly="1" fieldPosition="0">
        <references count="2">
          <reference field="0" count="1">
            <x v="42"/>
          </reference>
          <reference field="1" count="1" selected="0">
            <x v="22"/>
          </reference>
        </references>
      </pivotArea>
    </format>
    <format dxfId="1702">
      <pivotArea dataOnly="0" labelOnly="1" fieldPosition="0">
        <references count="2">
          <reference field="0" count="1">
            <x v="17"/>
          </reference>
          <reference field="1" count="1" selected="0">
            <x v="480"/>
          </reference>
        </references>
      </pivotArea>
    </format>
    <format dxfId="1701">
      <pivotArea dataOnly="0" labelOnly="1" fieldPosition="0">
        <references count="2">
          <reference field="0" count="1">
            <x v="20"/>
          </reference>
          <reference field="1" count="1" selected="0">
            <x v="487"/>
          </reference>
        </references>
      </pivotArea>
    </format>
    <format dxfId="1700">
      <pivotArea dataOnly="0" labelOnly="1" fieldPosition="0">
        <references count="2">
          <reference field="0" count="1">
            <x v="115"/>
          </reference>
          <reference field="1" count="1" selected="0">
            <x v="72"/>
          </reference>
        </references>
      </pivotArea>
    </format>
    <format dxfId="1699">
      <pivotArea dataOnly="0" labelOnly="1" fieldPosition="0">
        <references count="2">
          <reference field="0" count="1">
            <x v="66"/>
          </reference>
          <reference field="1" count="1" selected="0">
            <x v="400"/>
          </reference>
        </references>
      </pivotArea>
    </format>
    <format dxfId="1698">
      <pivotArea dataOnly="0" labelOnly="1" fieldPosition="0">
        <references count="2">
          <reference field="0" count="1">
            <x v="114"/>
          </reference>
          <reference field="1" count="1" selected="0">
            <x v="141"/>
          </reference>
        </references>
      </pivotArea>
    </format>
    <format dxfId="1697">
      <pivotArea dataOnly="0" labelOnly="1" fieldPosition="0">
        <references count="2">
          <reference field="0" count="1">
            <x v="74"/>
          </reference>
          <reference field="1" count="1" selected="0">
            <x v="510"/>
          </reference>
        </references>
      </pivotArea>
    </format>
    <format dxfId="1696">
      <pivotArea dataOnly="0" labelOnly="1" fieldPosition="0">
        <references count="2">
          <reference field="0" count="1">
            <x v="160"/>
          </reference>
          <reference field="1" count="1" selected="0">
            <x v="657"/>
          </reference>
        </references>
      </pivotArea>
    </format>
    <format dxfId="1695">
      <pivotArea dataOnly="0" labelOnly="1" fieldPosition="0">
        <references count="2">
          <reference field="0" count="1">
            <x v="194"/>
          </reference>
          <reference field="1" count="1" selected="0">
            <x v="548"/>
          </reference>
        </references>
      </pivotArea>
    </format>
    <format dxfId="1694">
      <pivotArea dataOnly="0" labelOnly="1" fieldPosition="0">
        <references count="2">
          <reference field="0" count="1">
            <x v="53"/>
          </reference>
          <reference field="1" count="1" selected="0">
            <x v="195"/>
          </reference>
        </references>
      </pivotArea>
    </format>
    <format dxfId="1693">
      <pivotArea dataOnly="0" labelOnly="1" fieldPosition="0">
        <references count="2">
          <reference field="0" count="1">
            <x v="23"/>
          </reference>
          <reference field="1" count="1" selected="0">
            <x v="167"/>
          </reference>
        </references>
      </pivotArea>
    </format>
    <format dxfId="1692">
      <pivotArea dataOnly="0" labelOnly="1" fieldPosition="0">
        <references count="2">
          <reference field="0" count="1">
            <x v="60"/>
          </reference>
          <reference field="1" count="1" selected="0">
            <x v="213"/>
          </reference>
        </references>
      </pivotArea>
    </format>
    <format dxfId="1691">
      <pivotArea dataOnly="0" labelOnly="1" fieldPosition="0">
        <references count="2">
          <reference field="0" count="1">
            <x v="160"/>
          </reference>
          <reference field="1" count="1" selected="0">
            <x v="631"/>
          </reference>
        </references>
      </pivotArea>
    </format>
    <format dxfId="1690">
      <pivotArea dataOnly="0" labelOnly="1" fieldPosition="0">
        <references count="2">
          <reference field="0" count="1">
            <x v="8"/>
          </reference>
          <reference field="1" count="1" selected="0">
            <x v="41"/>
          </reference>
        </references>
      </pivotArea>
    </format>
    <format dxfId="1689">
      <pivotArea dataOnly="0" labelOnly="1" fieldPosition="0">
        <references count="2">
          <reference field="0" count="1">
            <x v="209"/>
          </reference>
          <reference field="1" count="1" selected="0">
            <x v="153"/>
          </reference>
        </references>
      </pivotArea>
    </format>
    <format dxfId="1688">
      <pivotArea dataOnly="0" labelOnly="1" fieldPosition="0">
        <references count="2">
          <reference field="0" count="1">
            <x v="160"/>
          </reference>
          <reference field="1" count="1" selected="0">
            <x v="232"/>
          </reference>
        </references>
      </pivotArea>
    </format>
    <format dxfId="1687">
      <pivotArea dataOnly="0" labelOnly="1" fieldPosition="0">
        <references count="2">
          <reference field="0" count="1">
            <x v="69"/>
          </reference>
          <reference field="1" count="1" selected="0">
            <x v="507"/>
          </reference>
        </references>
      </pivotArea>
    </format>
    <format dxfId="1686">
      <pivotArea dataOnly="0" labelOnly="1" fieldPosition="0">
        <references count="2">
          <reference field="0" count="1">
            <x v="98"/>
          </reference>
          <reference field="1" count="1" selected="0">
            <x v="606"/>
          </reference>
        </references>
      </pivotArea>
    </format>
    <format dxfId="1685">
      <pivotArea dataOnly="0" labelOnly="1" fieldPosition="0">
        <references count="2">
          <reference field="0" count="1">
            <x v="33"/>
          </reference>
          <reference field="1" count="1" selected="0">
            <x v="492"/>
          </reference>
        </references>
      </pivotArea>
    </format>
    <format dxfId="1684">
      <pivotArea dataOnly="0" labelOnly="1" fieldPosition="0">
        <references count="2">
          <reference field="0" count="1">
            <x v="23"/>
          </reference>
          <reference field="1" count="1" selected="0">
            <x v="168"/>
          </reference>
        </references>
      </pivotArea>
    </format>
    <format dxfId="1683">
      <pivotArea dataOnly="0" labelOnly="1" fieldPosition="0">
        <references count="2">
          <reference field="0" count="1">
            <x v="63"/>
          </reference>
          <reference field="1" count="1" selected="0">
            <x v="173"/>
          </reference>
        </references>
      </pivotArea>
    </format>
    <format dxfId="1682">
      <pivotArea dataOnly="0" labelOnly="1" fieldPosition="0">
        <references count="2">
          <reference field="0" count="1">
            <x v="62"/>
          </reference>
          <reference field="1" count="1" selected="0">
            <x v="643"/>
          </reference>
        </references>
      </pivotArea>
    </format>
    <format dxfId="1681">
      <pivotArea dataOnly="0" labelOnly="1" fieldPosition="0">
        <references count="2">
          <reference field="0" count="1">
            <x v="215"/>
          </reference>
          <reference field="1" count="1" selected="0">
            <x v="432"/>
          </reference>
        </references>
      </pivotArea>
    </format>
    <format dxfId="1680">
      <pivotArea dataOnly="0" labelOnly="1" fieldPosition="0">
        <references count="2">
          <reference field="0" count="1">
            <x v="157"/>
          </reference>
          <reference field="1" count="1" selected="0">
            <x v="536"/>
          </reference>
        </references>
      </pivotArea>
    </format>
    <format dxfId="1679">
      <pivotArea dataOnly="0" labelOnly="1" fieldPosition="0">
        <references count="2">
          <reference field="0" count="1">
            <x v="17"/>
          </reference>
          <reference field="1" count="1" selected="0">
            <x v="592"/>
          </reference>
        </references>
      </pivotArea>
    </format>
    <format dxfId="1678">
      <pivotArea dataOnly="0" labelOnly="1" fieldPosition="0">
        <references count="2">
          <reference field="0" count="1">
            <x v="188"/>
          </reference>
          <reference field="1" count="1" selected="0">
            <x v="545"/>
          </reference>
        </references>
      </pivotArea>
    </format>
    <format dxfId="1677">
      <pivotArea dataOnly="0" labelOnly="1" fieldPosition="0">
        <references count="2">
          <reference field="0" count="1">
            <x v="53"/>
          </reference>
          <reference field="1" count="1" selected="0">
            <x v="192"/>
          </reference>
        </references>
      </pivotArea>
    </format>
    <format dxfId="1676">
      <pivotArea dataOnly="0" labelOnly="1" fieldPosition="0">
        <references count="2">
          <reference field="0" count="1">
            <x v="53"/>
          </reference>
          <reference field="1" count="1" selected="0">
            <x v="188"/>
          </reference>
        </references>
      </pivotArea>
    </format>
    <format dxfId="1675">
      <pivotArea dataOnly="0" labelOnly="1" fieldPosition="0">
        <references count="2">
          <reference field="0" count="1">
            <x v="168"/>
          </reference>
          <reference field="1" count="1" selected="0">
            <x v="603"/>
          </reference>
        </references>
      </pivotArea>
    </format>
    <format dxfId="1674">
      <pivotArea dataOnly="0" labelOnly="1" fieldPosition="0">
        <references count="2">
          <reference field="0" count="1">
            <x v="160"/>
          </reference>
          <reference field="1" count="1" selected="0">
            <x v="229"/>
          </reference>
        </references>
      </pivotArea>
    </format>
    <format dxfId="1673">
      <pivotArea dataOnly="0" labelOnly="1" fieldPosition="0">
        <references count="2">
          <reference field="0" count="1">
            <x v="190"/>
          </reference>
          <reference field="1" count="1" selected="0">
            <x v="340"/>
          </reference>
        </references>
      </pivotArea>
    </format>
    <format dxfId="1672">
      <pivotArea dataOnly="0" labelOnly="1" fieldPosition="0">
        <references count="2">
          <reference field="0" count="1">
            <x v="72"/>
          </reference>
          <reference field="1" count="1" selected="0">
            <x v="576"/>
          </reference>
        </references>
      </pivotArea>
    </format>
    <format dxfId="1671">
      <pivotArea dataOnly="0" labelOnly="1" fieldPosition="0">
        <references count="2">
          <reference field="0" count="1">
            <x v="143"/>
          </reference>
          <reference field="1" count="1" selected="0">
            <x v="299"/>
          </reference>
        </references>
      </pivotArea>
    </format>
    <format dxfId="1670">
      <pivotArea dataOnly="0" labelOnly="1" fieldPosition="0">
        <references count="2">
          <reference field="0" count="1">
            <x v="53"/>
          </reference>
          <reference field="1" count="1" selected="0">
            <x v="189"/>
          </reference>
        </references>
      </pivotArea>
    </format>
    <format dxfId="1669">
      <pivotArea dataOnly="0" labelOnly="1" fieldPosition="0">
        <references count="2">
          <reference field="0" count="1">
            <x v="183"/>
          </reference>
          <reference field="1" count="1" selected="0">
            <x v="179"/>
          </reference>
        </references>
      </pivotArea>
    </format>
    <format dxfId="1668">
      <pivotArea dataOnly="0" labelOnly="1" fieldPosition="0">
        <references count="2">
          <reference field="0" count="1">
            <x v="15"/>
          </reference>
          <reference field="1" count="1" selected="0">
            <x v="593"/>
          </reference>
        </references>
      </pivotArea>
    </format>
    <format dxfId="1667">
      <pivotArea dataOnly="0" labelOnly="1" fieldPosition="0">
        <references count="2">
          <reference field="0" count="1">
            <x v="203"/>
          </reference>
          <reference field="1" count="1" selected="0">
            <x v="241"/>
          </reference>
        </references>
      </pivotArea>
    </format>
    <format dxfId="1666">
      <pivotArea dataOnly="0" labelOnly="1" fieldPosition="0">
        <references count="2">
          <reference field="0" count="1">
            <x v="10"/>
          </reference>
          <reference field="1" count="1" selected="0">
            <x v="702"/>
          </reference>
        </references>
      </pivotArea>
    </format>
    <format dxfId="1665">
      <pivotArea dataOnly="0" labelOnly="1" fieldPosition="0">
        <references count="2">
          <reference field="0" count="1">
            <x v="196"/>
          </reference>
          <reference field="1" count="1" selected="0">
            <x v="717"/>
          </reference>
        </references>
      </pivotArea>
    </format>
    <format dxfId="1664">
      <pivotArea dataOnly="0" labelOnly="1" fieldPosition="0">
        <references count="2">
          <reference field="0" count="1">
            <x v="42"/>
          </reference>
          <reference field="1" count="1" selected="0">
            <x v="23"/>
          </reference>
        </references>
      </pivotArea>
    </format>
    <format dxfId="1663">
      <pivotArea dataOnly="0" labelOnly="1" fieldPosition="0">
        <references count="2">
          <reference field="0" count="1">
            <x v="62"/>
          </reference>
          <reference field="1" count="1" selected="0">
            <x v="354"/>
          </reference>
        </references>
      </pivotArea>
    </format>
    <format dxfId="1662">
      <pivotArea dataOnly="0" labelOnly="1" fieldPosition="0">
        <references count="2">
          <reference field="0" count="1">
            <x v="183"/>
          </reference>
          <reference field="1" count="1" selected="0">
            <x v="180"/>
          </reference>
        </references>
      </pivotArea>
    </format>
    <format dxfId="1661">
      <pivotArea dataOnly="0" labelOnly="1" fieldPosition="0">
        <references count="2">
          <reference field="0" count="3">
            <x v="141"/>
            <x v="142"/>
            <x v="143"/>
          </reference>
          <reference field="1" count="1" selected="0">
            <x v="602"/>
          </reference>
        </references>
      </pivotArea>
    </format>
    <format dxfId="1660">
      <pivotArea dataOnly="0" labelOnly="1" fieldPosition="0">
        <references count="2">
          <reference field="0" count="1">
            <x v="187"/>
          </reference>
          <reference field="1" count="1" selected="0">
            <x v="201"/>
          </reference>
        </references>
      </pivotArea>
    </format>
    <format dxfId="1659">
      <pivotArea dataOnly="0" labelOnly="1" fieldPosition="0">
        <references count="2">
          <reference field="0" count="1">
            <x v="8"/>
          </reference>
          <reference field="1" count="1" selected="0">
            <x v="32"/>
          </reference>
        </references>
      </pivotArea>
    </format>
    <format dxfId="1658">
      <pivotArea dataOnly="0" labelOnly="1" fieldPosition="0">
        <references count="2">
          <reference field="0" count="1">
            <x v="53"/>
          </reference>
          <reference field="1" count="1" selected="0">
            <x v="185"/>
          </reference>
        </references>
      </pivotArea>
    </format>
    <format dxfId="1657">
      <pivotArea dataOnly="0" labelOnly="1" fieldPosition="0">
        <references count="2">
          <reference field="0" count="1">
            <x v="50"/>
          </reference>
          <reference field="1" count="1" selected="0">
            <x v="102"/>
          </reference>
        </references>
      </pivotArea>
    </format>
    <format dxfId="1656">
      <pivotArea dataOnly="0" labelOnly="1" fieldPosition="0">
        <references count="2">
          <reference field="0" count="1">
            <x v="3"/>
          </reference>
          <reference field="1" count="1" selected="0">
            <x v="311"/>
          </reference>
        </references>
      </pivotArea>
    </format>
    <format dxfId="1655">
      <pivotArea dataOnly="0" labelOnly="1" fieldPosition="0">
        <references count="2">
          <reference field="0" count="1">
            <x v="86"/>
          </reference>
          <reference field="1" count="1" selected="0">
            <x v="127"/>
          </reference>
        </references>
      </pivotArea>
    </format>
    <format dxfId="1654">
      <pivotArea dataOnly="0" labelOnly="1" fieldPosition="0">
        <references count="2">
          <reference field="0" count="1">
            <x v="196"/>
          </reference>
          <reference field="1" count="1" selected="0">
            <x v="665"/>
          </reference>
        </references>
      </pivotArea>
    </format>
    <format dxfId="1653">
      <pivotArea dataOnly="0" labelOnly="1" fieldPosition="0">
        <references count="2">
          <reference field="0" count="1">
            <x v="8"/>
          </reference>
          <reference field="1" count="1" selected="0">
            <x v="33"/>
          </reference>
        </references>
      </pivotArea>
    </format>
    <format dxfId="1652">
      <pivotArea dataOnly="0" labelOnly="1" fieldPosition="0">
        <references count="2">
          <reference field="0" count="1">
            <x v="62"/>
          </reference>
          <reference field="1" count="1" selected="0">
            <x v="655"/>
          </reference>
        </references>
      </pivotArea>
    </format>
    <format dxfId="1651">
      <pivotArea dataOnly="0" labelOnly="1" fieldPosition="0">
        <references count="2">
          <reference field="0" count="1">
            <x v="183"/>
          </reference>
          <reference field="1" count="1" selected="0">
            <x v="697"/>
          </reference>
        </references>
      </pivotArea>
    </format>
    <format dxfId="1650">
      <pivotArea dataOnly="0" labelOnly="1" fieldPosition="0">
        <references count="2">
          <reference field="0" count="1">
            <x v="183"/>
          </reference>
          <reference field="1" count="1" selected="0">
            <x v="698"/>
          </reference>
        </references>
      </pivotArea>
    </format>
    <format dxfId="1649">
      <pivotArea dataOnly="0" labelOnly="1" fieldPosition="0">
        <references count="2">
          <reference field="0" count="1">
            <x v="212"/>
          </reference>
          <reference field="1" count="1" selected="0">
            <x v="605"/>
          </reference>
        </references>
      </pivotArea>
    </format>
    <format dxfId="1648">
      <pivotArea dataOnly="0" labelOnly="1" fieldPosition="0">
        <references count="2">
          <reference field="0" count="3">
            <x v="141"/>
            <x v="142"/>
            <x v="143"/>
          </reference>
          <reference field="1" count="1" selected="0">
            <x v="532"/>
          </reference>
        </references>
      </pivotArea>
    </format>
    <format dxfId="1647">
      <pivotArea dataOnly="0" labelOnly="1" fieldPosition="0">
        <references count="2">
          <reference field="0" count="1">
            <x v="14"/>
          </reference>
          <reference field="1" count="1" selected="0">
            <x v="358"/>
          </reference>
        </references>
      </pivotArea>
    </format>
    <format dxfId="1646">
      <pivotArea dataOnly="0" labelOnly="1" fieldPosition="0">
        <references count="2">
          <reference field="0" count="1">
            <x v="101"/>
          </reference>
          <reference field="1" count="1" selected="0">
            <x v="519"/>
          </reference>
        </references>
      </pivotArea>
    </format>
    <format dxfId="1645">
      <pivotArea dataOnly="0" labelOnly="1" fieldPosition="0">
        <references count="2">
          <reference field="0" count="2">
            <x v="141"/>
            <x v="142"/>
          </reference>
          <reference field="1" count="1" selected="0">
            <x v="558"/>
          </reference>
        </references>
      </pivotArea>
    </format>
    <format dxfId="1644">
      <pivotArea dataOnly="0" labelOnly="1" fieldPosition="0">
        <references count="2">
          <reference field="0" count="1">
            <x v="62"/>
          </reference>
          <reference field="1" count="1" selected="0">
            <x v="590"/>
          </reference>
        </references>
      </pivotArea>
    </format>
    <format dxfId="1643">
      <pivotArea dataOnly="0" labelOnly="1" fieldPosition="0">
        <references count="2">
          <reference field="0" count="1">
            <x v="17"/>
          </reference>
          <reference field="1" count="1" selected="0">
            <x v="595"/>
          </reference>
        </references>
      </pivotArea>
    </format>
    <format dxfId="1642">
      <pivotArea dataOnly="0" labelOnly="1" fieldPosition="0">
        <references count="2">
          <reference field="0" count="1">
            <x v="114"/>
          </reference>
          <reference field="1" count="1" selected="0">
            <x v="140"/>
          </reference>
        </references>
      </pivotArea>
    </format>
    <format dxfId="1641">
      <pivotArea dataOnly="0" labelOnly="1" fieldPosition="0">
        <references count="2">
          <reference field="0" count="1">
            <x v="115"/>
          </reference>
          <reference field="1" count="1" selected="0">
            <x v="77"/>
          </reference>
        </references>
      </pivotArea>
    </format>
    <format dxfId="1640">
      <pivotArea dataOnly="0" labelOnly="1" fieldPosition="0">
        <references count="2">
          <reference field="0" count="1">
            <x v="187"/>
          </reference>
          <reference field="1" count="1" selected="0">
            <x v="210"/>
          </reference>
        </references>
      </pivotArea>
    </format>
    <format dxfId="1639">
      <pivotArea dataOnly="0" labelOnly="1" fieldPosition="0">
        <references count="2">
          <reference field="0" count="1">
            <x v="196"/>
          </reference>
          <reference field="1" count="1" selected="0">
            <x v="715"/>
          </reference>
        </references>
      </pivotArea>
    </format>
    <format dxfId="1638">
      <pivotArea dataOnly="0" labelOnly="1" fieldPosition="0">
        <references count="2">
          <reference field="0" count="1">
            <x v="193"/>
          </reference>
          <reference field="1" count="1" selected="0">
            <x v="575"/>
          </reference>
        </references>
      </pivotArea>
    </format>
    <format dxfId="1637">
      <pivotArea dataOnly="0" labelOnly="1" fieldPosition="0">
        <references count="2">
          <reference field="0" count="1">
            <x v="94"/>
          </reference>
          <reference field="1" count="1" selected="0">
            <x v="516"/>
          </reference>
        </references>
      </pivotArea>
    </format>
    <format dxfId="1636">
      <pivotArea dataOnly="0" labelOnly="1" fieldPosition="0">
        <references count="2">
          <reference field="0" count="1">
            <x v="44"/>
          </reference>
          <reference field="1" count="1" selected="0">
            <x v="598"/>
          </reference>
        </references>
      </pivotArea>
    </format>
    <format dxfId="1635">
      <pivotArea dataOnly="0" labelOnly="1" fieldPosition="0">
        <references count="2">
          <reference field="0" count="1">
            <x v="192"/>
          </reference>
          <reference field="1" count="1" selected="0">
            <x v="390"/>
          </reference>
        </references>
      </pivotArea>
    </format>
    <format dxfId="1634">
      <pivotArea dataOnly="0" labelOnly="1" fieldPosition="0">
        <references count="2">
          <reference field="0" count="1">
            <x v="53"/>
          </reference>
          <reference field="1" count="1" selected="0">
            <x v="190"/>
          </reference>
        </references>
      </pivotArea>
    </format>
    <format dxfId="1633">
      <pivotArea dataOnly="0" labelOnly="1" fieldPosition="0">
        <references count="2">
          <reference field="0" count="1">
            <x v="3"/>
          </reference>
          <reference field="1" count="1" selected="0">
            <x v="308"/>
          </reference>
        </references>
      </pivotArea>
    </format>
    <format dxfId="1632">
      <pivotArea dataOnly="0" labelOnly="1" fieldPosition="0">
        <references count="2">
          <reference field="0" count="1">
            <x v="187"/>
          </reference>
          <reference field="1" count="1" selected="0">
            <x v="64"/>
          </reference>
        </references>
      </pivotArea>
    </format>
    <format dxfId="1631">
      <pivotArea dataOnly="0" labelOnly="1" fieldPosition="0">
        <references count="2">
          <reference field="0" count="1">
            <x v="89"/>
          </reference>
          <reference field="1" count="1" selected="0">
            <x v="515"/>
          </reference>
        </references>
      </pivotArea>
    </format>
    <format dxfId="1630">
      <pivotArea dataOnly="0" labelOnly="1" fieldPosition="0">
        <references count="2">
          <reference field="0" count="1">
            <x v="62"/>
          </reference>
          <reference field="1" count="1" selected="0">
            <x v="599"/>
          </reference>
        </references>
      </pivotArea>
    </format>
    <format dxfId="1629">
      <pivotArea dataOnly="0" labelOnly="1" fieldPosition="0">
        <references count="2">
          <reference field="0" count="1">
            <x v="123"/>
          </reference>
          <reference field="1" count="1" selected="0">
            <x v="653"/>
          </reference>
        </references>
      </pivotArea>
    </format>
    <format dxfId="1628">
      <pivotArea dataOnly="0" labelOnly="1" fieldPosition="0">
        <references count="2">
          <reference field="0" count="1">
            <x v="43"/>
          </reference>
          <reference field="1" count="1" selected="0">
            <x v="566"/>
          </reference>
        </references>
      </pivotArea>
    </format>
    <format dxfId="1627">
      <pivotArea dataOnly="0" labelOnly="1" fieldPosition="0">
        <references count="2">
          <reference field="0" count="1">
            <x v="181"/>
          </reference>
          <reference field="1" count="1" selected="0">
            <x v="240"/>
          </reference>
        </references>
      </pivotArea>
    </format>
    <format dxfId="1626">
      <pivotArea dataOnly="0" labelOnly="1" fieldPosition="0">
        <references count="2">
          <reference field="0" count="1">
            <x v="183"/>
          </reference>
          <reference field="1" count="1" selected="0">
            <x v="608"/>
          </reference>
        </references>
      </pivotArea>
    </format>
    <format dxfId="1625">
      <pivotArea dataOnly="0" labelOnly="1" fieldPosition="0">
        <references count="2">
          <reference field="0" count="1">
            <x v="177"/>
          </reference>
          <reference field="1" count="1" selected="0">
            <x v="559"/>
          </reference>
        </references>
      </pivotArea>
    </format>
    <format dxfId="1624">
      <pivotArea dataOnly="0" labelOnly="1" fieldPosition="0">
        <references count="2">
          <reference field="0" count="1">
            <x v="196"/>
          </reference>
          <reference field="1" count="1" selected="0">
            <x v="670"/>
          </reference>
        </references>
      </pivotArea>
    </format>
    <format dxfId="1623">
      <pivotArea dataOnly="0" labelOnly="1" fieldPosition="0">
        <references count="2">
          <reference field="0" count="1">
            <x v="196"/>
          </reference>
          <reference field="1" count="1" selected="0">
            <x v="671"/>
          </reference>
        </references>
      </pivotArea>
    </format>
    <format dxfId="1622">
      <pivotArea dataOnly="0" labelOnly="1" fieldPosition="0">
        <references count="2">
          <reference field="0" count="1">
            <x v="101"/>
          </reference>
          <reference field="1" count="1" selected="0">
            <x v="454"/>
          </reference>
        </references>
      </pivotArea>
    </format>
    <format dxfId="1621">
      <pivotArea dataOnly="0" labelOnly="1" fieldPosition="0">
        <references count="2">
          <reference field="0" count="1">
            <x v="206"/>
          </reference>
          <reference field="1" count="1" selected="0">
            <x v="552"/>
          </reference>
        </references>
      </pivotArea>
    </format>
    <format dxfId="1620">
      <pivotArea dataOnly="0" labelOnly="1" fieldPosition="0">
        <references count="2">
          <reference field="0" count="1">
            <x v="86"/>
          </reference>
          <reference field="1" count="1" selected="0">
            <x v="74"/>
          </reference>
        </references>
      </pivotArea>
    </format>
    <format dxfId="1619">
      <pivotArea dataOnly="0" labelOnly="1" fieldPosition="0">
        <references count="2">
          <reference field="0" count="1">
            <x v="196"/>
          </reference>
          <reference field="1" count="1" selected="0">
            <x v="130"/>
          </reference>
        </references>
      </pivotArea>
    </format>
    <format dxfId="1618">
      <pivotArea dataOnly="0" labelOnly="1" fieldPosition="0">
        <references count="2">
          <reference field="0" count="1">
            <x v="100"/>
          </reference>
          <reference field="1" count="1" selected="0">
            <x v="294"/>
          </reference>
        </references>
      </pivotArea>
    </format>
    <format dxfId="1617">
      <pivotArea dataOnly="0" labelOnly="1" fieldPosition="0">
        <references count="2">
          <reference field="0" count="1">
            <x v="122"/>
          </reference>
          <reference field="1" count="1" selected="0">
            <x v="527"/>
          </reference>
        </references>
      </pivotArea>
    </format>
    <format dxfId="1616">
      <pivotArea dataOnly="0" labelOnly="1" fieldPosition="0">
        <references count="2">
          <reference field="0" count="1">
            <x v="8"/>
          </reference>
          <reference field="1" count="1" selected="0">
            <x v="479"/>
          </reference>
        </references>
      </pivotArea>
    </format>
    <format dxfId="1615">
      <pivotArea dataOnly="0" labelOnly="1" fieldPosition="0">
        <references count="2">
          <reference field="0" count="1">
            <x v="62"/>
          </reference>
          <reference field="1" count="1" selected="0">
            <x v="600"/>
          </reference>
        </references>
      </pivotArea>
    </format>
    <format dxfId="1614">
      <pivotArea dataOnly="0" labelOnly="1" fieldPosition="0">
        <references count="2">
          <reference field="0" count="1">
            <x v="192"/>
          </reference>
          <reference field="1" count="1" selected="0">
            <x v="406"/>
          </reference>
        </references>
      </pivotArea>
    </format>
    <format dxfId="1613">
      <pivotArea dataOnly="0" labelOnly="1" fieldPosition="0">
        <references count="2">
          <reference field="0" count="1">
            <x v="196"/>
          </reference>
          <reference field="1" count="1" selected="0">
            <x v="718"/>
          </reference>
        </references>
      </pivotArea>
    </format>
    <format dxfId="1612">
      <pivotArea dataOnly="0" labelOnly="1" fieldPosition="0">
        <references count="2">
          <reference field="0" count="1">
            <x v="94"/>
          </reference>
          <reference field="1" count="1" selected="0">
            <x v="601"/>
          </reference>
        </references>
      </pivotArea>
    </format>
    <format dxfId="1611">
      <pivotArea dataOnly="0" labelOnly="1" fieldPosition="0">
        <references count="2">
          <reference field="0" count="1">
            <x v="95"/>
          </reference>
          <reference field="1" count="1" selected="0">
            <x v="710"/>
          </reference>
        </references>
      </pivotArea>
    </format>
    <format dxfId="1610">
      <pivotArea dataOnly="0" labelOnly="1" fieldPosition="0">
        <references count="2">
          <reference field="0" count="1">
            <x v="168"/>
          </reference>
          <reference field="1" count="1" selected="0">
            <x v="539"/>
          </reference>
        </references>
      </pivotArea>
    </format>
    <format dxfId="1609">
      <pivotArea dataOnly="0" labelOnly="1" fieldPosition="0">
        <references count="2">
          <reference field="0" count="1">
            <x v="49"/>
          </reference>
          <reference field="1" count="1" selected="0">
            <x v="501"/>
          </reference>
        </references>
      </pivotArea>
    </format>
    <format dxfId="1608">
      <pivotArea dataOnly="0" labelOnly="1" fieldPosition="0">
        <references count="2">
          <reference field="0" count="1">
            <x v="12"/>
          </reference>
          <reference field="1" count="1" selected="0">
            <x v="216"/>
          </reference>
        </references>
      </pivotArea>
    </format>
    <format dxfId="1607">
      <pivotArea dataOnly="0" labelOnly="1" fieldPosition="0">
        <references count="2">
          <reference field="0" count="1">
            <x v="156"/>
          </reference>
          <reference field="1" count="1" selected="0">
            <x v="535"/>
          </reference>
        </references>
      </pivotArea>
    </format>
    <format dxfId="1606">
      <pivotArea dataOnly="0" labelOnly="1" fieldPosition="0">
        <references count="2">
          <reference field="0" count="1">
            <x v="192"/>
          </reference>
          <reference field="1" count="1" selected="0">
            <x v="391"/>
          </reference>
        </references>
      </pivotArea>
    </format>
    <format dxfId="1605">
      <pivotArea dataOnly="0" labelOnly="1" fieldPosition="0">
        <references count="2">
          <reference field="0" count="1">
            <x v="196"/>
          </reference>
          <reference field="1" count="1" selected="0">
            <x v="720"/>
          </reference>
        </references>
      </pivotArea>
    </format>
    <format dxfId="1604">
      <pivotArea dataOnly="0" labelOnly="1" fieldPosition="0">
        <references count="2">
          <reference field="0" count="1">
            <x v="192"/>
          </reference>
          <reference field="1" count="1" selected="0">
            <x v="428"/>
          </reference>
        </references>
      </pivotArea>
    </format>
    <format dxfId="1603">
      <pivotArea dataOnly="0" labelOnly="1" fieldPosition="0">
        <references count="2">
          <reference field="0" count="1">
            <x v="196"/>
          </reference>
          <reference field="1" count="1" selected="0">
            <x v="714"/>
          </reference>
        </references>
      </pivotArea>
    </format>
    <format dxfId="1602">
      <pivotArea dataOnly="0" labelOnly="1" fieldPosition="0">
        <references count="2">
          <reference field="0" count="1">
            <x v="191"/>
          </reference>
          <reference field="1" count="1" selected="0">
            <x v="547"/>
          </reference>
        </references>
      </pivotArea>
    </format>
    <format dxfId="1601">
      <pivotArea dataOnly="0" labelOnly="1" fieldPosition="0">
        <references count="2">
          <reference field="0" count="1">
            <x v="42"/>
          </reference>
          <reference field="1" count="1" selected="0">
            <x v="561"/>
          </reference>
        </references>
      </pivotArea>
    </format>
    <format dxfId="1600">
      <pivotArea dataOnly="0" labelOnly="1" fieldPosition="0">
        <references count="2">
          <reference field="0" count="1">
            <x v="115"/>
          </reference>
          <reference field="1" count="1" selected="0">
            <x v="73"/>
          </reference>
        </references>
      </pivotArea>
    </format>
    <format dxfId="1599">
      <pivotArea dataOnly="0" labelOnly="1" fieldPosition="0">
        <references count="2">
          <reference field="0" count="1">
            <x v="53"/>
          </reference>
          <reference field="1" count="1" selected="0">
            <x v="187"/>
          </reference>
        </references>
      </pivotArea>
    </format>
    <format dxfId="1598">
      <pivotArea dataOnly="0" labelOnly="1" fieldPosition="0">
        <references count="2">
          <reference field="0" count="1">
            <x v="183"/>
          </reference>
          <reference field="1" count="1" selected="0">
            <x v="172"/>
          </reference>
        </references>
      </pivotArea>
    </format>
    <format dxfId="1597">
      <pivotArea dataOnly="0" labelOnly="1" fieldPosition="0">
        <references count="2">
          <reference field="0" count="1">
            <x v="86"/>
          </reference>
          <reference field="1" count="1" selected="0">
            <x v="76"/>
          </reference>
        </references>
      </pivotArea>
    </format>
    <format dxfId="1596">
      <pivotArea dataOnly="0" labelOnly="1" fieldPosition="0">
        <references count="2">
          <reference field="0" count="1">
            <x v="53"/>
          </reference>
          <reference field="1" count="1" selected="0">
            <x v="193"/>
          </reference>
        </references>
      </pivotArea>
    </format>
    <format dxfId="1595">
      <pivotArea dataOnly="0" labelOnly="1" fieldPosition="0">
        <references count="2">
          <reference field="0" count="1">
            <x v="53"/>
          </reference>
          <reference field="1" count="1" selected="0">
            <x v="196"/>
          </reference>
        </references>
      </pivotArea>
    </format>
    <format dxfId="1594">
      <pivotArea dataOnly="0" labelOnly="1" fieldPosition="0">
        <references count="2">
          <reference field="0" count="1">
            <x v="95"/>
          </reference>
          <reference field="1" count="1" selected="0">
            <x v="517"/>
          </reference>
        </references>
      </pivotArea>
    </format>
    <format dxfId="1593">
      <pivotArea dataOnly="0" labelOnly="1" fieldPosition="0">
        <references count="2">
          <reference field="0" count="1">
            <x v="166"/>
          </reference>
          <reference field="1" count="1" selected="0">
            <x v="360"/>
          </reference>
        </references>
      </pivotArea>
    </format>
    <format dxfId="1592">
      <pivotArea dataOnly="0" labelOnly="1" fieldPosition="0">
        <references count="2">
          <reference field="0" count="1">
            <x v="109"/>
          </reference>
          <reference field="1" count="1" selected="0">
            <x v="183"/>
          </reference>
        </references>
      </pivotArea>
    </format>
    <format dxfId="1591">
      <pivotArea dataOnly="0" labelOnly="1" fieldPosition="0">
        <references count="2">
          <reference field="0" count="1">
            <x v="80"/>
          </reference>
          <reference field="1" count="1" selected="0">
            <x v="146"/>
          </reference>
        </references>
      </pivotArea>
    </format>
    <format dxfId="1590">
      <pivotArea dataOnly="0" labelOnly="1" fieldPosition="0">
        <references count="2">
          <reference field="0" count="1">
            <x v="120"/>
          </reference>
          <reference field="1" count="1" selected="0">
            <x v="451"/>
          </reference>
        </references>
      </pivotArea>
    </format>
    <format dxfId="1589">
      <pivotArea dataOnly="0" labelOnly="1" fieldPosition="0">
        <references count="2">
          <reference field="0" count="1">
            <x v="110"/>
          </reference>
          <reference field="1" count="1" selected="0">
            <x v="685"/>
          </reference>
        </references>
      </pivotArea>
    </format>
    <format dxfId="1588">
      <pivotArea dataOnly="0" labelOnly="1" fieldPosition="0">
        <references count="2">
          <reference field="0" count="2">
            <x v="118"/>
            <x v="164"/>
          </reference>
          <reference field="1" count="1" selected="0">
            <x v="346"/>
          </reference>
        </references>
      </pivotArea>
    </format>
    <format dxfId="1587">
      <pivotArea dataOnly="0" labelOnly="1" fieldPosition="0">
        <references count="2">
          <reference field="0" count="1">
            <x v="187"/>
          </reference>
          <reference field="1" count="1" selected="0">
            <x v="63"/>
          </reference>
        </references>
      </pivotArea>
    </format>
    <format dxfId="1586">
      <pivotArea dataOnly="0" labelOnly="1" fieldPosition="0">
        <references count="2">
          <reference field="0" count="1">
            <x v="3"/>
          </reference>
          <reference field="1" count="1" selected="0">
            <x v="307"/>
          </reference>
        </references>
      </pivotArea>
    </format>
    <format dxfId="1585">
      <pivotArea dataOnly="0" labelOnly="1" fieldPosition="0">
        <references count="2">
          <reference field="0" count="1">
            <x v="42"/>
          </reference>
          <reference field="1" count="1" selected="0">
            <x v="21"/>
          </reference>
        </references>
      </pivotArea>
    </format>
    <format dxfId="1584">
      <pivotArea dataOnly="0" labelOnly="1" fieldPosition="0">
        <references count="2">
          <reference field="0" count="1">
            <x v="87"/>
          </reference>
          <reference field="1" count="1" selected="0">
            <x v="208"/>
          </reference>
        </references>
      </pivotArea>
    </format>
    <format dxfId="1583">
      <pivotArea dataOnly="0" labelOnly="1" fieldPosition="0">
        <references count="2">
          <reference field="0" count="1">
            <x v="97"/>
          </reference>
          <reference field="1" count="1" selected="0">
            <x v="178"/>
          </reference>
        </references>
      </pivotArea>
    </format>
    <format dxfId="1582">
      <pivotArea dataOnly="0" labelOnly="1" fieldPosition="0">
        <references count="2">
          <reference field="0" count="1">
            <x v="129"/>
          </reference>
          <reference field="1" count="1" selected="0">
            <x v="586"/>
          </reference>
        </references>
      </pivotArea>
    </format>
    <format dxfId="1581">
      <pivotArea dataOnly="0" labelOnly="1" fieldPosition="0">
        <references count="2">
          <reference field="0" count="1">
            <x v="196"/>
          </reference>
          <reference field="1" count="1" selected="0">
            <x v="128"/>
          </reference>
        </references>
      </pivotArea>
    </format>
    <format dxfId="1580">
      <pivotArea dataOnly="0" labelOnly="1" fieldPosition="0">
        <references count="2">
          <reference field="0" count="1">
            <x v="64"/>
          </reference>
          <reference field="1" count="1" selected="0">
            <x v="505"/>
          </reference>
        </references>
      </pivotArea>
    </format>
    <format dxfId="1579">
      <pivotArea dataOnly="0" labelOnly="1" fieldPosition="0">
        <references count="2">
          <reference field="0" count="1">
            <x v="196"/>
          </reference>
          <reference field="1" count="1" selected="0">
            <x v="721"/>
          </reference>
        </references>
      </pivotArea>
    </format>
    <format dxfId="1578">
      <pivotArea dataOnly="0" labelOnly="1" fieldPosition="0">
        <references count="2">
          <reference field="0" count="1">
            <x v="115"/>
          </reference>
          <reference field="1" count="1" selected="0">
            <x v="75"/>
          </reference>
        </references>
      </pivotArea>
    </format>
    <format dxfId="1577">
      <pivotArea dataOnly="0" labelOnly="1" fieldPosition="0">
        <references count="2">
          <reference field="0" count="1">
            <x v="3"/>
          </reference>
          <reference field="1" count="1" selected="0">
            <x v="312"/>
          </reference>
        </references>
      </pivotArea>
    </format>
    <format dxfId="1576">
      <pivotArea dataOnly="0" labelOnly="1" fieldPosition="0">
        <references count="2">
          <reference field="0" count="1">
            <x v="192"/>
          </reference>
          <reference field="1" count="1" selected="0">
            <x v="407"/>
          </reference>
        </references>
      </pivotArea>
    </format>
    <format dxfId="1575">
      <pivotArea dataOnly="0" labelOnly="1" fieldPosition="0">
        <references count="2">
          <reference field="0" count="1">
            <x v="112"/>
          </reference>
          <reference field="1" count="1" selected="0">
            <x v="81"/>
          </reference>
        </references>
      </pivotArea>
    </format>
    <format dxfId="1574">
      <pivotArea dataOnly="0" labelOnly="1" fieldPosition="0">
        <references count="2">
          <reference field="0" count="1">
            <x v="117"/>
          </reference>
          <reference field="1" count="1" selected="0">
            <x v="181"/>
          </reference>
        </references>
      </pivotArea>
    </format>
    <format dxfId="1573">
      <pivotArea dataOnly="0" labelOnly="1" fieldPosition="0">
        <references count="2">
          <reference field="0" count="1">
            <x v="32"/>
          </reference>
          <reference field="1" count="1" selected="0">
            <x v="410"/>
          </reference>
        </references>
      </pivotArea>
    </format>
    <format dxfId="1572">
      <pivotArea dataOnly="0" labelOnly="1" fieldPosition="0">
        <references count="2">
          <reference field="0" count="1">
            <x v="192"/>
          </reference>
          <reference field="1" count="1" selected="0">
            <x v="384"/>
          </reference>
        </references>
      </pivotArea>
    </format>
    <format dxfId="1571">
      <pivotArea dataOnly="0" labelOnly="1" fieldPosition="0">
        <references count="2">
          <reference field="0" count="1">
            <x v="139"/>
          </reference>
          <reference field="1" count="1" selected="0">
            <x v="531"/>
          </reference>
        </references>
      </pivotArea>
    </format>
    <format dxfId="1570">
      <pivotArea dataOnly="0" labelOnly="1" fieldPosition="0">
        <references count="2">
          <reference field="0" count="1">
            <x v="50"/>
          </reference>
          <reference field="1" count="1" selected="0">
            <x v="101"/>
          </reference>
        </references>
      </pivotArea>
    </format>
    <format dxfId="1569">
      <pivotArea dataOnly="0" labelOnly="1" fieldPosition="0">
        <references count="2">
          <reference field="0" count="1">
            <x v="75"/>
          </reference>
          <reference field="1" count="1" selected="0">
            <x v="357"/>
          </reference>
        </references>
      </pivotArea>
    </format>
    <format dxfId="1568">
      <pivotArea dataOnly="0" labelOnly="1" fieldPosition="0">
        <references count="2">
          <reference field="0" count="1">
            <x v="3"/>
          </reference>
          <reference field="1" count="1" selected="0">
            <x v="310"/>
          </reference>
        </references>
      </pivotArea>
    </format>
    <format dxfId="1567">
      <pivotArea dataOnly="0" labelOnly="1" fieldPosition="0">
        <references count="2">
          <reference field="0" count="1">
            <x v="12"/>
          </reference>
          <reference field="1" count="1" selected="0">
            <x v="220"/>
          </reference>
        </references>
      </pivotArea>
    </format>
    <format dxfId="1566">
      <pivotArea dataOnly="0" labelOnly="1" fieldPosition="0">
        <references count="2">
          <reference field="0" count="1">
            <x v="105"/>
          </reference>
          <reference field="1" count="1" selected="0">
            <x v="414"/>
          </reference>
        </references>
      </pivotArea>
    </format>
    <format dxfId="1565">
      <pivotArea dataOnly="0" labelOnly="1" fieldPosition="0">
        <references count="2">
          <reference field="0" count="1">
            <x v="124"/>
          </reference>
          <reference field="1" count="1" selected="0">
            <x v="136"/>
          </reference>
        </references>
      </pivotArea>
    </format>
    <format dxfId="1564">
      <pivotArea dataOnly="0" labelOnly="1" fieldPosition="0">
        <references count="2">
          <reference field="0" count="1">
            <x v="124"/>
          </reference>
          <reference field="1" count="1" selected="0">
            <x v="137"/>
          </reference>
        </references>
      </pivotArea>
    </format>
    <format dxfId="1563">
      <pivotArea dataOnly="0" labelOnly="1" fieldPosition="0">
        <references count="2">
          <reference field="0" count="1">
            <x v="50"/>
          </reference>
          <reference field="1" count="1" selected="0">
            <x v="70"/>
          </reference>
        </references>
      </pivotArea>
    </format>
    <format dxfId="1562">
      <pivotArea dataOnly="0" labelOnly="1" fieldPosition="0">
        <references count="2">
          <reference field="0" count="1">
            <x v="133"/>
          </reference>
          <reference field="1" count="1" selected="0">
            <x v="529"/>
          </reference>
        </references>
      </pivotArea>
    </format>
    <format dxfId="1561">
      <pivotArea dataOnly="0" labelOnly="1" fieldPosition="0">
        <references count="2">
          <reference field="0" count="1">
            <x v="155"/>
          </reference>
          <reference field="1" count="1" selected="0">
            <x v="383"/>
          </reference>
        </references>
      </pivotArea>
    </format>
    <format dxfId="1560">
      <pivotArea dataOnly="0" labelOnly="1" fieldPosition="0">
        <references count="2">
          <reference field="0" count="1">
            <x v="54"/>
          </reference>
          <reference field="1" count="1" selected="0">
            <x v="506"/>
          </reference>
        </references>
      </pivotArea>
    </format>
    <format dxfId="1559">
      <pivotArea dataOnly="0" labelOnly="1" fieldPosition="0">
        <references count="2">
          <reference field="0" count="1">
            <x v="183"/>
          </reference>
          <reference field="1" count="1" selected="0">
            <x v="171"/>
          </reference>
        </references>
      </pivotArea>
    </format>
    <format dxfId="1558">
      <pivotArea dataOnly="0" labelOnly="1" fieldPosition="0">
        <references count="2">
          <reference field="0" count="1">
            <x v="23"/>
          </reference>
          <reference field="1" count="1" selected="0">
            <x v="170"/>
          </reference>
        </references>
      </pivotArea>
    </format>
    <format dxfId="1557">
      <pivotArea dataOnly="0" labelOnly="1" fieldPosition="0">
        <references count="2">
          <reference field="0" count="1">
            <x v="199"/>
          </reference>
          <reference field="1" count="1" selected="0">
            <x v="681"/>
          </reference>
        </references>
      </pivotArea>
    </format>
    <format dxfId="1556">
      <pivotArea dataOnly="0" labelOnly="1" fieldPosition="0">
        <references count="2">
          <reference field="0" count="1">
            <x v="8"/>
          </reference>
          <reference field="1" count="1" selected="0">
            <x v="683"/>
          </reference>
        </references>
      </pivotArea>
    </format>
    <format dxfId="1555">
      <pivotArea dataOnly="0" labelOnly="1" fieldPosition="0">
        <references count="2">
          <reference field="0" count="1">
            <x v="15"/>
          </reference>
          <reference field="1" count="1" selected="0">
            <x v="483"/>
          </reference>
        </references>
      </pivotArea>
    </format>
    <format dxfId="1554">
      <pivotArea dataOnly="0" labelOnly="1" fieldPosition="0">
        <references count="2">
          <reference field="0" count="1">
            <x v="37"/>
          </reference>
          <reference field="1" count="1" selected="0">
            <x v="443"/>
          </reference>
        </references>
      </pivotArea>
    </format>
    <format dxfId="1553">
      <pivotArea dataOnly="0" labelOnly="1" fieldPosition="0">
        <references count="2">
          <reference field="0" count="1">
            <x v="68"/>
          </reference>
          <reference field="1" count="1" selected="0">
            <x v="30"/>
          </reference>
        </references>
      </pivotArea>
    </format>
    <format dxfId="1552">
      <pivotArea dataOnly="0" labelOnly="1" fieldPosition="0">
        <references count="2">
          <reference field="0" count="1">
            <x v="90"/>
          </reference>
          <reference field="1" count="1" selected="0">
            <x v="348"/>
          </reference>
        </references>
      </pivotArea>
    </format>
    <format dxfId="1551">
      <pivotArea dataOnly="0" labelOnly="1" fieldPosition="0">
        <references count="2">
          <reference field="0" count="1">
            <x v="8"/>
          </reference>
          <reference field="1" count="1" selected="0">
            <x v="36"/>
          </reference>
        </references>
      </pivotArea>
    </format>
    <format dxfId="1550">
      <pivotArea dataOnly="0" labelOnly="1" fieldPosition="0">
        <references count="2">
          <reference field="0" count="1">
            <x v="68"/>
          </reference>
          <reference field="1" count="1" selected="0">
            <x v="29"/>
          </reference>
        </references>
      </pivotArea>
    </format>
    <format dxfId="1549">
      <pivotArea dataOnly="0" labelOnly="1" fieldPosition="0">
        <references count="2">
          <reference field="0" count="1">
            <x v="8"/>
          </reference>
          <reference field="1" count="1" selected="0">
            <x v="35"/>
          </reference>
        </references>
      </pivotArea>
    </format>
    <format dxfId="1548">
      <pivotArea dataOnly="0" labelOnly="1" fieldPosition="0">
        <references count="2">
          <reference field="0" count="2">
            <x v="40"/>
            <x v="112"/>
          </reference>
          <reference field="1" count="1" selected="0">
            <x v="86"/>
          </reference>
        </references>
      </pivotArea>
    </format>
    <format dxfId="1547">
      <pivotArea dataOnly="0" labelOnly="1" fieldPosition="0">
        <references count="2">
          <reference field="0" count="1">
            <x v="8"/>
          </reference>
          <reference field="1" count="1" selected="0">
            <x v="37"/>
          </reference>
        </references>
      </pivotArea>
    </format>
    <format dxfId="1546">
      <pivotArea dataOnly="0" labelOnly="1" fieldPosition="0">
        <references count="2">
          <reference field="0" count="1">
            <x v="62"/>
          </reference>
          <reference field="1" count="1" selected="0">
            <x v="645"/>
          </reference>
        </references>
      </pivotArea>
    </format>
    <format dxfId="1545">
      <pivotArea dataOnly="0" labelOnly="1" fieldPosition="0">
        <references count="2">
          <reference field="0" count="1">
            <x v="212"/>
          </reference>
          <reference field="1" count="1" selected="0">
            <x v="489"/>
          </reference>
        </references>
      </pivotArea>
    </format>
    <format dxfId="1544">
      <pivotArea dataOnly="0" labelOnly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1543">
      <pivotArea dataOnly="0" labelOnly="1" fieldPosition="0">
        <references count="2">
          <reference field="0" count="1">
            <x v="163"/>
          </reference>
          <reference field="1" count="1" selected="0">
            <x v="371"/>
          </reference>
        </references>
      </pivotArea>
    </format>
    <format dxfId="1542">
      <pivotArea dataOnly="0" labelOnly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1541">
      <pivotArea dataOnly="0" labelOnly="1" fieldPosition="0">
        <references count="2">
          <reference field="0" count="1">
            <x v="196"/>
          </reference>
          <reference field="1" count="1" selected="0">
            <x v="719"/>
          </reference>
        </references>
      </pivotArea>
    </format>
    <format dxfId="1540">
      <pivotArea dataOnly="0" labelOnly="1" fieldPosition="0">
        <references count="2">
          <reference field="0" count="1">
            <x v="154"/>
          </reference>
          <reference field="1" count="1" selected="0">
            <x v="431"/>
          </reference>
        </references>
      </pivotArea>
    </format>
    <format dxfId="1539">
      <pivotArea dataOnly="0" labelOnly="1" fieldPosition="0">
        <references count="2">
          <reference field="0" count="1">
            <x v="155"/>
          </reference>
          <reference field="1" count="1" selected="0">
            <x v="574"/>
          </reference>
        </references>
      </pivotArea>
    </format>
    <format dxfId="1538">
      <pivotArea dataOnly="0" labelOnly="1" fieldPosition="0">
        <references count="2">
          <reference field="0" count="1">
            <x v="178"/>
          </reference>
          <reference field="1" count="1" selected="0">
            <x v="543"/>
          </reference>
        </references>
      </pivotArea>
    </format>
    <format dxfId="1537">
      <pivotArea dataOnly="0" labelOnly="1" fieldPosition="0">
        <references count="2">
          <reference field="0" count="1">
            <x v="129"/>
          </reference>
          <reference field="1" count="1" selected="0">
            <x v="587"/>
          </reference>
        </references>
      </pivotArea>
    </format>
    <format dxfId="1536">
      <pivotArea dataOnly="0" labelOnly="1" fieldPosition="0">
        <references count="2">
          <reference field="0" count="1">
            <x v="154"/>
          </reference>
          <reference field="1" count="1" selected="0">
            <x v="26"/>
          </reference>
        </references>
      </pivotArea>
    </format>
    <format dxfId="1535">
      <pivotArea dataOnly="0" labelOnly="1" fieldPosition="0">
        <references count="2">
          <reference field="0" count="2">
            <x v="63"/>
            <x v="117"/>
          </reference>
          <reference field="1" count="1" selected="0">
            <x v="177"/>
          </reference>
        </references>
      </pivotArea>
    </format>
    <format dxfId="1534">
      <pivotArea dataOnly="0" labelOnly="1" fieldPosition="0">
        <references count="2">
          <reference field="0" count="1">
            <x v="98"/>
          </reference>
          <reference field="1" count="1" selected="0">
            <x v="518"/>
          </reference>
        </references>
      </pivotArea>
    </format>
    <format dxfId="1533">
      <pivotArea dataOnly="0" labelOnly="1" fieldPosition="0">
        <references count="2">
          <reference field="0" count="1">
            <x v="109"/>
          </reference>
          <reference field="1" count="1" selected="0">
            <x v="429"/>
          </reference>
        </references>
      </pivotArea>
    </format>
    <format dxfId="1532">
      <pivotArea dataOnly="0" labelOnly="1" fieldPosition="0">
        <references count="2">
          <reference field="0" count="1">
            <x v="192"/>
          </reference>
          <reference field="1" count="1" selected="0">
            <x v="411"/>
          </reference>
        </references>
      </pivotArea>
    </format>
    <format dxfId="1531">
      <pivotArea dataOnly="0" labelOnly="1" fieldPosition="0">
        <references count="2">
          <reference field="0" count="1">
            <x v="3"/>
          </reference>
          <reference field="1" count="1" selected="0">
            <x v="708"/>
          </reference>
        </references>
      </pivotArea>
    </format>
    <format dxfId="1530">
      <pivotArea dataOnly="0" labelOnly="1" fieldPosition="0">
        <references count="2">
          <reference field="0" count="1">
            <x v="105"/>
          </reference>
          <reference field="1" count="1" selected="0">
            <x v="425"/>
          </reference>
        </references>
      </pivotArea>
    </format>
    <format dxfId="1529">
      <pivotArea dataOnly="0" labelOnly="1" fieldPosition="0">
        <references count="2">
          <reference field="0" count="1">
            <x v="8"/>
          </reference>
          <reference field="1" count="1" selected="0">
            <x v="650"/>
          </reference>
        </references>
      </pivotArea>
    </format>
    <format dxfId="1528">
      <pivotArea dataOnly="0" labelOnly="1" fieldPosition="0">
        <references count="2">
          <reference field="0" count="1">
            <x v="55"/>
          </reference>
          <reference field="1" count="1" selected="0">
            <x v="502"/>
          </reference>
        </references>
      </pivotArea>
    </format>
    <format dxfId="1527">
      <pivotArea dataOnly="0" labelOnly="1" fieldPosition="0">
        <references count="2">
          <reference field="0" count="1">
            <x v="192"/>
          </reference>
          <reference field="1" count="1" selected="0">
            <x v="401"/>
          </reference>
        </references>
      </pivotArea>
    </format>
    <format dxfId="1526">
      <pivotArea dataOnly="0" labelOnly="1" fieldPosition="0">
        <references count="2">
          <reference field="0" count="1">
            <x v="8"/>
          </reference>
          <reference field="1" count="1" selected="0">
            <x v="609"/>
          </reference>
        </references>
      </pivotArea>
    </format>
    <format dxfId="1525">
      <pivotArea dataOnly="0" labelOnly="1" fieldPosition="0">
        <references count="2">
          <reference field="0" count="1">
            <x v="63"/>
          </reference>
          <reference field="1" count="1" selected="0">
            <x v="175"/>
          </reference>
        </references>
      </pivotArea>
    </format>
    <format dxfId="1524">
      <pivotArea dataOnly="0" labelOnly="1" fieldPosition="0">
        <references count="2">
          <reference field="0" count="1">
            <x v="175"/>
          </reference>
          <reference field="1" count="1" selected="0">
            <x v="133"/>
          </reference>
        </references>
      </pivotArea>
    </format>
    <format dxfId="1523">
      <pivotArea dataOnly="0" labelOnly="1" fieldPosition="0">
        <references count="2">
          <reference field="0" count="1">
            <x v="81"/>
          </reference>
          <reference field="1" count="1" selected="0">
            <x v="13"/>
          </reference>
        </references>
      </pivotArea>
    </format>
    <format dxfId="1522">
      <pivotArea dataOnly="0" labelOnly="1" fieldPosition="0">
        <references count="2">
          <reference field="0" count="1">
            <x v="8"/>
          </reference>
          <reference field="1" count="1" selected="0">
            <x v="45"/>
          </reference>
        </references>
      </pivotArea>
    </format>
    <format dxfId="1521">
      <pivotArea dataOnly="0" labelOnly="1" fieldPosition="0">
        <references count="2">
          <reference field="0" count="1">
            <x v="160"/>
          </reference>
          <reference field="1" count="1" selected="0">
            <x v="228"/>
          </reference>
        </references>
      </pivotArea>
    </format>
    <format dxfId="1520">
      <pivotArea dataOnly="0" labelOnly="1" fieldPosition="0">
        <references count="2">
          <reference field="0" count="1">
            <x v="99"/>
          </reference>
          <reference field="1" count="1" selected="0">
            <x v="237"/>
          </reference>
        </references>
      </pivotArea>
    </format>
    <format dxfId="1519">
      <pivotArea dataOnly="0" labelOnly="1" fieldPosition="0">
        <references count="2">
          <reference field="0" count="1">
            <x v="105"/>
          </reference>
          <reference field="1" count="1" selected="0">
            <x v="416"/>
          </reference>
        </references>
      </pivotArea>
    </format>
    <format dxfId="1518">
      <pivotArea dataOnly="0" labelOnly="1" fieldPosition="0">
        <references count="2">
          <reference field="0" count="1">
            <x v="8"/>
          </reference>
          <reference field="1" count="1" selected="0">
            <x v="666"/>
          </reference>
        </references>
      </pivotArea>
    </format>
    <format dxfId="1517">
      <pivotArea dataOnly="0" labelOnly="1" fieldPosition="0">
        <references count="2">
          <reference field="0" count="1">
            <x v="204"/>
          </reference>
          <reference field="1" count="1" selected="0">
            <x v="646"/>
          </reference>
        </references>
      </pivotArea>
    </format>
    <format dxfId="1516">
      <pivotArea dataOnly="0" labelOnly="1" fieldPosition="0">
        <references count="2">
          <reference field="0" count="1">
            <x v="78"/>
          </reference>
          <reference field="1" count="1" selected="0">
            <x v="157"/>
          </reference>
        </references>
      </pivotArea>
    </format>
    <format dxfId="1515">
      <pivotArea dataOnly="0" labelOnly="1" fieldPosition="0">
        <references count="2">
          <reference field="0" count="1">
            <x v="189"/>
          </reference>
          <reference field="1" count="1" selected="0">
            <x v="149"/>
          </reference>
        </references>
      </pivotArea>
    </format>
    <format dxfId="1514">
      <pivotArea dataOnly="0" labelOnly="1" fieldPosition="0">
        <references count="2">
          <reference field="0" count="1">
            <x v="153"/>
          </reference>
          <reference field="1" count="1" selected="0">
            <x v="342"/>
          </reference>
        </references>
      </pivotArea>
    </format>
    <format dxfId="1513">
      <pivotArea dataOnly="0" labelOnly="1" fieldPosition="0">
        <references count="2">
          <reference field="0" count="1">
            <x v="13"/>
          </reference>
          <reference field="1" count="1" selected="0">
            <x v="482"/>
          </reference>
        </references>
      </pivotArea>
    </format>
    <format dxfId="1512">
      <pivotArea dataOnly="0" labelOnly="1" fieldPosition="0">
        <references count="2">
          <reference field="0" count="1">
            <x v="105"/>
          </reference>
          <reference field="1" count="1" selected="0">
            <x v="420"/>
          </reference>
        </references>
      </pivotArea>
    </format>
    <format dxfId="1511">
      <pivotArea dataOnly="0" labelOnly="1" fieldPosition="0">
        <references count="2">
          <reference field="0" count="1">
            <x v="183"/>
          </reference>
          <reference field="1" count="1" selected="0">
            <x v="700"/>
          </reference>
        </references>
      </pivotArea>
    </format>
    <format dxfId="1510">
      <pivotArea dataOnly="0" labelOnly="1" fieldPosition="0">
        <references count="2">
          <reference field="0" count="1">
            <x v="13"/>
          </reference>
          <reference field="1" count="1" selected="0">
            <x v="144"/>
          </reference>
        </references>
      </pivotArea>
    </format>
    <format dxfId="1509">
      <pivotArea dataOnly="0" labelOnly="1" fieldPosition="0">
        <references count="2">
          <reference field="0" count="1">
            <x v="43"/>
          </reference>
          <reference field="1" count="1" selected="0">
            <x v="117"/>
          </reference>
        </references>
      </pivotArea>
    </format>
    <format dxfId="1508">
      <pivotArea dataOnly="0" labelOnly="1" fieldPosition="0">
        <references count="2">
          <reference field="0" count="1">
            <x v="43"/>
          </reference>
          <reference field="1" count="1" selected="0">
            <x v="116"/>
          </reference>
        </references>
      </pivotArea>
    </format>
    <format dxfId="1507">
      <pivotArea dataOnly="0" labelOnly="1" fieldPosition="0">
        <references count="2">
          <reference field="0" count="1">
            <x v="215"/>
          </reference>
          <reference field="1" count="1" selected="0">
            <x v="433"/>
          </reference>
        </references>
      </pivotArea>
    </format>
    <format dxfId="1506">
      <pivotArea dataOnly="0" labelOnly="1" fieldPosition="0">
        <references count="2">
          <reference field="0" count="1">
            <x v="105"/>
          </reference>
          <reference field="1" count="1" selected="0">
            <x v="523"/>
          </reference>
        </references>
      </pivotArea>
    </format>
    <format dxfId="1505">
      <pivotArea dataOnly="0" labelOnly="1" fieldPosition="0">
        <references count="2">
          <reference field="0" count="1">
            <x v="2"/>
          </reference>
          <reference field="1" count="1" selected="0">
            <x v="225"/>
          </reference>
        </references>
      </pivotArea>
    </format>
    <format dxfId="1504">
      <pivotArea dataOnly="0" labelOnly="1" fieldPosition="0">
        <references count="2">
          <reference field="0" count="1">
            <x v="55"/>
          </reference>
          <reference field="1" count="1" selected="0">
            <x v="124"/>
          </reference>
        </references>
      </pivotArea>
    </format>
    <format dxfId="1503">
      <pivotArea dataOnly="0" labelOnly="1" fieldPosition="0">
        <references count="2">
          <reference field="0" count="1">
            <x v="16"/>
          </reference>
          <reference field="1" count="1" selected="0">
            <x v="594"/>
          </reference>
        </references>
      </pivotArea>
    </format>
    <format dxfId="1502">
      <pivotArea dataOnly="0" labelOnly="1" fieldPosition="0">
        <references count="2">
          <reference field="0" count="1">
            <x v="200"/>
          </reference>
          <reference field="1" count="1" selected="0">
            <x v="551"/>
          </reference>
        </references>
      </pivotArea>
    </format>
    <format dxfId="1501">
      <pivotArea dataOnly="0" labelOnly="1" fieldPosition="0">
        <references count="2">
          <reference field="0" count="1">
            <x v="8"/>
          </reference>
          <reference field="1" count="1" selected="0">
            <x v="652"/>
          </reference>
        </references>
      </pivotArea>
    </format>
    <format dxfId="1500">
      <pivotArea dataOnly="0" labelOnly="1" fieldPosition="0">
        <references count="2">
          <reference field="0" count="1">
            <x v="81"/>
          </reference>
          <reference field="1" count="1" selected="0">
            <x v="15"/>
          </reference>
        </references>
      </pivotArea>
    </format>
    <format dxfId="1499">
      <pivotArea dataOnly="0" labelOnly="1" fieldPosition="0">
        <references count="2">
          <reference field="0" count="1">
            <x v="202"/>
          </reference>
          <reference field="1" count="1" selected="0">
            <x v="224"/>
          </reference>
        </references>
      </pivotArea>
    </format>
    <format dxfId="1498">
      <pivotArea dataOnly="0" labelOnly="1" fieldPosition="0">
        <references count="2">
          <reference field="0" count="1">
            <x v="50"/>
          </reference>
          <reference field="1" count="1" selected="0">
            <x v="93"/>
          </reference>
        </references>
      </pivotArea>
    </format>
    <format dxfId="1497">
      <pivotArea dataOnly="0" labelOnly="1" fieldPosition="0">
        <references count="2">
          <reference field="0" count="1">
            <x v="50"/>
          </reference>
          <reference field="1" count="1" selected="0">
            <x v="96"/>
          </reference>
        </references>
      </pivotArea>
    </format>
    <format dxfId="1496">
      <pivotArea dataOnly="0" labelOnly="1" fieldPosition="0">
        <references count="2">
          <reference field="0" count="1">
            <x v="162"/>
          </reference>
          <reference field="1" count="1" selected="0">
            <x v="521"/>
          </reference>
        </references>
      </pivotArea>
    </format>
    <format dxfId="1495">
      <pivotArea dataOnly="0" labelOnly="1" fieldPosition="0">
        <references count="2">
          <reference field="0" count="1">
            <x v="109"/>
          </reference>
          <reference field="1" count="1" selected="0">
            <x v="182"/>
          </reference>
        </references>
      </pivotArea>
    </format>
    <format dxfId="1494">
      <pivotArea dataOnly="0" labelOnly="1" fieldPosition="0">
        <references count="2">
          <reference field="0" count="1">
            <x v="8"/>
          </reference>
          <reference field="1" count="1" selected="0">
            <x v="44"/>
          </reference>
        </references>
      </pivotArea>
    </format>
    <format dxfId="1493">
      <pivotArea dataOnly="0" labelOnly="1" fieldPosition="0">
        <references count="2">
          <reference field="0" count="1">
            <x v="97"/>
          </reference>
          <reference field="1" count="1" selected="0">
            <x v="176"/>
          </reference>
        </references>
      </pivotArea>
    </format>
    <format dxfId="1492">
      <pivotArea dataOnly="0" labelOnly="1" fieldPosition="0">
        <references count="2">
          <reference field="0" count="1">
            <x v="8"/>
          </reference>
          <reference field="1" count="1" selected="0">
            <x v="43"/>
          </reference>
        </references>
      </pivotArea>
    </format>
    <format dxfId="1491">
      <pivotArea dataOnly="0" labelOnly="1" fieldPosition="0">
        <references count="2">
          <reference field="0" count="1">
            <x v="192"/>
          </reference>
          <reference field="1" count="1" selected="0">
            <x v="18"/>
          </reference>
        </references>
      </pivotArea>
    </format>
    <format dxfId="1490">
      <pivotArea dataOnly="0" labelOnly="1" fieldPosition="0">
        <references count="2">
          <reference field="0" count="1">
            <x v="16"/>
          </reference>
          <reference field="1" count="1" selected="0">
            <x v="484"/>
          </reference>
        </references>
      </pivotArea>
    </format>
    <format dxfId="1489">
      <pivotArea dataOnly="0" labelOnly="1" fieldPosition="0">
        <references count="2">
          <reference field="0" count="1">
            <x v="43"/>
          </reference>
          <reference field="1" count="1" selected="0">
            <x v="564"/>
          </reference>
        </references>
      </pivotArea>
    </format>
    <format dxfId="1488">
      <pivotArea dataOnly="0" labelOnly="1" fieldPosition="0">
        <references count="2">
          <reference field="0" count="1">
            <x v="161"/>
          </reference>
          <reference field="1" count="1" selected="0">
            <x v="538"/>
          </reference>
        </references>
      </pivotArea>
    </format>
    <format dxfId="1487">
      <pivotArea dataOnly="0" labelOnly="1" fieldPosition="0">
        <references count="2">
          <reference field="0" count="1">
            <x v="105"/>
          </reference>
          <reference field="1" count="1" selected="0">
            <x v="417"/>
          </reference>
        </references>
      </pivotArea>
    </format>
    <format dxfId="1486">
      <pivotArea dataOnly="0" labelOnly="1" fieldPosition="0">
        <references count="2">
          <reference field="0" count="1">
            <x v="105"/>
          </reference>
          <reference field="1" count="1" selected="0">
            <x v="419"/>
          </reference>
        </references>
      </pivotArea>
    </format>
    <format dxfId="1485">
      <pivotArea dataOnly="0" labelOnly="1" fieldPosition="0">
        <references count="2">
          <reference field="0" count="1">
            <x v="172"/>
          </reference>
          <reference field="1" count="1" selected="0">
            <x v="436"/>
          </reference>
        </references>
      </pivotArea>
    </format>
    <format dxfId="1484">
      <pivotArea dataOnly="0" labelOnly="1" fieldPosition="0">
        <references count="2">
          <reference field="0" count="1">
            <x v="183"/>
          </reference>
          <reference field="1" count="1" selected="0">
            <x v="629"/>
          </reference>
        </references>
      </pivotArea>
    </format>
    <format dxfId="1483">
      <pivotArea dataOnly="0" labelOnly="1" fieldPosition="0">
        <references count="2">
          <reference field="0" count="1">
            <x v="50"/>
          </reference>
          <reference field="1" count="1" selected="0">
            <x v="122"/>
          </reference>
        </references>
      </pivotArea>
    </format>
    <format dxfId="1482">
      <pivotArea dataOnly="0" labelOnly="1" fieldPosition="0">
        <references count="2">
          <reference field="0" count="1">
            <x v="183"/>
          </reference>
          <reference field="1" count="1" selected="0">
            <x v="695"/>
          </reference>
        </references>
      </pivotArea>
    </format>
    <format dxfId="1481">
      <pivotArea dataOnly="0" labelOnly="1" fieldPosition="0">
        <references count="2">
          <reference field="0" count="1">
            <x v="155"/>
          </reference>
          <reference field="1" count="1" selected="0">
            <x v="572"/>
          </reference>
        </references>
      </pivotArea>
    </format>
    <format dxfId="1480">
      <pivotArea dataOnly="0" labelOnly="1" fieldPosition="0">
        <references count="2">
          <reference field="0" count="1">
            <x v="0"/>
          </reference>
          <reference field="1" count="1" selected="0">
            <x v="618"/>
          </reference>
        </references>
      </pivotArea>
    </format>
    <format dxfId="1479">
      <pivotArea dataOnly="0" labelOnly="1" fieldPosition="0">
        <references count="2">
          <reference field="0" count="1">
            <x v="183"/>
          </reference>
          <reference field="1" count="1" selected="0">
            <x v="628"/>
          </reference>
        </references>
      </pivotArea>
    </format>
    <format dxfId="1478">
      <pivotArea dataOnly="0" labelOnly="1" fieldPosition="0">
        <references count="2">
          <reference field="0" count="1">
            <x v="149"/>
          </reference>
          <reference field="1" count="1" selected="0">
            <x v="435"/>
          </reference>
        </references>
      </pivotArea>
    </format>
    <format dxfId="1477">
      <pivotArea dataOnly="0" labelOnly="1" fieldPosition="0">
        <references count="2">
          <reference field="0" count="1">
            <x v="43"/>
          </reference>
          <reference field="1" count="1" selected="0">
            <x v="119"/>
          </reference>
        </references>
      </pivotArea>
    </format>
    <format dxfId="1476">
      <pivotArea dataOnly="0" labelOnly="1" fieldPosition="0">
        <references count="2">
          <reference field="0" count="1">
            <x v="112"/>
          </reference>
          <reference field="1" count="1" selected="0">
            <x v="90"/>
          </reference>
        </references>
      </pivotArea>
    </format>
    <format dxfId="1475">
      <pivotArea dataOnly="0" labelOnly="1" fieldPosition="0">
        <references count="2">
          <reference field="0" count="1">
            <x v="87"/>
          </reference>
          <reference field="1" count="1" selected="0">
            <x v="199"/>
          </reference>
        </references>
      </pivotArea>
    </format>
    <format dxfId="1474">
      <pivotArea dataOnly="0" labelOnly="1" fieldPosition="0">
        <references count="2">
          <reference field="0" count="1">
            <x v="142"/>
          </reference>
          <reference field="1" count="1" selected="0">
            <x v="114"/>
          </reference>
        </references>
      </pivotArea>
    </format>
    <format dxfId="1473">
      <pivotArea dataOnly="0" labelOnly="1" fieldPosition="0">
        <references count="2">
          <reference field="0" count="1">
            <x v="112"/>
          </reference>
          <reference field="1" count="1" selected="0">
            <x v="83"/>
          </reference>
        </references>
      </pivotArea>
    </format>
    <format dxfId="1472">
      <pivotArea dataOnly="0" labelOnly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1471">
      <pivotArea dataOnly="0" labelOnly="1" fieldPosition="0">
        <references count="2">
          <reference field="0" count="1">
            <x v="12"/>
          </reference>
          <reference field="1" count="1" selected="0">
            <x v="217"/>
          </reference>
        </references>
      </pivotArea>
    </format>
    <format dxfId="1470">
      <pivotArea dataOnly="0" labelOnly="1" fieldPosition="0">
        <references count="2">
          <reference field="0" count="1">
            <x v="43"/>
          </reference>
          <reference field="1" count="1" selected="0">
            <x v="118"/>
          </reference>
        </references>
      </pivotArea>
    </format>
    <format dxfId="1469">
      <pivotArea dataOnly="0" labelOnly="1" fieldPosition="0">
        <references count="2">
          <reference field="0" count="1">
            <x v="192"/>
          </reference>
          <reference field="1" count="1" selected="0">
            <x v="381"/>
          </reference>
        </references>
      </pivotArea>
    </format>
    <format dxfId="1468">
      <pivotArea dataOnly="0" labelOnly="1" fieldPosition="0">
        <references count="2">
          <reference field="0" count="1">
            <x v="183"/>
          </reference>
          <reference field="1" count="1" selected="0">
            <x v="627"/>
          </reference>
        </references>
      </pivotArea>
    </format>
    <format dxfId="1467">
      <pivotArea dataOnly="0" labelOnly="1" fieldPosition="0">
        <references count="2">
          <reference field="0" count="1">
            <x v="192"/>
          </reference>
          <reference field="1" count="1" selected="0">
            <x v="385"/>
          </reference>
        </references>
      </pivotArea>
    </format>
    <format dxfId="1466">
      <pivotArea dataOnly="0" labelOnly="1" fieldPosition="0">
        <references count="2">
          <reference field="0" count="1">
            <x v="112"/>
          </reference>
          <reference field="1" count="1" selected="0">
            <x v="557"/>
          </reference>
        </references>
      </pivotArea>
    </format>
    <format dxfId="1465">
      <pivotArea dataOnly="0" labelOnly="1" fieldPosition="0">
        <references count="2">
          <reference field="0" count="1">
            <x v="192"/>
          </reference>
          <reference field="1" count="1" selected="0">
            <x v="382"/>
          </reference>
        </references>
      </pivotArea>
    </format>
    <format dxfId="1464">
      <pivotArea dataOnly="0" labelOnly="1" fieldPosition="0">
        <references count="2">
          <reference field="0" count="1">
            <x v="81"/>
          </reference>
          <reference field="1" count="1" selected="0">
            <x v="14"/>
          </reference>
        </references>
      </pivotArea>
    </format>
    <format dxfId="1463">
      <pivotArea dataOnly="0" labelOnly="1" fieldPosition="0">
        <references count="2">
          <reference field="0" count="1">
            <x v="183"/>
          </reference>
          <reference field="1" count="1" selected="0">
            <x v="174"/>
          </reference>
        </references>
      </pivotArea>
    </format>
    <format dxfId="1462">
      <pivotArea dataOnly="0" labelOnly="1" fieldPosition="0">
        <references count="2">
          <reference field="0" count="1">
            <x v="95"/>
          </reference>
          <reference field="1" count="1" selected="0">
            <x v="621"/>
          </reference>
        </references>
      </pivotArea>
    </format>
    <format dxfId="1461">
      <pivotArea dataOnly="0" labelOnly="1" fieldPosition="0">
        <references count="2">
          <reference field="0" count="1">
            <x v="105"/>
          </reference>
          <reference field="1" count="1" selected="0">
            <x v="418"/>
          </reference>
        </references>
      </pivotArea>
    </format>
    <format dxfId="1460">
      <pivotArea dataOnly="0" labelOnly="1" fieldPosition="0">
        <references count="2">
          <reference field="0" count="1">
            <x v="35"/>
          </reference>
          <reference field="1" count="1" selected="0">
            <x v="649"/>
          </reference>
        </references>
      </pivotArea>
    </format>
    <format dxfId="1459">
      <pivotArea dataOnly="0" labelOnly="1" fieldPosition="0">
        <references count="2">
          <reference field="0" count="1">
            <x v="58"/>
          </reference>
          <reference field="1" count="1" selected="0">
            <x v="570"/>
          </reference>
        </references>
      </pivotArea>
    </format>
    <format dxfId="1458">
      <pivotArea dataOnly="0" labelOnly="1" fieldPosition="0">
        <references count="2">
          <reference field="0" count="1">
            <x v="73"/>
          </reference>
          <reference field="1" count="1" selected="0">
            <x v="211"/>
          </reference>
        </references>
      </pivotArea>
    </format>
    <format dxfId="1457">
      <pivotArea dataOnly="0" labelOnly="1" fieldPosition="0">
        <references count="2">
          <reference field="0" count="1">
            <x v="58"/>
          </reference>
          <reference field="1" count="1" selected="0">
            <x v="126"/>
          </reference>
        </references>
      </pivotArea>
    </format>
    <format dxfId="1456">
      <pivotArea dataOnly="0" labelOnly="1" fieldPosition="0">
        <references count="2">
          <reference field="0" count="1">
            <x v="100"/>
          </reference>
          <reference field="1" count="1" selected="0">
            <x v="293"/>
          </reference>
        </references>
      </pivotArea>
    </format>
    <format dxfId="1455">
      <pivotArea dataOnly="0" labelOnly="1" fieldPosition="0">
        <references count="2">
          <reference field="0" count="1">
            <x v="1"/>
          </reference>
          <reference field="1" count="1" selected="0">
            <x v="69"/>
          </reference>
        </references>
      </pivotArea>
    </format>
    <format dxfId="1454">
      <pivotArea dataOnly="0" labelOnly="1" fieldPosition="0">
        <references count="2">
          <reference field="0" count="1">
            <x v="187"/>
          </reference>
          <reference field="1" count="1" selected="0">
            <x v="197"/>
          </reference>
        </references>
      </pivotArea>
    </format>
    <format dxfId="1453">
      <pivotArea dataOnly="0" labelOnly="1" fieldPosition="0">
        <references count="2">
          <reference field="0" count="1">
            <x v="187"/>
          </reference>
          <reference field="1" count="1" selected="0">
            <x v="198"/>
          </reference>
        </references>
      </pivotArea>
    </format>
    <format dxfId="1452">
      <pivotArea dataOnly="0" labelOnly="1" fieldPosition="0">
        <references count="2">
          <reference field="0" count="1">
            <x v="201"/>
          </reference>
          <reference field="1" count="1" selected="0">
            <x v="549"/>
          </reference>
        </references>
      </pivotArea>
    </format>
    <format dxfId="1451">
      <pivotArea dataOnly="0" labelOnly="1" fieldPosition="0">
        <references count="2">
          <reference field="0" count="1">
            <x v="126"/>
          </reference>
          <reference field="1" count="1" selected="0">
            <x v="528"/>
          </reference>
        </references>
      </pivotArea>
    </format>
    <format dxfId="1450">
      <pivotArea dataOnly="0" labelOnly="1" fieldPosition="0">
        <references count="2">
          <reference field="0" count="1">
            <x v="105"/>
          </reference>
          <reference field="1" count="1" selected="0">
            <x v="421"/>
          </reference>
        </references>
      </pivotArea>
    </format>
    <format dxfId="1449">
      <pivotArea dataOnly="0" labelOnly="1" fieldPosition="0">
        <references count="2">
          <reference field="0" count="1">
            <x v="8"/>
          </reference>
          <reference field="1" count="1" selected="0">
            <x v="672"/>
          </reference>
        </references>
      </pivotArea>
    </format>
    <format dxfId="1448">
      <pivotArea dataOnly="0" labelOnly="1" fieldPosition="0">
        <references count="2">
          <reference field="0" count="1">
            <x v="8"/>
          </reference>
          <reference field="1" count="1" selected="0">
            <x v="61"/>
          </reference>
        </references>
      </pivotArea>
    </format>
    <format dxfId="1447">
      <pivotArea dataOnly="0" labelOnly="1" fieldPosition="0">
        <references count="2">
          <reference field="0" count="1">
            <x v="13"/>
          </reference>
          <reference field="1" count="1" selected="0">
            <x v="143"/>
          </reference>
        </references>
      </pivotArea>
    </format>
    <format dxfId="1446">
      <pivotArea dataOnly="0" labelOnly="1" fieldPosition="0">
        <references count="2">
          <reference field="0" count="1">
            <x v="7"/>
          </reference>
          <reference field="1" count="1" selected="0">
            <x v="349"/>
          </reference>
        </references>
      </pivotArea>
    </format>
    <format dxfId="1445">
      <pivotArea dataOnly="0" labelOnly="1" fieldPosition="0">
        <references count="2">
          <reference field="0" count="1">
            <x v="87"/>
          </reference>
          <reference field="1" count="1" selected="0">
            <x v="204"/>
          </reference>
        </references>
      </pivotArea>
    </format>
    <format dxfId="1444">
      <pivotArea dataOnly="0" labelOnly="1" fieldPosition="0">
        <references count="2">
          <reference field="0" count="1">
            <x v="8"/>
          </reference>
          <reference field="1" count="1" selected="0">
            <x v="441"/>
          </reference>
        </references>
      </pivotArea>
    </format>
    <format dxfId="1443">
      <pivotArea dataOnly="0" labelOnly="1" fieldPosition="0">
        <references count="2">
          <reference field="0" count="1">
            <x v="11"/>
          </reference>
          <reference field="1" count="1" selected="0">
            <x v="481"/>
          </reference>
        </references>
      </pivotArea>
    </format>
    <format dxfId="1442">
      <pivotArea dataOnly="0" labelOnly="1" fieldPosition="0">
        <references count="2">
          <reference field="0" count="1">
            <x v="134"/>
          </reference>
          <reference field="1" count="1" selected="0">
            <x v="374"/>
          </reference>
        </references>
      </pivotArea>
    </format>
    <format dxfId="1441">
      <pivotArea dataOnly="0" labelOnly="1" fieldPosition="0">
        <references count="2">
          <reference field="0" count="1">
            <x v="0"/>
          </reference>
          <reference field="1" count="1" selected="0">
            <x v="691"/>
          </reference>
        </references>
      </pivotArea>
    </format>
    <format dxfId="1440">
      <pivotArea dataOnly="0" labelOnly="1" fieldPosition="0">
        <references count="2">
          <reference field="0" count="1">
            <x v="3"/>
          </reference>
          <reference field="1" count="1" selected="0">
            <x v="613"/>
          </reference>
        </references>
      </pivotArea>
    </format>
    <format dxfId="1439">
      <pivotArea dataOnly="0" labelOnly="1" fieldPosition="0">
        <references count="2">
          <reference field="0" count="1">
            <x v="0"/>
          </reference>
          <reference field="1" count="1" selected="0">
            <x v="619"/>
          </reference>
        </references>
      </pivotArea>
    </format>
    <format dxfId="1438">
      <pivotArea dataOnly="0" labelOnly="1" fieldPosition="0">
        <references count="2">
          <reference field="0" count="1">
            <x v="196"/>
          </reference>
          <reference field="1" count="1" selected="0">
            <x v="664"/>
          </reference>
        </references>
      </pivotArea>
    </format>
    <format dxfId="1437">
      <pivotArea dataOnly="0" labelOnly="1" fieldPosition="0">
        <references count="2">
          <reference field="0" count="1">
            <x v="93"/>
          </reference>
          <reference field="1" count="1" selected="0">
            <x v="705"/>
          </reference>
        </references>
      </pivotArea>
    </format>
    <format dxfId="1436">
      <pivotArea dataOnly="0" labelOnly="1" fieldPosition="0">
        <references count="2">
          <reference field="0" count="1">
            <x v="159"/>
          </reference>
          <reference field="1" count="1" selected="0">
            <x v="725"/>
          </reference>
        </references>
      </pivotArea>
    </format>
    <format dxfId="1435">
      <pivotArea dataOnly="0" labelOnly="1" fieldPosition="0">
        <references count="2">
          <reference field="0" count="1">
            <x v="215"/>
          </reference>
          <reference field="1" count="1" selected="0">
            <x v="151"/>
          </reference>
        </references>
      </pivotArea>
    </format>
    <format dxfId="1434">
      <pivotArea dataOnly="0" labelOnly="1" fieldPosition="0">
        <references count="2">
          <reference field="0" count="1">
            <x v="87"/>
          </reference>
          <reference field="1" count="1" selected="0">
            <x v="223"/>
          </reference>
        </references>
      </pivotArea>
    </format>
    <format dxfId="1433">
      <pivotArea dataOnly="0" labelOnly="1" fieldPosition="0">
        <references count="2">
          <reference field="0" count="1">
            <x v="155"/>
          </reference>
          <reference field="1" count="1" selected="0">
            <x v="292"/>
          </reference>
        </references>
      </pivotArea>
    </format>
    <format dxfId="1432">
      <pivotArea dataOnly="0" labelOnly="1" fieldPosition="0">
        <references count="2">
          <reference field="0" count="1">
            <x v="3"/>
          </reference>
          <reference field="1" count="1" selected="0">
            <x v="112"/>
          </reference>
        </references>
      </pivotArea>
    </format>
    <format dxfId="1431">
      <pivotArea dataOnly="0" labelOnly="1" fieldPosition="0">
        <references count="2">
          <reference field="0" count="1">
            <x v="8"/>
          </reference>
          <reference field="1" count="1" selected="0">
            <x v="60"/>
          </reference>
        </references>
      </pivotArea>
    </format>
    <format dxfId="1430">
      <pivotArea dataOnly="0" labelOnly="1" fieldPosition="0">
        <references count="2">
          <reference field="0" count="1">
            <x v="87"/>
          </reference>
          <reference field="1" count="1" selected="0">
            <x v="222"/>
          </reference>
        </references>
      </pivotArea>
    </format>
    <format dxfId="1429">
      <pivotArea dataOnly="0" labelOnly="1" fieldPosition="0">
        <references count="2">
          <reference field="0" count="1">
            <x v="42"/>
          </reference>
          <reference field="1" count="1" selected="0">
            <x v="24"/>
          </reference>
        </references>
      </pivotArea>
    </format>
    <format dxfId="1428">
      <pivotArea dataOnly="0" labelOnly="1" fieldPosition="0">
        <references count="2">
          <reference field="0" count="1">
            <x v="132"/>
          </reference>
          <reference field="1" count="1" selected="0">
            <x v="343"/>
          </reference>
        </references>
      </pivotArea>
    </format>
    <format dxfId="1427">
      <pivotArea dataOnly="0" labelOnly="1" fieldPosition="0">
        <references count="2">
          <reference field="0" count="1">
            <x v="155"/>
          </reference>
          <reference field="1" count="1" selected="0">
            <x v="573"/>
          </reference>
        </references>
      </pivotArea>
    </format>
    <format dxfId="1426">
      <pivotArea dataOnly="0" labelOnly="1" fieldPosition="0">
        <references count="2">
          <reference field="0" count="1">
            <x v="192"/>
          </reference>
          <reference field="1" count="1" selected="0">
            <x v="409"/>
          </reference>
        </references>
      </pivotArea>
    </format>
    <format dxfId="1425">
      <pivotArea dataOnly="0" labelOnly="1" fieldPosition="0">
        <references count="2">
          <reference field="0" count="1">
            <x v="182"/>
          </reference>
          <reference field="1" count="1" selected="0">
            <x v="544"/>
          </reference>
        </references>
      </pivotArea>
    </format>
    <format dxfId="1424">
      <pivotArea dataOnly="0" labelOnly="1" fieldPosition="0">
        <references count="2">
          <reference field="0" count="1">
            <x v="165"/>
          </reference>
          <reference field="1" count="1" selected="0">
            <x v="622"/>
          </reference>
        </references>
      </pivotArea>
    </format>
    <format dxfId="1423">
      <pivotArea dataOnly="0" labelOnly="1" fieldPosition="0">
        <references count="2">
          <reference field="0" count="1">
            <x v="43"/>
          </reference>
          <reference field="1" count="1" selected="0">
            <x v="567"/>
          </reference>
        </references>
      </pivotArea>
    </format>
    <format dxfId="1422">
      <pivotArea dataOnly="0" labelOnly="1" fieldPosition="0">
        <references count="2">
          <reference field="0" count="1">
            <x v="105"/>
          </reference>
          <reference field="1" count="1" selected="0">
            <x v="422"/>
          </reference>
        </references>
      </pivotArea>
    </format>
    <format dxfId="1421">
      <pivotArea dataOnly="0" labelOnly="1" fieldPosition="0">
        <references count="2">
          <reference field="0" count="1">
            <x v="112"/>
          </reference>
          <reference field="1" count="1" selected="0">
            <x v="84"/>
          </reference>
        </references>
      </pivotArea>
    </format>
    <format dxfId="1420">
      <pivotArea dataOnly="0" labelOnly="1" fieldPosition="0">
        <references count="2">
          <reference field="0" count="2">
            <x v="130"/>
            <x v="180"/>
          </reference>
          <reference field="1" count="1" selected="0">
            <x v="361"/>
          </reference>
        </references>
      </pivotArea>
    </format>
    <format dxfId="1419">
      <pivotArea dataOnly="0" labelOnly="1" fieldPosition="0">
        <references count="2">
          <reference field="0" count="1">
            <x v="87"/>
          </reference>
          <reference field="1" count="1" selected="0">
            <x v="205"/>
          </reference>
        </references>
      </pivotArea>
    </format>
    <format dxfId="1418">
      <pivotArea dataOnly="0" labelOnly="1" fieldPosition="0">
        <references count="2">
          <reference field="0" count="1">
            <x v="192"/>
          </reference>
          <reference field="1" count="1" selected="0">
            <x v="19"/>
          </reference>
        </references>
      </pivotArea>
    </format>
    <format dxfId="1417">
      <pivotArea dataOnly="0" labelOnly="1" fieldPosition="0">
        <references count="2">
          <reference field="0" count="1">
            <x v="112"/>
          </reference>
          <reference field="1" count="1" selected="0">
            <x v="80"/>
          </reference>
        </references>
      </pivotArea>
    </format>
    <format dxfId="1416">
      <pivotArea dataOnly="0" labelOnly="1" fieldPosition="0">
        <references count="2">
          <reference field="0" count="1">
            <x v="5"/>
          </reference>
          <reference field="1" count="1" selected="0">
            <x v="477"/>
          </reference>
        </references>
      </pivotArea>
    </format>
    <format dxfId="1415">
      <pivotArea dataOnly="0" labelOnly="1" fieldPosition="0">
        <references count="2">
          <reference field="0" count="1">
            <x v="42"/>
          </reference>
          <reference field="1" count="1" selected="0">
            <x v="496"/>
          </reference>
        </references>
      </pivotArea>
    </format>
    <format dxfId="1414">
      <pivotArea dataOnly="0" labelOnly="1" fieldPosition="0">
        <references count="2">
          <reference field="0" count="1">
            <x v="161"/>
          </reference>
          <reference field="1" count="1" selected="0">
            <x v="471"/>
          </reference>
        </references>
      </pivotArea>
    </format>
    <format dxfId="1413">
      <pivotArea dataOnly="0" labelOnly="1" fieldPosition="0">
        <references count="2">
          <reference field="0" count="1">
            <x v="196"/>
          </reference>
          <reference field="1" count="1" selected="0">
            <x v="668"/>
          </reference>
        </references>
      </pivotArea>
    </format>
    <format dxfId="1412">
      <pivotArea dataOnly="0" labelOnly="1" fieldPosition="0">
        <references count="2">
          <reference field="0" count="1">
            <x v="196"/>
          </reference>
          <reference field="1" count="1" selected="0">
            <x v="669"/>
          </reference>
        </references>
      </pivotArea>
    </format>
    <format dxfId="1411">
      <pivotArea dataOnly="0" labelOnly="1" fieldPosition="0">
        <references count="2">
          <reference field="0" count="1">
            <x v="196"/>
          </reference>
          <reference field="1" count="1" selected="0">
            <x v="659"/>
          </reference>
        </references>
      </pivotArea>
    </format>
    <format dxfId="1410">
      <pivotArea dataOnly="0" labelOnly="1" fieldPosition="0">
        <references count="2">
          <reference field="0" count="1">
            <x v="192"/>
          </reference>
          <reference field="1" count="1" selected="0">
            <x v="386"/>
          </reference>
        </references>
      </pivotArea>
    </format>
    <format dxfId="1409">
      <pivotArea dataOnly="0" labelOnly="1" fieldPosition="0">
        <references count="2">
          <reference field="0" count="1">
            <x v="196"/>
          </reference>
          <reference field="1" count="1" selected="0">
            <x v="667"/>
          </reference>
        </references>
      </pivotArea>
    </format>
    <format dxfId="1408">
      <pivotArea dataOnly="0" labelOnly="1" fieldPosition="0">
        <references count="2">
          <reference field="0" count="1">
            <x v="87"/>
          </reference>
          <reference field="1" count="1" selected="0">
            <x v="206"/>
          </reference>
        </references>
      </pivotArea>
    </format>
    <format dxfId="1407">
      <pivotArea dataOnly="0" labelOnly="1" fieldPosition="0">
        <references count="2">
          <reference field="0" count="1">
            <x v="43"/>
          </reference>
          <reference field="1" count="1" selected="0">
            <x v="115"/>
          </reference>
        </references>
      </pivotArea>
    </format>
    <format dxfId="1406">
      <pivotArea dataOnly="0" labelOnly="1" fieldPosition="0">
        <references count="2">
          <reference field="0" count="1">
            <x v="8"/>
          </reference>
          <reference field="1" count="1" selected="0">
            <x v="47"/>
          </reference>
        </references>
      </pivotArea>
    </format>
    <format dxfId="1405">
      <pivotArea dataOnly="0" labelOnly="1" fieldPosition="0">
        <references count="2">
          <reference field="0" count="1">
            <x v="43"/>
          </reference>
          <reference field="1" count="1" selected="0">
            <x v="120"/>
          </reference>
        </references>
      </pivotArea>
    </format>
    <format dxfId="1404">
      <pivotArea dataOnly="0" labelOnly="1" fieldPosition="0">
        <references count="2">
          <reference field="0" count="1">
            <x v="50"/>
          </reference>
          <reference field="1" count="1" selected="0">
            <x v="94"/>
          </reference>
        </references>
      </pivotArea>
    </format>
    <format dxfId="1403">
      <pivotArea dataOnly="0" labelOnly="1" fieldPosition="0">
        <references count="2">
          <reference field="0" count="1">
            <x v="58"/>
          </reference>
          <reference field="1" count="1" selected="0">
            <x v="169"/>
          </reference>
        </references>
      </pivotArea>
    </format>
    <format dxfId="1402">
      <pivotArea dataOnly="0" labelOnly="1" fieldPosition="0">
        <references count="2">
          <reference field="0" count="1">
            <x v="127"/>
          </reference>
          <reference field="1" count="1" selected="0">
            <x v="85"/>
          </reference>
        </references>
      </pivotArea>
    </format>
    <format dxfId="1401">
      <pivotArea dataOnly="0" labelOnly="1" fieldPosition="0">
        <references count="2">
          <reference field="0" count="1">
            <x v="8"/>
          </reference>
          <reference field="1" count="1" selected="0">
            <x v="46"/>
          </reference>
        </references>
      </pivotArea>
    </format>
    <format dxfId="1400">
      <pivotArea dataOnly="0" labelOnly="1" fieldPosition="0">
        <references count="2">
          <reference field="0" count="1">
            <x v="112"/>
          </reference>
          <reference field="1" count="1" selected="0">
            <x v="87"/>
          </reference>
        </references>
      </pivotArea>
    </format>
    <format dxfId="1399">
      <pivotArea dataOnly="0" labelOnly="1" fieldPosition="0">
        <references count="2">
          <reference field="0" count="1">
            <x v="96"/>
          </reference>
          <reference field="1" count="1" selected="0">
            <x v="244"/>
          </reference>
        </references>
      </pivotArea>
    </format>
    <format dxfId="1398">
      <pivotArea dataOnly="0" labelOnly="1" fieldPosition="0">
        <references count="2">
          <reference field="0" count="1">
            <x v="57"/>
          </reference>
          <reference field="1" count="1" selected="0">
            <x v="20"/>
          </reference>
        </references>
      </pivotArea>
    </format>
    <format dxfId="1397">
      <pivotArea dataOnly="0" labelOnly="1" fieldPosition="0">
        <references count="2">
          <reference field="0" count="1">
            <x v="87"/>
          </reference>
          <reference field="1" count="1" selected="0">
            <x v="203"/>
          </reference>
        </references>
      </pivotArea>
    </format>
    <format dxfId="1396">
      <pivotArea dataOnly="0" labelOnly="1" fieldPosition="0">
        <references count="2">
          <reference field="0" count="1">
            <x v="43"/>
          </reference>
          <reference field="1" count="1" selected="0">
            <x v="563"/>
          </reference>
        </references>
      </pivotArea>
    </format>
    <format dxfId="1395">
      <pivotArea dataOnly="0" labelOnly="1" fieldPosition="0">
        <references count="2">
          <reference field="0" count="1">
            <x v="8"/>
          </reference>
          <reference field="1" count="1" selected="0">
            <x v="437"/>
          </reference>
        </references>
      </pivotArea>
    </format>
    <format dxfId="1394">
      <pivotArea dataOnly="0" labelOnly="1" fieldPosition="0">
        <references count="2">
          <reference field="0" count="1">
            <x v="87"/>
          </reference>
          <reference field="1" count="1" selected="0">
            <x v="202"/>
          </reference>
        </references>
      </pivotArea>
    </format>
    <format dxfId="1393">
      <pivotArea dataOnly="0" labelOnly="1" fieldPosition="0">
        <references count="2">
          <reference field="0" count="1">
            <x v="149"/>
          </reference>
          <reference field="1" count="1" selected="0">
            <x v="238"/>
          </reference>
        </references>
      </pivotArea>
    </format>
    <format dxfId="1392">
      <pivotArea dataOnly="0" labelOnly="1" fieldPosition="0">
        <references count="2">
          <reference field="0" count="1">
            <x v="87"/>
          </reference>
          <reference field="1" count="1" selected="0">
            <x v="221"/>
          </reference>
        </references>
      </pivotArea>
    </format>
    <format dxfId="1391">
      <pivotArea dataOnly="0" labelOnly="1" fieldPosition="0">
        <references count="2">
          <reference field="0" count="1">
            <x v="113"/>
          </reference>
          <reference field="1" count="1" selected="0">
            <x v="3"/>
          </reference>
        </references>
      </pivotArea>
    </format>
    <format dxfId="1390">
      <pivotArea dataOnly="0" labelOnly="1" fieldPosition="0">
        <references count="2">
          <reference field="0" count="1">
            <x v="112"/>
          </reference>
          <reference field="1" count="1" selected="0">
            <x v="301"/>
          </reference>
        </references>
      </pivotArea>
    </format>
    <format dxfId="1389">
      <pivotArea dataOnly="0" labelOnly="1" fieldPosition="0">
        <references count="2">
          <reference field="0" count="1">
            <x v="196"/>
          </reference>
          <reference field="1" count="1" selected="0">
            <x v="663"/>
          </reference>
        </references>
      </pivotArea>
    </format>
    <format dxfId="1388">
      <pivotArea dataOnly="0" labelOnly="1" fieldPosition="0">
        <references count="2">
          <reference field="0" count="1">
            <x v="17"/>
          </reference>
          <reference field="1" count="1" selected="0">
            <x v="485"/>
          </reference>
        </references>
      </pivotArea>
    </format>
    <format dxfId="1387">
      <pivotArea dataOnly="0" labelOnly="1" fieldPosition="0">
        <references count="2">
          <reference field="0" count="1">
            <x v="134"/>
          </reference>
          <reference field="1" count="1" selected="0">
            <x v="376"/>
          </reference>
        </references>
      </pivotArea>
    </format>
    <format dxfId="1386">
      <pivotArea dataOnly="0" labelOnly="1" fieldPosition="0">
        <references count="2">
          <reference field="0" count="1">
            <x v="213"/>
          </reference>
          <reference field="1" count="1" selected="0">
            <x v="583"/>
          </reference>
        </references>
      </pivotArea>
    </format>
    <format dxfId="1385">
      <pivotArea dataOnly="0" labelOnly="1" fieldPosition="0">
        <references count="2">
          <reference field="0" count="1">
            <x v="43"/>
          </reference>
          <reference field="1" count="1" selected="0">
            <x v="597"/>
          </reference>
        </references>
      </pivotArea>
    </format>
    <format dxfId="1384">
      <pivotArea dataOnly="0" labelOnly="1" fieldPosition="0">
        <references count="2">
          <reference field="0" count="1">
            <x v="3"/>
          </reference>
          <reference field="1" count="1" selected="0">
            <x v="633"/>
          </reference>
        </references>
      </pivotArea>
    </format>
    <format dxfId="1383">
      <pivotArea dataOnly="0" labelOnly="1" fieldPosition="0">
        <references count="2">
          <reference field="0" count="1">
            <x v="47"/>
          </reference>
          <reference field="1" count="1" selected="0">
            <x v="499"/>
          </reference>
        </references>
      </pivotArea>
    </format>
    <format dxfId="1382">
      <pivotArea dataOnly="0" labelOnly="1" fieldPosition="0">
        <references count="2">
          <reference field="0" count="1">
            <x v="105"/>
          </reference>
          <reference field="1" count="1" selected="0">
            <x v="415"/>
          </reference>
        </references>
      </pivotArea>
    </format>
    <format dxfId="1381">
      <pivotArea dataOnly="0" labelOnly="1" fieldPosition="0">
        <references count="2">
          <reference field="0" count="1">
            <x v="158"/>
          </reference>
          <reference field="1" count="1" selected="0">
            <x v="693"/>
          </reference>
        </references>
      </pivotArea>
    </format>
    <format dxfId="1380">
      <pivotArea dataOnly="0" labelOnly="1" fieldPosition="0">
        <references count="2">
          <reference field="0" count="1">
            <x v="0"/>
          </reference>
          <reference field="1" count="1" selected="0">
            <x v="620"/>
          </reference>
        </references>
      </pivotArea>
    </format>
    <format dxfId="1379">
      <pivotArea dataOnly="0" labelOnly="1" fieldPosition="0">
        <references count="2">
          <reference field="0" count="1">
            <x v="184"/>
          </reference>
          <reference field="1" count="1" selected="0">
            <x v="648"/>
          </reference>
        </references>
      </pivotArea>
    </format>
    <format dxfId="1378">
      <pivotArea dataOnly="0" labelOnly="1" fieldPosition="0">
        <references count="2">
          <reference field="0" count="1">
            <x v="213"/>
          </reference>
          <reference field="1" count="1" selected="0">
            <x v="584"/>
          </reference>
        </references>
      </pivotArea>
    </format>
    <format dxfId="1377">
      <pivotArea dataOnly="0" labelOnly="1" fieldPosition="0">
        <references count="2">
          <reference field="0" count="1">
            <x v="196"/>
          </reference>
          <reference field="1" count="1" selected="0">
            <x v="660"/>
          </reference>
        </references>
      </pivotArea>
    </format>
    <format dxfId="1376">
      <pivotArea dataOnly="0" labelOnly="1" fieldPosition="0">
        <references count="2">
          <reference field="0" count="1">
            <x v="153"/>
          </reference>
          <reference field="1" count="1" selected="0">
            <x v="534"/>
          </reference>
        </references>
      </pivotArea>
    </format>
    <format dxfId="1375">
      <pivotArea dataOnly="0" labelOnly="1" fieldPosition="0">
        <references count="2">
          <reference field="0" count="1">
            <x v="205"/>
          </reference>
          <reference field="1" count="1" selected="0">
            <x v="550"/>
          </reference>
        </references>
      </pivotArea>
    </format>
    <format dxfId="1374">
      <pivotArea dataOnly="0" labelOnly="1" fieldPosition="0">
        <references count="2">
          <reference field="0" count="1">
            <x v="3"/>
          </reference>
          <reference field="1" count="1" selected="0">
            <x v="476"/>
          </reference>
        </references>
      </pivotArea>
    </format>
    <format dxfId="1373">
      <pivotArea dataOnly="0" labelOnly="1" fieldPosition="0">
        <references count="2">
          <reference field="0" count="1">
            <x v="185"/>
          </reference>
          <reference field="1" count="1" selected="0">
            <x v="711"/>
          </reference>
        </references>
      </pivotArea>
    </format>
    <format dxfId="1372">
      <pivotArea dataOnly="0" labelOnly="1" fieldPosition="0">
        <references count="2">
          <reference field="0" count="1">
            <x v="159"/>
          </reference>
          <reference field="1" count="1" selected="0">
            <x v="679"/>
          </reference>
        </references>
      </pivotArea>
    </format>
    <format dxfId="1371">
      <pivotArea dataOnly="0" labelOnly="1" fieldPosition="0">
        <references count="2">
          <reference field="0" count="1">
            <x v="112"/>
          </reference>
          <reference field="1" count="1" selected="0">
            <x v="368"/>
          </reference>
        </references>
      </pivotArea>
    </format>
    <format dxfId="1370">
      <pivotArea dataOnly="0" labelOnly="1" fieldPosition="0">
        <references count="2">
          <reference field="0" count="1">
            <x v="8"/>
          </reference>
          <reference field="1" count="1" selected="0">
            <x v="684"/>
          </reference>
        </references>
      </pivotArea>
    </format>
    <format dxfId="1369">
      <pivotArea dataOnly="0" labelOnly="1" fieldPosition="0">
        <references count="2">
          <reference field="0" count="1">
            <x v="134"/>
          </reference>
          <reference field="1" count="1" selected="0">
            <x v="379"/>
          </reference>
        </references>
      </pivotArea>
    </format>
    <format dxfId="1368">
      <pivotArea dataOnly="0" labelOnly="1" fieldPosition="0">
        <references count="2">
          <reference field="0" count="1">
            <x v="213"/>
          </reference>
          <reference field="1" count="1" selected="0">
            <x v="585"/>
          </reference>
        </references>
      </pivotArea>
    </format>
    <format dxfId="1367">
      <pivotArea dataOnly="0" labelOnly="1" fieldPosition="0">
        <references count="2">
          <reference field="0" count="1">
            <x v="3"/>
          </reference>
          <reference field="1" count="1" selected="0">
            <x v="250"/>
          </reference>
        </references>
      </pivotArea>
    </format>
    <format dxfId="1366">
      <pivotArea dataOnly="0" labelOnly="1" fieldPosition="0">
        <references count="2">
          <reference field="0" count="1">
            <x v="155"/>
          </reference>
          <reference field="1" count="1" selected="0">
            <x v="288"/>
          </reference>
        </references>
      </pivotArea>
    </format>
    <format dxfId="1365">
      <pivotArea dataOnly="0" labelOnly="1" fieldPosition="0">
        <references count="2">
          <reference field="0" count="1">
            <x v="126"/>
          </reference>
          <reference field="1" count="1" selected="0">
            <x v="341"/>
          </reference>
        </references>
      </pivotArea>
    </format>
    <format dxfId="1364">
      <pivotArea dataOnly="0" labelOnly="1" fieldPosition="0">
        <references count="2">
          <reference field="0" count="1">
            <x v="42"/>
          </reference>
          <reference field="1" count="1" selected="0">
            <x v="132"/>
          </reference>
        </references>
      </pivotArea>
    </format>
    <format dxfId="1363">
      <pivotArea dataOnly="0" labelOnly="1" fieldPosition="0">
        <references count="2">
          <reference field="0" count="1">
            <x v="86"/>
          </reference>
          <reference field="1" count="1" selected="0">
            <x v="78"/>
          </reference>
        </references>
      </pivotArea>
    </format>
    <format dxfId="1362">
      <pivotArea dataOnly="0" labelOnly="1" fieldPosition="0">
        <references count="2">
          <reference field="0" count="1">
            <x v="8"/>
          </reference>
          <reference field="1" count="1" selected="0">
            <x v="39"/>
          </reference>
        </references>
      </pivotArea>
    </format>
    <format dxfId="1361">
      <pivotArea dataOnly="0" labelOnly="1" fieldPosition="0">
        <references count="2">
          <reference field="0" count="1">
            <x v="8"/>
          </reference>
          <reference field="1" count="1" selected="0">
            <x v="38"/>
          </reference>
        </references>
      </pivotArea>
    </format>
    <format dxfId="1360">
      <pivotArea dataOnly="0" labelOnly="1" fieldPosition="0">
        <references count="2">
          <reference field="0" count="1">
            <x v="141"/>
          </reference>
          <reference field="1" count="1" selected="0">
            <x v="105"/>
          </reference>
        </references>
      </pivotArea>
    </format>
    <format dxfId="1359">
      <pivotArea dataOnly="0" labelOnly="1" fieldPosition="0">
        <references count="2">
          <reference field="0" count="1">
            <x v="50"/>
          </reference>
          <reference field="1" count="1" selected="0">
            <x v="104"/>
          </reference>
        </references>
      </pivotArea>
    </format>
    <format dxfId="1358">
      <pivotArea dataOnly="0" labelOnly="1" fieldPosition="0">
        <references count="2">
          <reference field="0" count="1">
            <x v="58"/>
          </reference>
          <reference field="1" count="1" selected="0">
            <x v="165"/>
          </reference>
        </references>
      </pivotArea>
    </format>
    <format dxfId="1357">
      <pivotArea dataOnly="0" labelOnly="1" fieldPosition="0">
        <references count="2">
          <reference field="0" count="1">
            <x v="50"/>
          </reference>
          <reference field="1" count="1" selected="0">
            <x v="95"/>
          </reference>
        </references>
      </pivotArea>
    </format>
    <format dxfId="1356">
      <pivotArea dataOnly="0" labelOnly="1" fieldPosition="0">
        <references count="2">
          <reference field="0" count="1">
            <x v="8"/>
          </reference>
          <reference field="1" count="1" selected="0">
            <x v="40"/>
          </reference>
        </references>
      </pivotArea>
    </format>
    <format dxfId="1355">
      <pivotArea dataOnly="0" labelOnly="1" fieldPosition="0">
        <references count="2">
          <reference field="0" count="1">
            <x v="112"/>
          </reference>
          <reference field="1" count="1" selected="0">
            <x v="88"/>
          </reference>
        </references>
      </pivotArea>
    </format>
    <format dxfId="1354">
      <pivotArea dataOnly="0" labelOnly="1" fieldPosition="0">
        <references count="2">
          <reference field="0" count="1">
            <x v="3"/>
          </reference>
          <reference field="1" count="1" selected="0">
            <x v="111"/>
          </reference>
        </references>
      </pivotArea>
    </format>
    <format dxfId="1353">
      <pivotArea dataOnly="0" labelOnly="1" fieldPosition="0">
        <references count="2">
          <reference field="0" count="1">
            <x v="192"/>
          </reference>
          <reference field="1" count="1" selected="0">
            <x v="17"/>
          </reference>
        </references>
      </pivotArea>
    </format>
    <format dxfId="1352">
      <pivotArea dataOnly="0" labelOnly="1" fieldPosition="0">
        <references count="2">
          <reference field="0" count="1">
            <x v="16"/>
          </reference>
          <reference field="1" count="1" selected="0">
            <x v="289"/>
          </reference>
        </references>
      </pivotArea>
    </format>
    <format dxfId="1351">
      <pivotArea dataOnly="0" labelOnly="1" fieldPosition="0">
        <references count="2">
          <reference field="0" count="1">
            <x v="59"/>
          </reference>
          <reference field="1" count="1" selected="0">
            <x v="446"/>
          </reference>
        </references>
      </pivotArea>
    </format>
    <format dxfId="1350">
      <pivotArea dataOnly="0" labelOnly="1" fieldPosition="0">
        <references count="2">
          <reference field="0" count="1">
            <x v="31"/>
          </reference>
          <reference field="1" count="1" selected="0">
            <x v="442"/>
          </reference>
        </references>
      </pivotArea>
    </format>
    <format dxfId="1349">
      <pivotArea dataOnly="0" labelOnly="1" fieldPosition="0">
        <references count="2">
          <reference field="0" count="1">
            <x v="192"/>
          </reference>
          <reference field="1" count="1" selected="0">
            <x v="402"/>
          </reference>
        </references>
      </pivotArea>
    </format>
    <format dxfId="1348">
      <pivotArea dataOnly="0" labelOnly="1" fieldPosition="0">
        <references count="2">
          <reference field="0" count="1">
            <x v="43"/>
          </reference>
          <reference field="1" count="1" selected="0">
            <x v="565"/>
          </reference>
        </references>
      </pivotArea>
    </format>
    <format dxfId="1347">
      <pivotArea dataOnly="0" labelOnly="1" fieldPosition="0">
        <references count="2">
          <reference field="0" count="1">
            <x v="190"/>
          </reference>
          <reference field="1" count="1" selected="0">
            <x v="380"/>
          </reference>
        </references>
      </pivotArea>
    </format>
    <format dxfId="1346">
      <pivotArea dataOnly="0" labelOnly="1" fieldPosition="0">
        <references count="2">
          <reference field="0" count="1">
            <x v="179"/>
          </reference>
          <reference field="1" count="1" selected="0">
            <x v="623"/>
          </reference>
        </references>
      </pivotArea>
    </format>
    <format dxfId="1345">
      <pivotArea dataOnly="0" labelOnly="1" fieldPosition="0">
        <references count="2">
          <reference field="0" count="1">
            <x v="43"/>
          </reference>
          <reference field="1" count="1" selected="0">
            <x v="562"/>
          </reference>
        </references>
      </pivotArea>
    </format>
    <format dxfId="1344">
      <pivotArea dataOnly="0" labelOnly="1" fieldPosition="0">
        <references count="2">
          <reference field="0" count="1">
            <x v="159"/>
          </reference>
          <reference field="1" count="1" selected="0">
            <x v="675"/>
          </reference>
        </references>
      </pivotArea>
    </format>
    <format dxfId="1343">
      <pivotArea dataOnly="0" labelOnly="1" fieldPosition="0">
        <references count="2">
          <reference field="0" count="1">
            <x v="192"/>
          </reference>
          <reference field="1" count="1" selected="0">
            <x v="405"/>
          </reference>
        </references>
      </pivotArea>
    </format>
    <format dxfId="1342">
      <pivotArea dataOnly="0" labelOnly="1" fieldPosition="0">
        <references count="2">
          <reference field="0" count="1">
            <x v="13"/>
          </reference>
          <reference field="1" count="1" selected="0">
            <x v="145"/>
          </reference>
        </references>
      </pivotArea>
    </format>
    <format dxfId="1341">
      <pivotArea dataOnly="0" labelOnly="1" fieldPosition="0">
        <references count="2">
          <reference field="0" count="1">
            <x v="100"/>
          </reference>
          <reference field="1" count="1" selected="0">
            <x v="296"/>
          </reference>
        </references>
      </pivotArea>
    </format>
    <format dxfId="1340">
      <pivotArea dataOnly="0" labelOnly="1" fieldPosition="0">
        <references count="2">
          <reference field="0" count="1">
            <x v="21"/>
          </reference>
          <reference field="1" count="1" selected="0">
            <x v="150"/>
          </reference>
        </references>
      </pivotArea>
    </format>
    <format dxfId="1339">
      <pivotArea dataOnly="0" labelOnly="1" fieldPosition="0">
        <references count="2">
          <reference field="0" count="1">
            <x v="87"/>
          </reference>
          <reference field="1" count="1" selected="0">
            <x v="207"/>
          </reference>
        </references>
      </pivotArea>
    </format>
    <format dxfId="1338">
      <pivotArea dataOnly="0" labelOnly="1" fieldPosition="0">
        <references count="2">
          <reference field="0" count="1">
            <x v="87"/>
          </reference>
          <reference field="1" count="1" selected="0">
            <x v="209"/>
          </reference>
        </references>
      </pivotArea>
    </format>
    <format dxfId="1337">
      <pivotArea dataOnly="0" labelOnly="1" fieldPosition="0">
        <references count="2">
          <reference field="0" count="1">
            <x v="50"/>
          </reference>
          <reference field="1" count="1" selected="0">
            <x v="100"/>
          </reference>
        </references>
      </pivotArea>
    </format>
    <format dxfId="1336">
      <pivotArea dataOnly="0" labelOnly="1" fieldPosition="0">
        <references count="2">
          <reference field="0" count="1">
            <x v="112"/>
          </reference>
          <reference field="1" count="1" selected="0">
            <x v="214"/>
          </reference>
        </references>
      </pivotArea>
    </format>
    <format dxfId="1335">
      <pivotArea dataOnly="0" labelOnly="1" fieldPosition="0">
        <references count="2">
          <reference field="0" count="1">
            <x v="50"/>
          </reference>
          <reference field="1" count="1" selected="0">
            <x v="103"/>
          </reference>
        </references>
      </pivotArea>
    </format>
    <format dxfId="1334">
      <pivotArea dataOnly="0" labelOnly="1" fieldPosition="0">
        <references count="2">
          <reference field="0" count="1">
            <x v="142"/>
          </reference>
          <reference field="1" count="1" selected="0">
            <x v="363"/>
          </reference>
        </references>
      </pivotArea>
    </format>
    <format dxfId="1333">
      <pivotArea dataOnly="0" labelOnly="1" fieldPosition="0">
        <references count="2">
          <reference field="0" count="1">
            <x v="112"/>
          </reference>
          <reference field="1" count="1" selected="0">
            <x v="89"/>
          </reference>
        </references>
      </pivotArea>
    </format>
    <format dxfId="1332">
      <pivotArea dataOnly="0" labelOnly="1" fieldPosition="0">
        <references count="2">
          <reference field="0" count="1">
            <x v="199"/>
          </reference>
          <reference field="1" count="1" selected="0">
            <x v="554"/>
          </reference>
        </references>
      </pivotArea>
    </format>
    <format dxfId="1331">
      <pivotArea dataOnly="0" labelOnly="1" fieldPosition="0">
        <references count="2">
          <reference field="0" count="1">
            <x v="131"/>
          </reference>
          <reference field="1" count="1" selected="0">
            <x v="642"/>
          </reference>
        </references>
      </pivotArea>
    </format>
    <format dxfId="1330">
      <pivotArea dataOnly="0" labelOnly="1" fieldPosition="0">
        <references count="2">
          <reference field="0" count="1">
            <x v="39"/>
          </reference>
          <reference field="1" count="1" selected="0">
            <x v="495"/>
          </reference>
        </references>
      </pivotArea>
    </format>
    <format dxfId="1329">
      <pivotArea dataOnly="0" labelOnly="1" fieldPosition="0">
        <references count="2">
          <reference field="0" count="1">
            <x v="9"/>
          </reference>
          <reference field="1" count="1" selected="0">
            <x v="588"/>
          </reference>
        </references>
      </pivotArea>
    </format>
    <format dxfId="1328">
      <pivotArea dataOnly="0" labelOnly="1" fieldPosition="0">
        <references count="2">
          <reference field="0" count="1">
            <x v="112"/>
          </reference>
          <reference field="1" count="1" selected="0">
            <x v="367"/>
          </reference>
        </references>
      </pivotArea>
    </format>
    <format dxfId="1327">
      <pivotArea dataOnly="0" labelOnly="1" fieldPosition="0">
        <references count="2">
          <reference field="0" count="1">
            <x v="6"/>
          </reference>
          <reference field="1" count="1" selected="0">
            <x v="478"/>
          </reference>
        </references>
      </pivotArea>
    </format>
    <format dxfId="1326">
      <pivotArea dataOnly="0" labelOnly="1" fieldPosition="0">
        <references count="2">
          <reference field="0" count="1">
            <x v="8"/>
          </reference>
          <reference field="1" count="1" selected="0">
            <x v="438"/>
          </reference>
        </references>
      </pivotArea>
    </format>
    <format dxfId="1325">
      <pivotArea dataOnly="0" labelOnly="1" fieldPosition="0">
        <references count="2">
          <reference field="0" count="1">
            <x v="112"/>
          </reference>
          <reference field="1" count="1" selected="0">
            <x v="366"/>
          </reference>
        </references>
      </pivotArea>
    </format>
    <format dxfId="1324">
      <pivotArea dataOnly="0" labelOnly="1" fieldPosition="0">
        <references count="2">
          <reference field="0" count="1">
            <x v="3"/>
          </reference>
          <reference field="1" count="1" selected="0">
            <x v="641"/>
          </reference>
        </references>
      </pivotArea>
    </format>
    <format dxfId="1323">
      <pivotArea dataOnly="0" labelOnly="1" fieldPosition="0">
        <references count="2">
          <reference field="0" count="1">
            <x v="8"/>
          </reference>
          <reference field="1" count="1" selected="0">
            <x v="439"/>
          </reference>
        </references>
      </pivotArea>
    </format>
    <format dxfId="1322">
      <pivotArea dataOnly="0" labelOnly="1" fieldPosition="0">
        <references count="2">
          <reference field="0" count="1">
            <x v="194"/>
          </reference>
          <reference field="1" count="1" selected="0">
            <x v="473"/>
          </reference>
        </references>
      </pivotArea>
    </format>
    <format dxfId="1321">
      <pivotArea dataOnly="0" labelOnly="1" fieldPosition="0">
        <references count="2">
          <reference field="0" count="1">
            <x v="8"/>
          </reference>
          <reference field="1" count="1" selected="0">
            <x v="440"/>
          </reference>
        </references>
      </pivotArea>
    </format>
    <format dxfId="1320">
      <pivotArea dataOnly="0" labelOnly="1" fieldPosition="0">
        <references count="2">
          <reference field="0" count="1">
            <x v="142"/>
          </reference>
          <reference field="1" count="1" selected="0">
            <x v="578"/>
          </reference>
        </references>
      </pivotArea>
    </format>
    <format dxfId="1319">
      <pivotArea dataOnly="0" labelOnly="1" fieldPosition="0">
        <references count="2">
          <reference field="0" count="1">
            <x v="3"/>
          </reference>
          <reference field="1" count="1" selected="0">
            <x v="637"/>
          </reference>
        </references>
      </pivotArea>
    </format>
    <format dxfId="1318">
      <pivotArea dataOnly="0" labelOnly="1" fieldPosition="0">
        <references count="2">
          <reference field="0" count="1">
            <x v="134"/>
          </reference>
          <reference field="1" count="1" selected="0">
            <x v="375"/>
          </reference>
        </references>
      </pivotArea>
    </format>
    <format dxfId="1317">
      <pivotArea dataOnly="0" labelOnly="1" fieldPosition="0">
        <references count="2">
          <reference field="0" count="1">
            <x v="142"/>
          </reference>
          <reference field="1" count="1" selected="0">
            <x v="365"/>
          </reference>
        </references>
      </pivotArea>
    </format>
    <format dxfId="1316">
      <pivotArea dataOnly="0" labelOnly="1" fieldPosition="0">
        <references count="2">
          <reference field="0" count="1">
            <x v="59"/>
          </reference>
          <reference field="1" count="1" selected="0">
            <x v="445"/>
          </reference>
        </references>
      </pivotArea>
    </format>
    <format dxfId="1315">
      <pivotArea dataOnly="0" labelOnly="1" fieldPosition="0">
        <references count="2">
          <reference field="0" count="1">
            <x v="24"/>
          </reference>
          <reference field="1" count="1" selected="0">
            <x v="690"/>
          </reference>
        </references>
      </pivotArea>
    </format>
    <format dxfId="1314">
      <pivotArea dataOnly="0" labelOnly="1" fieldPosition="0">
        <references count="2">
          <reference field="0" count="1">
            <x v="123"/>
          </reference>
          <reference field="1" count="1" selected="0">
            <x v="704"/>
          </reference>
        </references>
      </pivotArea>
    </format>
    <format dxfId="1313">
      <pivotArea dataOnly="0" labelOnly="1" fieldPosition="0">
        <references count="2">
          <reference field="0" count="1">
            <x v="159"/>
          </reference>
          <reference field="1" count="1" selected="0">
            <x v="724"/>
          </reference>
        </references>
      </pivotArea>
    </format>
    <format dxfId="1312">
      <pivotArea dataOnly="0" labelOnly="1" fieldPosition="0">
        <references count="2">
          <reference field="0" count="1">
            <x v="3"/>
          </reference>
          <reference field="1" count="1" selected="0">
            <x v="636"/>
          </reference>
        </references>
      </pivotArea>
    </format>
    <format dxfId="1311">
      <pivotArea dataOnly="0" labelOnly="1" fieldPosition="0">
        <references count="2">
          <reference field="0" count="1">
            <x v="123"/>
          </reference>
          <reference field="1" count="1" selected="0">
            <x v="654"/>
          </reference>
        </references>
      </pivotArea>
    </format>
    <format dxfId="1310">
      <pivotArea dataOnly="0" labelOnly="1" fieldPosition="0">
        <references count="2">
          <reference field="0" count="1">
            <x v="196"/>
          </reference>
          <reference field="1" count="1" selected="0">
            <x v="661"/>
          </reference>
        </references>
      </pivotArea>
    </format>
    <format dxfId="1309">
      <pivotArea dataOnly="0" labelOnly="1" fieldPosition="0">
        <references count="2">
          <reference field="0" count="1">
            <x v="95"/>
          </reference>
          <reference field="1" count="1" selected="0">
            <x v="694"/>
          </reference>
        </references>
      </pivotArea>
    </format>
    <format dxfId="1308">
      <pivotArea dataOnly="0" labelOnly="1" fieldPosition="0">
        <references count="2">
          <reference field="0" count="1">
            <x v="196"/>
          </reference>
          <reference field="1" count="1" selected="0">
            <x v="662"/>
          </reference>
        </references>
      </pivotArea>
    </format>
    <format dxfId="1307">
      <pivotArea dataOnly="0" labelOnly="1" fieldPosition="0">
        <references count="2">
          <reference field="0" count="1">
            <x v="143"/>
          </reference>
          <reference field="1" count="1" selected="0">
            <x v="611"/>
          </reference>
        </references>
      </pivotArea>
    </format>
    <format dxfId="1306">
      <pivotArea dataOnly="0" labelOnly="1" fieldPosition="0">
        <references count="2">
          <reference field="0" count="1">
            <x v="45"/>
          </reference>
          <reference field="1" count="1" selected="0">
            <x v="498"/>
          </reference>
        </references>
      </pivotArea>
    </format>
    <format dxfId="1305">
      <pivotArea dataOnly="0" labelOnly="1" fieldPosition="0">
        <references count="2">
          <reference field="0" count="1">
            <x v="50"/>
          </reference>
          <reference field="1" count="1" selected="0">
            <x v="413"/>
          </reference>
        </references>
      </pivotArea>
    </format>
    <format dxfId="1304">
      <pivotArea dataOnly="0" labelOnly="1" fieldPosition="0">
        <references count="2">
          <reference field="0" count="1">
            <x v="210"/>
          </reference>
          <reference field="1" count="1" selected="0">
            <x v="430"/>
          </reference>
        </references>
      </pivotArea>
    </format>
    <format dxfId="1303">
      <pivotArea dataOnly="0" labelOnly="1" fieldPosition="0">
        <references count="2">
          <reference field="0" count="1">
            <x v="58"/>
          </reference>
          <reference field="1" count="1" selected="0">
            <x v="569"/>
          </reference>
        </references>
      </pivotArea>
    </format>
    <format dxfId="1302">
      <pivotArea dataOnly="0" labelOnly="1" fieldPosition="0">
        <references count="2">
          <reference field="0" count="1">
            <x v="105"/>
          </reference>
          <reference field="1" count="1" selected="0">
            <x v="424"/>
          </reference>
        </references>
      </pivotArea>
    </format>
    <format dxfId="1301">
      <pivotArea dataOnly="0" labelOnly="1" fieldPosition="0">
        <references count="2">
          <reference field="0" count="1">
            <x v="134"/>
          </reference>
          <reference field="1" count="1" selected="0">
            <x v="373"/>
          </reference>
        </references>
      </pivotArea>
    </format>
    <format dxfId="1300">
      <pivotArea dataOnly="0" labelOnly="1" fieldPosition="0">
        <references count="2">
          <reference field="0" count="1">
            <x v="8"/>
          </reference>
          <reference field="1" count="1" selected="0">
            <x v="610"/>
          </reference>
        </references>
      </pivotArea>
    </format>
    <format dxfId="1299">
      <pivotArea dataOnly="0" labelOnly="1" fieldPosition="0">
        <references count="2">
          <reference field="0" count="1">
            <x v="59"/>
          </reference>
          <reference field="1" count="1" selected="0">
            <x v="444"/>
          </reference>
        </references>
      </pivotArea>
    </format>
    <format dxfId="1298">
      <pivotArea dataOnly="0" labelOnly="1" fieldPosition="0">
        <references count="2">
          <reference field="0" count="1">
            <x v="3"/>
          </reference>
          <reference field="1" count="1" selected="0">
            <x v="639"/>
          </reference>
        </references>
      </pivotArea>
    </format>
    <format dxfId="1297">
      <pivotArea dataOnly="0" labelOnly="1" fieldPosition="0">
        <references count="2">
          <reference field="0" count="1">
            <x v="123"/>
          </reference>
          <reference field="1" count="1" selected="0">
            <x v="582"/>
          </reference>
        </references>
      </pivotArea>
    </format>
    <format dxfId="1296">
      <pivotArea dataOnly="0" labelOnly="1" fieldPosition="0">
        <references count="2">
          <reference field="0" count="1">
            <x v="27"/>
          </reference>
          <reference field="1" count="1" selected="0">
            <x v="490"/>
          </reference>
        </references>
      </pivotArea>
    </format>
    <format dxfId="1295">
      <pivotArea dataOnly="0" labelOnly="1" fieldPosition="0">
        <references count="2">
          <reference field="0" count="1">
            <x v="43"/>
          </reference>
          <reference field="1" count="1" selected="0">
            <x v="568"/>
          </reference>
        </references>
      </pivotArea>
    </format>
    <format dxfId="1294">
      <pivotArea dataOnly="0" labelOnly="1" fieldPosition="0">
        <references count="2">
          <reference field="0" count="1">
            <x v="142"/>
          </reference>
          <reference field="1" count="1" selected="0">
            <x v="577"/>
          </reference>
        </references>
      </pivotArea>
    </format>
    <format dxfId="1293">
      <pivotArea dataOnly="0" labelOnly="1" fieldPosition="0">
        <references count="2">
          <reference field="0" count="1">
            <x v="76"/>
          </reference>
          <reference field="1" count="1" selected="0">
            <x v="591"/>
          </reference>
        </references>
      </pivotArea>
    </format>
    <format dxfId="1292">
      <pivotArea dataOnly="0" labelOnly="1" fieldPosition="0">
        <references count="2">
          <reference field="0" count="1">
            <x v="9"/>
          </reference>
          <reference field="1" count="1" selected="0">
            <x v="589"/>
          </reference>
        </references>
      </pivotArea>
    </format>
    <format dxfId="1291">
      <pivotArea dataOnly="0" labelOnly="1" fieldPosition="0">
        <references count="2">
          <reference field="0" count="1">
            <x v="164"/>
          </reference>
          <reference field="1" count="1" selected="0">
            <x v="345"/>
          </reference>
        </references>
      </pivotArea>
    </format>
    <format dxfId="1290">
      <pivotArea dataOnly="0" labelOnly="1" fieldPosition="0">
        <references count="2">
          <reference field="0" count="1">
            <x v="8"/>
          </reference>
          <reference field="1" count="1" selected="0">
            <x v="52"/>
          </reference>
        </references>
      </pivotArea>
    </format>
    <format dxfId="1289">
      <pivotArea dataOnly="0" labelOnly="1" fieldPosition="0">
        <references count="2">
          <reference field="0" count="1">
            <x v="3"/>
          </reference>
          <reference field="1" count="1" selected="0">
            <x v="106"/>
          </reference>
        </references>
      </pivotArea>
    </format>
    <format dxfId="1288">
      <pivotArea dataOnly="0" labelOnly="1" fieldPosition="0">
        <references count="2">
          <reference field="0" count="1">
            <x v="3"/>
          </reference>
          <reference field="1" count="1" selected="0">
            <x v="302"/>
          </reference>
        </references>
      </pivotArea>
    </format>
    <format dxfId="1287">
      <pivotArea dataOnly="0" labelOnly="1" fieldPosition="0">
        <references count="2">
          <reference field="0" count="1">
            <x v="8"/>
          </reference>
          <reference field="1" count="1" selected="0">
            <x v="55"/>
          </reference>
        </references>
      </pivotArea>
    </format>
    <format dxfId="1286">
      <pivotArea dataOnly="0" labelOnly="1" fieldPosition="0">
        <references count="2">
          <reference field="0" count="1">
            <x v="3"/>
          </reference>
          <reference field="1" count="1" selected="0">
            <x v="303"/>
          </reference>
        </references>
      </pivotArea>
    </format>
    <format dxfId="1285">
      <pivotArea dataOnly="0" labelOnly="1" fieldPosition="0">
        <references count="2">
          <reference field="0" count="1">
            <x v="3"/>
          </reference>
          <reference field="1" count="1" selected="0">
            <x v="353"/>
          </reference>
        </references>
      </pivotArea>
    </format>
    <format dxfId="1284">
      <pivotArea dataOnly="0" labelOnly="1" fieldPosition="0">
        <references count="2">
          <reference field="0" count="1">
            <x v="3"/>
          </reference>
          <reference field="1" count="1" selected="0">
            <x v="304"/>
          </reference>
        </references>
      </pivotArea>
    </format>
    <format dxfId="1283">
      <pivotArea dataOnly="0" labelOnly="1" fieldPosition="0">
        <references count="2">
          <reference field="0" count="1">
            <x v="57"/>
          </reference>
          <reference field="1" count="1" selected="0">
            <x v="243"/>
          </reference>
        </references>
      </pivotArea>
    </format>
    <format dxfId="1282">
      <pivotArea dataOnly="0" labelOnly="1" fieldPosition="0">
        <references count="2">
          <reference field="0" count="1">
            <x v="3"/>
          </reference>
          <reference field="1" count="1" selected="0">
            <x v="305"/>
          </reference>
        </references>
      </pivotArea>
    </format>
    <format dxfId="1281">
      <pivotArea dataOnly="0" labelOnly="1" fieldPosition="0">
        <references count="2">
          <reference field="0" count="1">
            <x v="8"/>
          </reference>
          <reference field="1" count="1" selected="0">
            <x v="54"/>
          </reference>
        </references>
      </pivotArea>
    </format>
    <format dxfId="1280">
      <pivotArea dataOnly="0" labelOnly="1" fieldPosition="0">
        <references count="2">
          <reference field="0" count="1">
            <x v="3"/>
          </reference>
          <reference field="1" count="1" selected="0">
            <x v="306"/>
          </reference>
        </references>
      </pivotArea>
    </format>
    <format dxfId="1279">
      <pivotArea dataOnly="0" labelOnly="1" fieldPosition="0">
        <references count="2">
          <reference field="0" count="1">
            <x v="143"/>
          </reference>
          <reference field="1" count="1" selected="0">
            <x v="245"/>
          </reference>
        </references>
      </pivotArea>
    </format>
    <format dxfId="1278">
      <pivotArea dataOnly="0" labelOnly="1" fieldPosition="0">
        <references count="2">
          <reference field="0" count="1">
            <x v="3"/>
          </reference>
          <reference field="1" count="1" selected="0">
            <x v="309"/>
          </reference>
        </references>
      </pivotArea>
    </format>
    <format dxfId="1277">
      <pivotArea dataOnly="0" labelOnly="1" fieldPosition="0">
        <references count="2">
          <reference field="0" count="1">
            <x v="91"/>
          </reference>
          <reference field="1" count="1" selected="0">
            <x v="347"/>
          </reference>
        </references>
      </pivotArea>
    </format>
    <format dxfId="1276">
      <pivotArea dataOnly="0" labelOnly="1" fieldPosition="0">
        <references count="2">
          <reference field="0" count="1">
            <x v="112"/>
          </reference>
          <reference field="1" count="1" selected="0">
            <x v="82"/>
          </reference>
        </references>
      </pivotArea>
    </format>
    <format dxfId="1275">
      <pivotArea dataOnly="0" labelOnly="1" fieldPosition="0">
        <references count="2">
          <reference field="0" count="1">
            <x v="8"/>
          </reference>
          <reference field="1" count="1" selected="0">
            <x v="50"/>
          </reference>
        </references>
      </pivotArea>
    </format>
    <format dxfId="1274">
      <pivotArea dataOnly="0" labelOnly="1" fieldPosition="0">
        <references count="2">
          <reference field="0" count="1">
            <x v="131"/>
          </reference>
          <reference field="1" count="1" selected="0">
            <x v="108"/>
          </reference>
        </references>
      </pivotArea>
    </format>
    <format dxfId="1273">
      <pivotArea dataOnly="0" labelOnly="1" fieldPosition="0">
        <references count="2">
          <reference field="0" count="1">
            <x v="50"/>
          </reference>
          <reference field="1" count="1" selected="0">
            <x v="99"/>
          </reference>
        </references>
      </pivotArea>
    </format>
    <format dxfId="1272">
      <pivotArea dataOnly="0" labelOnly="1" fieldPosition="0">
        <references count="2">
          <reference field="0" count="1">
            <x v="3"/>
          </reference>
          <reference field="1" count="1" selected="0">
            <x v="313"/>
          </reference>
        </references>
      </pivotArea>
    </format>
    <format dxfId="1271">
      <pivotArea dataOnly="0" labelOnly="1" fieldPosition="0">
        <references count="2">
          <reference field="0" count="1">
            <x v="8"/>
          </reference>
          <reference field="1" count="1" selected="0">
            <x v="51"/>
          </reference>
        </references>
      </pivotArea>
    </format>
    <format dxfId="1270">
      <pivotArea dataOnly="0" labelOnly="1" fieldPosition="0">
        <references count="2">
          <reference field="0" count="1">
            <x v="3"/>
          </reference>
          <reference field="1" count="1" selected="0">
            <x v="314"/>
          </reference>
        </references>
      </pivotArea>
    </format>
    <format dxfId="1269">
      <pivotArea dataOnly="0" labelOnly="1" fieldPosition="0">
        <references count="2">
          <reference field="0" count="1">
            <x v="8"/>
          </reference>
          <reference field="1" count="1" selected="0">
            <x v="53"/>
          </reference>
        </references>
      </pivotArea>
    </format>
    <format dxfId="1268">
      <pivotArea dataOnly="0" labelOnly="1" fieldPosition="0">
        <references count="2">
          <reference field="0" count="1">
            <x v="8"/>
          </reference>
          <reference field="1" count="1" selected="0">
            <x v="57"/>
          </reference>
        </references>
      </pivotArea>
    </format>
    <format dxfId="1267">
      <pivotArea dataOnly="0" labelOnly="1" fieldPosition="0">
        <references count="2">
          <reference field="0" count="1">
            <x v="16"/>
          </reference>
          <reference field="1" count="1" selected="0">
            <x v="156"/>
          </reference>
        </references>
      </pivotArea>
    </format>
    <format dxfId="1266">
      <pivotArea dataOnly="0" labelOnly="1" fieldPosition="0">
        <references count="2">
          <reference field="0" count="1">
            <x v="4"/>
          </reference>
          <reference field="1" count="1" selected="0">
            <x v="355"/>
          </reference>
        </references>
      </pivotArea>
    </format>
    <format dxfId="1265">
      <pivotArea dataOnly="0" labelOnly="1" fieldPosition="0">
        <references count="2">
          <reference field="0" count="1">
            <x v="8"/>
          </reference>
          <reference field="1" count="1" selected="0">
            <x v="56"/>
          </reference>
        </references>
      </pivotArea>
    </format>
    <format dxfId="1264">
      <pivotArea dataOnly="0" labelOnly="1" fieldPosition="0">
        <references count="2">
          <reference field="0" count="1">
            <x v="4"/>
          </reference>
          <reference field="1" count="1" selected="0">
            <x v="356"/>
          </reference>
        </references>
      </pivotArea>
    </format>
    <format dxfId="1263">
      <pivotArea dataOnly="0" labelOnly="1" fieldPosition="0">
        <references count="2">
          <reference field="0" count="1">
            <x v="164"/>
          </reference>
          <reference field="1" count="1" selected="0">
            <x v="344"/>
          </reference>
        </references>
      </pivotArea>
    </format>
    <format dxfId="1262">
      <pivotArea dataOnly="0" labelOnly="1" fieldPosition="0">
        <references count="2">
          <reference field="0" count="1">
            <x v="8"/>
          </reference>
          <reference field="1" count="1" selected="0">
            <x v="58"/>
          </reference>
        </references>
      </pivotArea>
    </format>
    <format dxfId="1261">
      <pivotArea dataOnly="0" labelOnly="1" fieldPosition="0">
        <references count="2">
          <reference field="0" count="1">
            <x v="43"/>
          </reference>
          <reference field="1" count="1" selected="0">
            <x v="162"/>
          </reference>
        </references>
      </pivotArea>
    </format>
    <format dxfId="1260">
      <pivotArea dataOnly="0" labelOnly="1" fieldPosition="0">
        <references count="2">
          <reference field="0" count="1">
            <x v="173"/>
          </reference>
          <reference field="1" count="1" selected="0">
            <x v="242"/>
          </reference>
        </references>
      </pivotArea>
    </format>
    <format dxfId="1259">
      <pivotArea dataOnly="0" labelOnly="1" fieldPosition="0">
        <references count="2">
          <reference field="0" count="1">
            <x v="79"/>
          </reference>
          <reference field="1" count="1" selected="0">
            <x v="0"/>
          </reference>
        </references>
      </pivotArea>
    </format>
    <format dxfId="1258">
      <pivotArea dataOnly="0" labelOnly="1" fieldPosition="0">
        <references count="2">
          <reference field="0" count="1">
            <x v="174"/>
          </reference>
          <reference field="1" count="1" selected="0">
            <x v="291"/>
          </reference>
        </references>
      </pivotArea>
    </format>
    <format dxfId="1257">
      <pivotArea dataOnly="0" labelOnly="1" fieldPosition="0">
        <references count="2">
          <reference field="0" count="1">
            <x v="8"/>
          </reference>
          <reference field="1" count="1" selected="0">
            <x v="59"/>
          </reference>
        </references>
      </pivotArea>
    </format>
    <format dxfId="1256">
      <pivotArea dataOnly="0" labelOnly="1" fieldPosition="0">
        <references count="2">
          <reference field="0" count="1">
            <x v="50"/>
          </reference>
          <reference field="1" count="1" selected="0">
            <x v="48"/>
          </reference>
        </references>
      </pivotArea>
    </format>
    <format dxfId="1255">
      <pivotArea dataOnly="0" labelOnly="1" fieldPosition="0">
        <references count="2">
          <reference field="0" count="1">
            <x v="86"/>
          </reference>
          <reference field="1" count="1" selected="0">
            <x v="71"/>
          </reference>
        </references>
      </pivotArea>
    </format>
    <format dxfId="1254">
      <pivotArea dataOnly="0" labelOnly="1" fieldPosition="0">
        <references count="2">
          <reference field="0" count="1">
            <x v="3"/>
          </reference>
          <reference field="1" count="1" selected="0">
            <x v="317"/>
          </reference>
        </references>
      </pivotArea>
    </format>
    <format dxfId="1253">
      <pivotArea dataOnly="0" labelOnly="1" fieldPosition="0">
        <references count="2">
          <reference field="0" count="1">
            <x v="56"/>
          </reference>
          <reference field="1" count="1" selected="0">
            <x v="461"/>
          </reference>
        </references>
      </pivotArea>
    </format>
    <format dxfId="1252">
      <pivotArea dataOnly="0" labelOnly="1" fieldPosition="0">
        <references count="2">
          <reference field="0" count="1">
            <x v="107"/>
          </reference>
          <reference field="1" count="1" selected="0">
            <x v="615"/>
          </reference>
        </references>
      </pivotArea>
    </format>
    <format dxfId="1251">
      <pivotArea dataOnly="0" labelOnly="1" fieldPosition="0">
        <references count="2">
          <reference field="0" count="1">
            <x v="105"/>
          </reference>
          <reference field="1" count="1" selected="0">
            <x v="423"/>
          </reference>
        </references>
      </pivotArea>
    </format>
    <format dxfId="1250">
      <pivotArea dataOnly="0" labelOnly="1" fieldPosition="0">
        <references count="2">
          <reference field="0" count="1">
            <x v="24"/>
          </reference>
          <reference field="1" count="1" selected="0">
            <x v="624"/>
          </reference>
        </references>
      </pivotArea>
    </format>
    <format dxfId="1249">
      <pivotArea dataOnly="0" labelOnly="1" fieldPosition="0">
        <references count="2">
          <reference field="0" count="1">
            <x v="141"/>
          </reference>
          <reference field="1" count="1" selected="0">
            <x v="468"/>
          </reference>
        </references>
      </pivotArea>
    </format>
    <format dxfId="1248">
      <pivotArea dataOnly="0" labelOnly="1" fieldPosition="0">
        <references count="2">
          <reference field="0" count="1">
            <x v="95"/>
          </reference>
          <reference field="1" count="1" selected="0">
            <x v="625"/>
          </reference>
        </references>
      </pivotArea>
    </format>
    <format dxfId="1247">
      <pivotArea dataOnly="0" labelOnly="1" fieldPosition="0">
        <references count="2">
          <reference field="0" count="1">
            <x v="142"/>
          </reference>
          <reference field="1" count="1" selected="0">
            <x v="364"/>
          </reference>
        </references>
      </pivotArea>
    </format>
    <format dxfId="1246">
      <pivotArea dataOnly="0" labelOnly="1" fieldPosition="0">
        <references count="2">
          <reference field="0" count="1">
            <x v="186"/>
          </reference>
          <reference field="1" count="1" selected="0">
            <x v="673"/>
          </reference>
        </references>
      </pivotArea>
    </format>
    <format dxfId="1245">
      <pivotArea dataOnly="0" labelOnly="1" fieldPosition="0">
        <references count="2">
          <reference field="0" count="1">
            <x v="196"/>
          </reference>
          <reference field="1" count="1" selected="0">
            <x v="658"/>
          </reference>
        </references>
      </pivotArea>
    </format>
    <format dxfId="1244">
      <pivotArea dataOnly="0" labelOnly="1" fieldPosition="0">
        <references count="2">
          <reference field="0" count="1">
            <x v="186"/>
          </reference>
          <reference field="1" count="1" selected="0">
            <x v="674"/>
          </reference>
        </references>
      </pivotArea>
    </format>
    <format dxfId="1243">
      <pivotArea dataOnly="0" labelOnly="1" fieldPosition="0">
        <references count="2">
          <reference field="0" count="1">
            <x v="133"/>
          </reference>
          <reference field="1" count="1" selected="0">
            <x v="466"/>
          </reference>
        </references>
      </pivotArea>
    </format>
    <format dxfId="1242">
      <pivotArea dataOnly="0" labelOnly="1" fieldPosition="0">
        <references count="2">
          <reference field="0" count="1">
            <x v="24"/>
          </reference>
          <reference field="1" count="1" selected="0">
            <x v="626"/>
          </reference>
        </references>
      </pivotArea>
    </format>
    <format dxfId="1241">
      <pivotArea dataOnly="0" labelOnly="1" fieldPosition="0">
        <references count="2">
          <reference field="0" count="1">
            <x v="33"/>
          </reference>
          <reference field="1" count="1" selected="0">
            <x v="459"/>
          </reference>
        </references>
      </pivotArea>
    </format>
    <format dxfId="1240">
      <pivotArea dataOnly="0" labelOnly="1" fieldPosition="0">
        <references count="2">
          <reference field="0" count="1">
            <x v="159"/>
          </reference>
          <reference field="1" count="1" selected="0">
            <x v="676"/>
          </reference>
        </references>
      </pivotArea>
    </format>
    <format dxfId="1239">
      <pivotArea dataOnly="0" labelOnly="1" fieldPosition="0">
        <references count="2">
          <reference field="0" count="1">
            <x v="142"/>
          </reference>
          <reference field="1" count="1" selected="0">
            <x v="703"/>
          </reference>
        </references>
      </pivotArea>
    </format>
    <format dxfId="1238">
      <pivotArea dataOnly="0" labelOnly="1" fieldPosition="0">
        <references count="2">
          <reference field="0" count="1">
            <x v="159"/>
          </reference>
          <reference field="1" count="1" selected="0">
            <x v="677"/>
          </reference>
        </references>
      </pivotArea>
    </format>
    <format dxfId="1237">
      <pivotArea dataOnly="0" labelOnly="1" fieldPosition="0">
        <references count="2">
          <reference field="0" count="1">
            <x v="74"/>
          </reference>
          <reference field="1" count="1" selected="0">
            <x v="463"/>
          </reference>
        </references>
      </pivotArea>
    </format>
    <format dxfId="1236">
      <pivotArea dataOnly="0" labelOnly="1" fieldPosition="0">
        <references count="2">
          <reference field="0" count="1">
            <x v="159"/>
          </reference>
          <reference field="1" count="1" selected="0">
            <x v="678"/>
          </reference>
        </references>
      </pivotArea>
    </format>
    <format dxfId="1235">
      <pivotArea dataOnly="0" labelOnly="1" fieldPosition="0">
        <references count="2">
          <reference field="0" count="1">
            <x v="126"/>
          </reference>
          <reference field="1" count="1" selected="0">
            <x v="465"/>
          </reference>
        </references>
      </pivotArea>
    </format>
    <format dxfId="1234">
      <pivotArea dataOnly="0" labelOnly="1" fieldPosition="0">
        <references count="2">
          <reference field="0" count="1">
            <x v="16"/>
          </reference>
          <reference field="1" count="1" selected="0">
            <x v="369"/>
          </reference>
        </references>
      </pivotArea>
    </format>
    <format dxfId="1233">
      <pivotArea dataOnly="0" labelOnly="1" fieldPosition="0">
        <references count="2">
          <reference field="0" count="1">
            <x v="186"/>
          </reference>
          <reference field="1" count="1" selected="0">
            <x v="580"/>
          </reference>
        </references>
      </pivotArea>
    </format>
    <format dxfId="1232">
      <pivotArea dataOnly="0" labelOnly="1" fieldPosition="0">
        <references count="2">
          <reference field="0" count="1">
            <x v="159"/>
          </reference>
          <reference field="1" count="1" selected="0">
            <x v="680"/>
          </reference>
        </references>
      </pivotArea>
    </format>
    <format dxfId="1231">
      <pivotArea dataOnly="0" labelOnly="1" fieldPosition="0">
        <references count="2">
          <reference field="0" count="1">
            <x v="179"/>
          </reference>
          <reference field="1" count="1" selected="0">
            <x v="617"/>
          </reference>
        </references>
      </pivotArea>
    </format>
    <format dxfId="1230">
      <pivotArea dataOnly="0" labelOnly="1" fieldPosition="0">
        <references count="2">
          <reference field="0" count="1">
            <x v="134"/>
          </reference>
          <reference field="1" count="1" selected="0">
            <x v="377"/>
          </reference>
        </references>
      </pivotArea>
    </format>
    <format dxfId="1229">
      <pivotArea dataOnly="0" labelOnly="1" fieldPosition="0">
        <references count="2">
          <reference field="0" count="1">
            <x v="136"/>
          </reference>
          <reference field="1" count="1" selected="0">
            <x v="467"/>
          </reference>
        </references>
      </pivotArea>
    </format>
    <format dxfId="1228">
      <pivotArea dataOnly="0" labelOnly="1" fieldPosition="0">
        <references count="2">
          <reference field="0" count="1">
            <x v="134"/>
          </reference>
          <reference field="1" count="1" selected="0">
            <x v="378"/>
          </reference>
        </references>
      </pivotArea>
    </format>
    <format dxfId="1227">
      <pivotArea dataOnly="0" labelOnly="1" fieldPosition="0">
        <references count="2">
          <reference field="0" count="1">
            <x v="144"/>
          </reference>
          <reference field="1" count="1" selected="0">
            <x v="469"/>
          </reference>
        </references>
      </pivotArea>
    </format>
    <format dxfId="1226">
      <pivotArea dataOnly="0" labelOnly="1" fieldPosition="0">
        <references count="2">
          <reference field="0" count="1">
            <x v="195"/>
          </reference>
          <reference field="1" count="1" selected="0">
            <x v="630"/>
          </reference>
        </references>
      </pivotArea>
    </format>
    <format dxfId="1225">
      <pivotArea dataOnly="0" labelOnly="1" fieldPosition="0">
        <references count="2">
          <reference field="0" count="1">
            <x v="41"/>
          </reference>
          <reference field="1" count="1" selected="0">
            <x v="460"/>
          </reference>
        </references>
      </pivotArea>
    </format>
    <format dxfId="1224">
      <pivotArea dataOnly="0" labelOnly="1" fieldPosition="0">
        <references count="2">
          <reference field="0" count="1">
            <x v="152"/>
          </reference>
          <reference field="1" count="1" selected="0">
            <x v="470"/>
          </reference>
        </references>
      </pivotArea>
    </format>
    <format dxfId="1223">
      <pivotArea dataOnly="0" labelOnly="1" fieldPosition="0">
        <references count="2">
          <reference field="0" count="1">
            <x v="16"/>
          </reference>
          <reference field="1" count="1" selected="0">
            <x v="571"/>
          </reference>
        </references>
      </pivotArea>
    </format>
    <format dxfId="1222">
      <pivotArea dataOnly="0" labelOnly="1" fieldPosition="0">
        <references count="2">
          <reference field="0" count="1">
            <x v="105"/>
          </reference>
          <reference field="1" count="1" selected="0">
            <x v="426"/>
          </reference>
        </references>
      </pivotArea>
    </format>
    <format dxfId="1221">
      <pivotArea dataOnly="0" labelOnly="1" fieldPosition="0">
        <references count="2">
          <reference field="0" count="1">
            <x v="71"/>
          </reference>
          <reference field="1" count="1" selected="0">
            <x v="462"/>
          </reference>
        </references>
      </pivotArea>
    </format>
    <format dxfId="1220">
      <pivotArea dataOnly="0" labelOnly="1" fieldPosition="0">
        <references count="2">
          <reference field="0" count="1">
            <x v="105"/>
          </reference>
          <reference field="1" count="1" selected="0">
            <x v="427"/>
          </reference>
        </references>
      </pivotArea>
    </format>
    <format dxfId="1219">
      <pivotArea dataOnly="0" labelOnly="1" fieldPosition="0">
        <references count="2">
          <reference field="0" count="1">
            <x v="8"/>
          </reference>
          <reference field="1" count="1" selected="0">
            <x v="651"/>
          </reference>
        </references>
      </pivotArea>
    </format>
    <format dxfId="1218">
      <pivotArea dataOnly="0" labelOnly="1" fieldPosition="0">
        <references count="2">
          <reference field="0" count="1">
            <x v="3"/>
          </reference>
          <reference field="1" count="1" selected="0">
            <x v="634"/>
          </reference>
        </references>
      </pivotArea>
    </format>
    <format dxfId="1217">
      <pivotArea dataOnly="0" labelOnly="1" fieldPosition="0">
        <references count="2">
          <reference field="0" count="1">
            <x v="76"/>
          </reference>
          <reference field="1" count="1" selected="0">
            <x v="464"/>
          </reference>
        </references>
      </pivotArea>
    </format>
    <format dxfId="1216">
      <pivotArea dataOnly="0" labelOnly="1" fieldPosition="0">
        <references count="2">
          <reference field="0" count="1">
            <x v="3"/>
          </reference>
          <reference field="1" count="1" selected="0">
            <x v="635"/>
          </reference>
        </references>
      </pivotArea>
    </format>
    <format dxfId="1215">
      <pivotArea dataOnly="0" labelOnly="1" fieldPosition="0">
        <references count="2">
          <reference field="0" count="1">
            <x v="192"/>
          </reference>
          <reference field="1" count="1" selected="0">
            <x v="412"/>
          </reference>
        </references>
      </pivotArea>
    </format>
    <format dxfId="1214">
      <pivotArea dataOnly="0" labelOnly="1" fieldPosition="0">
        <references count="2">
          <reference field="0" count="1">
            <x v="0"/>
          </reference>
          <reference field="1" count="1" selected="0">
            <x v="456"/>
          </reference>
        </references>
      </pivotArea>
    </format>
    <format dxfId="1213">
      <pivotArea dataOnly="0" labelOnly="1" fieldPosition="0">
        <references count="2">
          <reference field="0" count="1">
            <x v="8"/>
          </reference>
          <reference field="1" count="1" selected="0">
            <x v="579"/>
          </reference>
        </references>
      </pivotArea>
    </format>
    <format dxfId="1212">
      <pivotArea dataOnly="0" labelOnly="1" fieldPosition="0">
        <references count="2">
          <reference field="0" count="1">
            <x v="167"/>
          </reference>
          <reference field="1" count="1" selected="0">
            <x v="472"/>
          </reference>
        </references>
      </pivotArea>
    </format>
    <format dxfId="1211">
      <pivotArea dataOnly="0" labelOnly="1" fieldPosition="0">
        <references count="2">
          <reference field="0" count="1">
            <x v="3"/>
          </reference>
          <reference field="1" count="1" selected="0">
            <x v="612"/>
          </reference>
        </references>
      </pivotArea>
    </format>
    <format dxfId="1210">
      <pivotArea dataOnly="0" labelOnly="1" fieldPosition="0">
        <references count="2">
          <reference field="0" count="1">
            <x v="3"/>
          </reference>
          <reference field="1" count="1" selected="0">
            <x v="638"/>
          </reference>
        </references>
      </pivotArea>
    </format>
    <format dxfId="1209">
      <pivotArea dataOnly="0" labelOnly="1" fieldPosition="0">
        <references count="2">
          <reference field="0" count="1">
            <x v="58"/>
          </reference>
          <reference field="1" count="1" selected="0">
            <x v="614"/>
          </reference>
        </references>
      </pivotArea>
    </format>
    <format dxfId="1208">
      <pivotArea dataOnly="0" labelOnly="1" fieldPosition="0">
        <references count="2">
          <reference field="0" count="1">
            <x v="24"/>
          </reference>
          <reference field="1" count="1" selected="0">
            <x v="692"/>
          </reference>
        </references>
      </pivotArea>
    </format>
    <format dxfId="1207">
      <pivotArea dataOnly="0" labelOnly="1" fieldPosition="0">
        <references count="2">
          <reference field="0" count="1">
            <x v="107"/>
          </reference>
          <reference field="1" count="1" selected="0">
            <x v="616"/>
          </reference>
        </references>
      </pivotArea>
    </format>
    <format dxfId="1206">
      <pivotArea dataOnly="0" labelOnly="1" fieldPosition="0">
        <references count="2">
          <reference field="0" count="1">
            <x v="38"/>
          </reference>
          <reference field="1" count="1" selected="0">
            <x v="394"/>
          </reference>
        </references>
      </pivotArea>
    </format>
    <format dxfId="1205">
      <pivotArea dataOnly="0" labelOnly="1" fieldPosition="0">
        <references count="2">
          <reference field="0" count="1">
            <x v="186"/>
          </reference>
          <reference field="1" count="1" selected="0">
            <x v="581"/>
          </reference>
        </references>
      </pivotArea>
    </format>
    <format dxfId="1204">
      <pivotArea dataOnly="0" labelOnly="1" fieldPosition="0">
        <references count="2">
          <reference field="0" count="1">
            <x v="3"/>
          </reference>
          <reference field="1" count="1" selected="0">
            <x v="640"/>
          </reference>
        </references>
      </pivotArea>
    </format>
    <format dxfId="1203">
      <pivotArea dataOnly="0" labelOnly="1" fieldPosition="0">
        <references count="2">
          <reference field="0" count="1">
            <x v="196"/>
          </reference>
          <reference field="1" count="1" selected="0">
            <x v="722"/>
          </reference>
        </references>
      </pivotArea>
    </format>
    <format dxfId="1202">
      <pivotArea dataOnly="0" labelOnly="1" fieldPosition="0">
        <references count="2">
          <reference field="0" count="1">
            <x v="3"/>
          </reference>
          <reference field="1" count="1" selected="0">
            <x v="457"/>
          </reference>
        </references>
      </pivotArea>
    </format>
    <format dxfId="1201">
      <pivotArea dataOnly="0" labelOnly="1" fieldPosition="0">
        <references count="2">
          <reference field="0" count="1">
            <x v="207"/>
          </reference>
          <reference field="1" count="1" selected="0">
            <x v="553"/>
          </reference>
        </references>
      </pivotArea>
    </format>
    <format dxfId="1200">
      <pivotArea dataOnly="0" labelOnly="1" fieldPosition="0">
        <references count="2">
          <reference field="0" count="1">
            <x v="163"/>
          </reference>
          <reference field="1" count="1" selected="0">
            <x v="372"/>
          </reference>
        </references>
      </pivotArea>
    </format>
    <format dxfId="1199">
      <pivotArea dataOnly="0" labelOnly="1" fieldPosition="0">
        <references count="2">
          <reference field="0" count="1">
            <x v="159"/>
          </reference>
          <reference field="1" count="1" selected="0">
            <x v="726"/>
          </reference>
        </references>
      </pivotArea>
    </format>
    <format dxfId="1198">
      <pivotArea dataOnly="0" labelOnly="1" fieldPosition="0">
        <references count="2">
          <reference field="0" count="1">
            <x v="206"/>
          </reference>
          <reference field="1" count="1" selected="0">
            <x v="474"/>
          </reference>
        </references>
      </pivotArea>
    </format>
    <format dxfId="1197">
      <pivotArea dataOnly="0" labelOnly="1" fieldPosition="0">
        <references count="2">
          <reference field="0" count="1">
            <x v="26"/>
          </reference>
          <reference field="1" count="1" selected="0">
            <x v="458"/>
          </reference>
        </references>
      </pivotArea>
    </format>
    <format dxfId="1196">
      <pivotArea dataOnly="0" labelOnly="1" fieldPosition="0">
        <references count="2">
          <reference field="0" count="1">
            <x v="162"/>
          </reference>
          <reference field="1" count="1" selected="0">
            <x v="31"/>
          </reference>
        </references>
      </pivotArea>
    </format>
    <format dxfId="1195">
      <pivotArea dataOnly="0" labelOnly="1" fieldPosition="0">
        <references count="2">
          <reference field="0" count="1">
            <x v="16"/>
          </reference>
          <reference field="1" count="1" selected="0">
            <x v="134"/>
          </reference>
        </references>
      </pivotArea>
    </format>
    <format dxfId="1194">
      <pivotArea dataOnly="0" labelOnly="1" fieldPosition="0">
        <references count="2">
          <reference field="0" count="1">
            <x v="143"/>
          </reference>
          <reference field="1" count="1" selected="0">
            <x v="246"/>
          </reference>
        </references>
      </pivotArea>
    </format>
    <format dxfId="1193">
      <pivotArea dataOnly="0" labelOnly="1" fieldPosition="0">
        <references count="2">
          <reference field="0" count="1">
            <x v="50"/>
          </reference>
          <reference field="1" count="1" selected="0">
            <x v="98"/>
          </reference>
        </references>
      </pivotArea>
    </format>
    <format dxfId="1192">
      <pivotArea dataOnly="0" labelOnly="1" fieldPosition="0">
        <references count="2">
          <reference field="0" count="1">
            <x v="210"/>
          </reference>
          <reference field="1" count="1" selected="0">
            <x v="351"/>
          </reference>
        </references>
      </pivotArea>
    </format>
    <format dxfId="1191">
      <pivotArea dataOnly="0" labelOnly="1" fieldPosition="0">
        <references count="2">
          <reference field="0" count="1">
            <x v="8"/>
          </reference>
          <reference field="1" count="1" selected="0">
            <x v="49"/>
          </reference>
        </references>
      </pivotArea>
    </format>
    <format dxfId="1190">
      <pivotArea dataOnly="0" labelOnly="1" fieldPosition="0">
        <references count="2">
          <reference field="0" count="1">
            <x v="143"/>
          </reference>
          <reference field="1" count="1" selected="0">
            <x v="249"/>
          </reference>
        </references>
      </pivotArea>
    </format>
    <format dxfId="1189">
      <pivotArea dataOnly="0" labelOnly="1" fieldPosition="0">
        <references count="2">
          <reference field="0" count="1">
            <x v="142"/>
          </reference>
          <reference field="1" count="1" selected="0">
            <x v="362"/>
          </reference>
        </references>
      </pivotArea>
    </format>
    <format dxfId="1188">
      <pivotArea dataOnly="0" labelOnly="1" fieldPosition="0">
        <references count="2">
          <reference field="0" count="1">
            <x v="141"/>
          </reference>
          <reference field="1" count="1" selected="0">
            <x v="297"/>
          </reference>
        </references>
      </pivotArea>
    </format>
    <format dxfId="1187">
      <pivotArea dataOnly="0" labelOnly="1" fieldPosition="0">
        <references count="2">
          <reference field="0" count="1">
            <x v="58"/>
          </reference>
          <reference field="1" count="1" selected="0">
            <x v="123"/>
          </reference>
        </references>
      </pivotArea>
    </format>
    <format dxfId="1186">
      <pivotArea dataOnly="0" labelOnly="1" fieldPosition="0">
        <references count="2">
          <reference field="0" count="1">
            <x v="156"/>
          </reference>
          <reference field="1" count="1" selected="0">
            <x v="247"/>
          </reference>
        </references>
      </pivotArea>
    </format>
    <format dxfId="1185">
      <pivotArea dataOnly="0" labelOnly="1" fieldPosition="0">
        <references count="2">
          <reference field="0" count="1">
            <x v="50"/>
          </reference>
          <reference field="1" count="1" selected="0">
            <x v="97"/>
          </reference>
        </references>
      </pivotArea>
    </format>
    <format dxfId="1184">
      <pivotArea dataOnly="0" labelOnly="1" fieldPosition="0">
        <references count="2">
          <reference field="0" count="1">
            <x v="112"/>
          </reference>
          <reference field="1" count="1" selected="0">
            <x v="300"/>
          </reference>
        </references>
      </pivotArea>
    </format>
    <format dxfId="1183">
      <pivotArea dataOnly="0" labelOnly="1" fieldPosition="0">
        <references count="2">
          <reference field="0" count="1">
            <x v="174"/>
          </reference>
          <reference field="1" count="1" selected="0">
            <x v="135"/>
          </reference>
        </references>
      </pivotArea>
    </format>
    <format dxfId="1182">
      <pivotArea dataOnly="0" labelOnly="1" fieldPosition="0">
        <references count="2">
          <reference field="0" count="1">
            <x v="143"/>
          </reference>
          <reference field="1" count="1" selected="0">
            <x v="248"/>
          </reference>
        </references>
      </pivotArea>
    </format>
    <format dxfId="1181">
      <pivotArea dataOnly="0" labelOnly="1" fieldPosition="0">
        <references count="2">
          <reference field="0" count="1">
            <x v="30"/>
          </reference>
          <reference field="1" count="1" selected="0">
            <x v="62"/>
          </reference>
        </references>
      </pivotArea>
    </format>
    <format dxfId="1180">
      <pivotArea dataOnly="0" labelOnly="1" fieldPosition="0">
        <references count="2">
          <reference field="0" count="1">
            <x v="3"/>
          </reference>
          <reference field="1" count="1" selected="0">
            <x v="315"/>
          </reference>
        </references>
      </pivotArea>
    </format>
    <format dxfId="1179">
      <pivotArea dataOnly="0" labelOnly="1" fieldPosition="0">
        <references count="2">
          <reference field="0" count="1">
            <x v="46"/>
          </reference>
          <reference field="1" count="1" selected="0">
            <x v="233"/>
          </reference>
        </references>
      </pivotArea>
    </format>
    <format dxfId="1178">
      <pivotArea dataOnly="0" labelOnly="1" fieldPosition="0">
        <references count="2">
          <reference field="0" count="1">
            <x v="3"/>
          </reference>
          <reference field="1" count="1" selected="0">
            <x v="316"/>
          </reference>
        </references>
      </pivotArea>
    </format>
    <format dxfId="1177">
      <pivotArea dataOnly="0" labelOnly="1" fieldPosition="0">
        <references count="2">
          <reference field="0" count="1">
            <x v="79"/>
          </reference>
          <reference field="1" count="1" selected="0">
            <x v="1"/>
          </reference>
        </references>
      </pivotArea>
    </format>
    <format dxfId="1176">
      <pivotArea dataOnly="0" labelOnly="1" fieldPosition="0">
        <references count="2">
          <reference field="0" count="1">
            <x v="16"/>
          </reference>
          <reference field="1" count="1" selected="0">
            <x v="286"/>
          </reference>
        </references>
      </pivotArea>
    </format>
    <format dxfId="1175">
      <pivotArea dataOnly="0" labelOnly="1" fieldPosition="0">
        <references count="2">
          <reference field="0" count="1">
            <x v="106"/>
          </reference>
          <reference field="1" count="1" selected="0">
            <x v="91"/>
          </reference>
        </references>
      </pivotArea>
    </format>
    <format dxfId="1174">
      <pivotArea dataOnly="0" labelOnly="1" fieldPosition="0">
        <references count="2">
          <reference field="0" count="1">
            <x v="142"/>
          </reference>
          <reference field="1" count="1" selected="0">
            <x v="109"/>
          </reference>
        </references>
      </pivotArea>
    </format>
    <format dxfId="1173">
      <pivotArea dataOnly="0" labelOnly="1" fieldPosition="0">
        <references count="2">
          <reference field="0" count="1">
            <x v="174"/>
          </reference>
          <reference field="1" count="1" selected="0">
            <x v="131"/>
          </reference>
        </references>
      </pivotArea>
    </format>
    <format dxfId="1172">
      <pivotArea dataOnly="0" labelOnly="1" fieldPosition="0">
        <references count="2">
          <reference field="0" count="1">
            <x v="121"/>
          </reference>
          <reference field="1" count="1" selected="0">
            <x v="350"/>
          </reference>
        </references>
      </pivotArea>
    </format>
    <format dxfId="1171">
      <pivotArea dataOnly="0" labelOnly="1" fieldPosition="0">
        <references count="2">
          <reference field="0" count="1">
            <x v="140"/>
          </reference>
          <reference field="1" count="1" selected="0">
            <x v="215"/>
          </reference>
        </references>
      </pivotArea>
    </format>
    <format dxfId="1170">
      <pivotArea dataOnly="0" labelOnly="1" fieldPosition="0">
        <references count="2">
          <reference field="0" count="1">
            <x v="208"/>
          </reference>
          <reference field="1" count="1" selected="0">
            <x v="352"/>
          </reference>
        </references>
      </pivotArea>
    </format>
    <format dxfId="1169">
      <pivotArea dataOnly="0" labelOnly="1" fieldPosition="0">
        <references count="2">
          <reference field="0" count="1">
            <x v="86"/>
          </reference>
          <reference field="1" count="1" selected="0">
            <x v="79"/>
          </reference>
        </references>
      </pivotArea>
    </format>
    <format dxfId="1168">
      <pivotArea dataOnly="0" labelOnly="1" fieldPosition="0">
        <references count="2">
          <reference field="0" count="1">
            <x v="43"/>
          </reference>
          <reference field="1" count="1" selected="0">
            <x v="163"/>
          </reference>
        </references>
      </pivotArea>
    </format>
    <format dxfId="1167">
      <pivotArea dataOnly="0" labelOnly="1" fieldPosition="0">
        <references count="2">
          <reference field="0" count="1">
            <x v="12"/>
          </reference>
          <reference field="1" count="1" selected="0">
            <x v="219"/>
          </reference>
        </references>
      </pivotArea>
    </format>
    <format dxfId="1166">
      <pivotArea dataOnly="0" labelOnly="1" fieldPosition="0">
        <references count="2">
          <reference field="0" count="1">
            <x v="3"/>
          </reference>
          <reference field="1" count="1" selected="0">
            <x v="107"/>
          </reference>
        </references>
      </pivotArea>
    </format>
    <format dxfId="1165">
      <pivotArea dataOnly="0" labelOnly="1" fieldPosition="0">
        <references count="2">
          <reference field="0" count="1">
            <x v="43"/>
          </reference>
          <reference field="1" count="1" selected="0">
            <x v="160"/>
          </reference>
        </references>
      </pivotArea>
    </format>
    <format dxfId="1164">
      <pivotArea dataOnly="0" labelOnly="1" fieldPosition="0">
        <references count="2">
          <reference field="0" count="1">
            <x v="43"/>
          </reference>
          <reference field="1" count="1" selected="0">
            <x v="164"/>
          </reference>
        </references>
      </pivotArea>
    </format>
    <format dxfId="1163">
      <pivotArea dataOnly="0" labelOnly="1" fieldPosition="0">
        <references count="2">
          <reference field="0" count="1">
            <x v="43"/>
          </reference>
          <reference field="1" count="1" selected="0">
            <x v="161"/>
          </reference>
        </references>
      </pivotArea>
    </format>
    <format dxfId="1162">
      <pivotArea dataOnly="0" labelOnly="1" fieldPosition="0">
        <references count="2">
          <reference field="0" count="1">
            <x v="16"/>
          </reference>
          <reference field="1" count="1" selected="0">
            <x v="287"/>
          </reference>
        </references>
      </pivotArea>
    </format>
    <format dxfId="1161">
      <pivotArea dataOnly="0" labelOnly="1" fieldPosition="0">
        <references count="2">
          <reference field="0" count="1">
            <x v="99"/>
          </reference>
          <reference field="1" count="1" selected="0">
            <x v="236"/>
          </reference>
        </references>
      </pivotArea>
    </format>
    <format dxfId="1160">
      <pivotArea dataOnly="0" labelOnly="1" fieldPosition="0">
        <references count="2">
          <reference field="0" count="1">
            <x v="43"/>
          </reference>
          <reference field="1" count="1" selected="0">
            <x v="121"/>
          </reference>
        </references>
      </pivotArea>
    </format>
    <format dxfId="1159">
      <pivotArea dataOnly="0" labelOnly="1" fieldPosition="0">
        <references count="2">
          <reference field="0" count="1">
            <x v="163"/>
          </reference>
          <reference field="1" count="1" selected="0">
            <x v="139"/>
          </reference>
        </references>
      </pivotArea>
    </format>
    <format dxfId="1158">
      <pivotArea dataOnly="0" labelOnly="1" fieldPosition="0">
        <references count="2">
          <reference field="0" count="1">
            <x v="12"/>
          </reference>
          <reference field="1" count="1" selected="0">
            <x v="218"/>
          </reference>
        </references>
      </pivotArea>
    </format>
    <format dxfId="1157">
      <pivotArea dataOnly="0" labelOnly="1" fieldPosition="0">
        <references count="2">
          <reference field="0" count="1">
            <x v="16"/>
          </reference>
          <reference field="1" count="1" selected="0">
            <x v="290"/>
          </reference>
        </references>
      </pivotArea>
    </format>
    <format dxfId="1156">
      <pivotArea dataOnly="0" outline="0" fieldPosition="0">
        <references count="2">
          <reference field="0" count="0" defaultSubtotal="1" sumSubtotal="1" countASubtotal="1" avgSubtotal="1" maxSubtotal="1" minSubtotal="1" productSubtotal="1" countSubtotal="1" stdDevSubtotal="1" stdDevPSubtotal="1" varSubtotal="1" varPSubtotal="1"/>
          <reference field="1" count="1">
            <x v="408"/>
          </reference>
        </references>
      </pivotArea>
    </format>
    <format dxfId="1155">
      <pivotArea collapsedLevelsAreSubtotals="1" fieldPosition="0">
        <references count="2">
          <reference field="0" count="2">
            <x v="83"/>
            <x v="84"/>
          </reference>
          <reference field="1" count="1" selected="0">
            <x v="512"/>
          </reference>
        </references>
      </pivotArea>
    </format>
    <format dxfId="1154">
      <pivotArea collapsedLevelsAreSubtotals="1" fieldPosition="0">
        <references count="2">
          <reference field="0" count="1">
            <x v="194"/>
          </reference>
          <reference field="1" count="1" selected="0">
            <x v="604"/>
          </reference>
        </references>
      </pivotArea>
    </format>
    <format dxfId="1153">
      <pivotArea collapsedLevelsAreSubtotals="1" fieldPosition="0">
        <references count="2">
          <reference field="0" count="1">
            <x v="61"/>
          </reference>
          <reference field="1" count="1" selected="0">
            <x v="556"/>
          </reference>
        </references>
      </pivotArea>
    </format>
    <format dxfId="1152">
      <pivotArea dataOnly="0" labelOnly="1" fieldPosition="0">
        <references count="1">
          <reference field="1" count="3">
            <x v="512"/>
            <x v="556"/>
            <x v="604"/>
          </reference>
        </references>
      </pivotArea>
    </format>
    <format dxfId="1151">
      <pivotArea dataOnly="0" labelOnly="1" fieldPosition="0">
        <references count="2">
          <reference field="0" count="2">
            <x v="83"/>
            <x v="84"/>
          </reference>
          <reference field="1" count="1" selected="0">
            <x v="512"/>
          </reference>
        </references>
      </pivotArea>
    </format>
    <format dxfId="1150">
      <pivotArea dataOnly="0" labelOnly="1" fieldPosition="0">
        <references count="2">
          <reference field="0" count="1">
            <x v="194"/>
          </reference>
          <reference field="1" count="1" selected="0">
            <x v="604"/>
          </reference>
        </references>
      </pivotArea>
    </format>
    <format dxfId="1149">
      <pivotArea dataOnly="0" labelOnly="1" fieldPosition="0">
        <references count="2">
          <reference field="0" count="1">
            <x v="61"/>
          </reference>
          <reference field="1" count="1" selected="0">
            <x v="556"/>
          </reference>
        </references>
      </pivotArea>
    </format>
    <format dxfId="1148">
      <pivotArea collapsedLevelsAreSubtotals="1" fieldPosition="0">
        <references count="2">
          <reference field="0" count="1">
            <x v="88"/>
          </reference>
          <reference field="1" count="1" selected="0">
            <x v="514"/>
          </reference>
        </references>
      </pivotArea>
    </format>
    <format dxfId="1147">
      <pivotArea dataOnly="0" labelOnly="1" fieldPosition="0">
        <references count="1">
          <reference field="1" count="1">
            <x v="514"/>
          </reference>
        </references>
      </pivotArea>
    </format>
    <format dxfId="1146">
      <pivotArea dataOnly="0" labelOnly="1" fieldPosition="0">
        <references count="2">
          <reference field="0" count="1">
            <x v="88"/>
          </reference>
          <reference field="1" count="1" selected="0">
            <x v="514"/>
          </reference>
        </references>
      </pivotArea>
    </format>
    <format dxfId="1145">
      <pivotArea collapsedLevelsAreSubtotals="1" fieldPosition="0">
        <references count="2">
          <reference field="0" count="1">
            <x v="176"/>
          </reference>
          <reference field="1" count="1" selected="0">
            <x v="542"/>
          </reference>
        </references>
      </pivotArea>
    </format>
    <format dxfId="1144">
      <pivotArea dataOnly="0" labelOnly="1" fieldPosition="0">
        <references count="1">
          <reference field="1" count="1">
            <x v="542"/>
          </reference>
        </references>
      </pivotArea>
    </format>
    <format dxfId="1143">
      <pivotArea dataOnly="0" labelOnly="1" fieldPosition="0">
        <references count="2">
          <reference field="0" count="1">
            <x v="176"/>
          </reference>
          <reference field="1" count="1" selected="0">
            <x v="542"/>
          </reference>
        </references>
      </pivotArea>
    </format>
    <format dxfId="1142">
      <pivotArea collapsedLevelsAreSubtotals="1" fieldPosition="0">
        <references count="2">
          <reference field="0" count="1">
            <x v="36"/>
          </reference>
          <reference field="1" count="1" selected="0">
            <x v="493"/>
          </reference>
        </references>
      </pivotArea>
    </format>
    <format dxfId="1141">
      <pivotArea collapsedLevelsAreSubtotals="1" fieldPosition="0">
        <references count="2">
          <reference field="0" count="1">
            <x v="214"/>
          </reference>
          <reference field="1" count="1" selected="0">
            <x v="447"/>
          </reference>
        </references>
      </pivotArea>
    </format>
    <format dxfId="1140">
      <pivotArea collapsedLevelsAreSubtotals="1" fieldPosition="0">
        <references count="2">
          <reference field="0" count="1">
            <x v="82"/>
          </reference>
          <reference field="1" count="1" selected="0">
            <x v="511"/>
          </reference>
        </references>
      </pivotArea>
    </format>
    <format dxfId="1139">
      <pivotArea collapsedLevelsAreSubtotals="1" fieldPosition="0">
        <references count="2">
          <reference field="0" count="1">
            <x v="22"/>
          </reference>
          <reference field="1" count="1" selected="0">
            <x v="537"/>
          </reference>
        </references>
      </pivotArea>
    </format>
    <format dxfId="1138">
      <pivotArea dataOnly="0" labelOnly="1" fieldPosition="0">
        <references count="1">
          <reference field="1" count="4">
            <x v="447"/>
            <x v="493"/>
            <x v="511"/>
            <x v="537"/>
          </reference>
        </references>
      </pivotArea>
    </format>
    <format dxfId="1137">
      <pivotArea dataOnly="0" labelOnly="1" fieldPosition="0">
        <references count="2">
          <reference field="0" count="1">
            <x v="36"/>
          </reference>
          <reference field="1" count="1" selected="0">
            <x v="493"/>
          </reference>
        </references>
      </pivotArea>
    </format>
    <format dxfId="1136">
      <pivotArea dataOnly="0" labelOnly="1" fieldPosition="0">
        <references count="2">
          <reference field="0" count="1">
            <x v="214"/>
          </reference>
          <reference field="1" count="1" selected="0">
            <x v="447"/>
          </reference>
        </references>
      </pivotArea>
    </format>
    <format dxfId="1135">
      <pivotArea dataOnly="0" labelOnly="1" fieldPosition="0">
        <references count="2">
          <reference field="0" count="1">
            <x v="82"/>
          </reference>
          <reference field="1" count="1" selected="0">
            <x v="511"/>
          </reference>
        </references>
      </pivotArea>
    </format>
    <format dxfId="1134">
      <pivotArea dataOnly="0" labelOnly="1" fieldPosition="0">
        <references count="2">
          <reference field="0" count="1">
            <x v="22"/>
          </reference>
          <reference field="1" count="1" selected="0">
            <x v="537"/>
          </reference>
        </references>
      </pivotArea>
    </format>
    <format dxfId="1133">
      <pivotArea collapsedLevelsAreSubtotals="1" fieldPosition="0">
        <references count="2">
          <reference field="0" count="1">
            <x v="85"/>
          </reference>
          <reference field="1" count="1" selected="0">
            <x v="513"/>
          </reference>
        </references>
      </pivotArea>
    </format>
    <format dxfId="1132">
      <pivotArea dataOnly="0" labelOnly="1" fieldPosition="0">
        <references count="1">
          <reference field="1" count="1">
            <x v="513"/>
          </reference>
        </references>
      </pivotArea>
    </format>
    <format dxfId="1131">
      <pivotArea dataOnly="0" labelOnly="1" fieldPosition="0">
        <references count="2">
          <reference field="0" count="1">
            <x v="85"/>
          </reference>
          <reference field="1" count="1" selected="0">
            <x v="513"/>
          </reference>
        </references>
      </pivotArea>
    </format>
    <format dxfId="1130">
      <pivotArea collapsedLevelsAreSubtotals="1" fieldPosition="0">
        <references count="2">
          <reference field="0" count="1">
            <x v="102"/>
          </reference>
          <reference field="1" count="1" selected="0">
            <x v="520"/>
          </reference>
        </references>
      </pivotArea>
    </format>
    <format dxfId="1129">
      <pivotArea dataOnly="0" labelOnly="1" fieldPosition="0">
        <references count="1">
          <reference field="1" count="1">
            <x v="520"/>
          </reference>
        </references>
      </pivotArea>
    </format>
    <format dxfId="1128">
      <pivotArea dataOnly="0" labelOnly="1" fieldPosition="0">
        <references count="2">
          <reference field="0" count="1">
            <x v="102"/>
          </reference>
          <reference field="1" count="1" selected="0">
            <x v="520"/>
          </reference>
        </references>
      </pivotArea>
    </format>
    <format dxfId="1127">
      <pivotArea collapsedLevelsAreSubtotals="1" fieldPosition="0">
        <references count="2">
          <reference field="0" count="1">
            <x v="28"/>
          </reference>
          <reference field="1" count="1" selected="0">
            <x v="491"/>
          </reference>
        </references>
      </pivotArea>
    </format>
    <format dxfId="1126">
      <pivotArea dataOnly="0" labelOnly="1" fieldPosition="0">
        <references count="1">
          <reference field="1" count="1">
            <x v="491"/>
          </reference>
        </references>
      </pivotArea>
    </format>
    <format dxfId="1125">
      <pivotArea dataOnly="0" labelOnly="1" fieldPosition="0">
        <references count="2">
          <reference field="0" count="1">
            <x v="28"/>
          </reference>
          <reference field="1" count="1" selected="0">
            <x v="491"/>
          </reference>
        </references>
      </pivotArea>
    </format>
    <format dxfId="1124">
      <pivotArea collapsedLevelsAreSubtotals="1" fieldPosition="0">
        <references count="2">
          <reference field="0" count="1">
            <x v="18"/>
          </reference>
          <reference field="1" count="1" selected="0">
            <x v="486"/>
          </reference>
        </references>
      </pivotArea>
    </format>
    <format dxfId="1123">
      <pivotArea dataOnly="0" labelOnly="1" fieldPosition="0">
        <references count="1">
          <reference field="1" count="1">
            <x v="486"/>
          </reference>
        </references>
      </pivotArea>
    </format>
    <format dxfId="1122">
      <pivotArea dataOnly="0" labelOnly="1" fieldPosition="0">
        <references count="2">
          <reference field="0" count="1">
            <x v="18"/>
          </reference>
          <reference field="1" count="1" selected="0">
            <x v="486"/>
          </reference>
        </references>
      </pivotArea>
    </format>
    <format dxfId="1121">
      <pivotArea collapsedLevelsAreSubtotals="1" fieldPosition="0">
        <references count="2">
          <reference field="0" count="1">
            <x v="217"/>
          </reference>
          <reference field="1" count="1" selected="0">
            <x v="455"/>
          </reference>
        </references>
      </pivotArea>
    </format>
    <format dxfId="1120">
      <pivotArea dataOnly="0" labelOnly="1" fieldPosition="0">
        <references count="1">
          <reference field="1" count="1">
            <x v="455"/>
          </reference>
        </references>
      </pivotArea>
    </format>
    <format dxfId="1119">
      <pivotArea dataOnly="0" labelOnly="1" fieldPosition="0">
        <references count="2">
          <reference field="0" count="1">
            <x v="217"/>
          </reference>
          <reference field="1" count="1" selected="0">
            <x v="455"/>
          </reference>
        </references>
      </pivotArea>
    </format>
    <format dxfId="1118">
      <pivotArea collapsedLevelsAreSubtotals="1" fieldPosition="0">
        <references count="2">
          <reference field="0" count="1">
            <x v="171"/>
          </reference>
          <reference field="1" count="1" selected="0">
            <x v="541"/>
          </reference>
        </references>
      </pivotArea>
    </format>
    <format dxfId="1117">
      <pivotArea dataOnly="0" labelOnly="1" fieldPosition="0">
        <references count="1">
          <reference field="1" count="1">
            <x v="541"/>
          </reference>
        </references>
      </pivotArea>
    </format>
    <format dxfId="1116">
      <pivotArea dataOnly="0" labelOnly="1" fieldPosition="0">
        <references count="2">
          <reference field="0" count="1">
            <x v="171"/>
          </reference>
          <reference field="1" count="1" selected="0">
            <x v="541"/>
          </reference>
        </references>
      </pivotArea>
    </format>
    <format dxfId="1115">
      <pivotArea collapsedLevelsAreSubtotals="1" fieldPosition="0">
        <references count="2">
          <reference field="0" count="1">
            <x v="217"/>
          </reference>
          <reference field="1" count="1" selected="0">
            <x v="555"/>
          </reference>
        </references>
      </pivotArea>
    </format>
    <format dxfId="1114">
      <pivotArea dataOnly="0" labelOnly="1" fieldPosition="0">
        <references count="1">
          <reference field="1" count="1">
            <x v="555"/>
          </reference>
        </references>
      </pivotArea>
    </format>
    <format dxfId="1113">
      <pivotArea dataOnly="0" labelOnly="1" fieldPosition="0">
        <references count="2">
          <reference field="0" count="1">
            <x v="217"/>
          </reference>
          <reference field="1" count="1" selected="0">
            <x v="555"/>
          </reference>
        </references>
      </pivotArea>
    </format>
    <format dxfId="1112">
      <pivotArea collapsedLevelsAreSubtotals="1" fieldPosition="0">
        <references count="2">
          <reference field="0" count="1">
            <x v="36"/>
          </reference>
          <reference field="1" count="1" selected="0">
            <x v="494"/>
          </reference>
        </references>
      </pivotArea>
    </format>
    <format dxfId="1111">
      <pivotArea dataOnly="0" labelOnly="1" fieldPosition="0">
        <references count="1">
          <reference field="1" count="1">
            <x v="494"/>
          </reference>
        </references>
      </pivotArea>
    </format>
    <format dxfId="1110">
      <pivotArea dataOnly="0" labelOnly="1" fieldPosition="0">
        <references count="2">
          <reference field="0" count="1">
            <x v="36"/>
          </reference>
          <reference field="1" count="1" selected="0">
            <x v="494"/>
          </reference>
        </references>
      </pivotArea>
    </format>
    <format dxfId="1109">
      <pivotArea collapsedLevelsAreSubtotals="1" fieldPosition="0">
        <references count="2">
          <reference field="0" count="1">
            <x v="145"/>
          </reference>
          <reference field="1" count="1" selected="0">
            <x v="533"/>
          </reference>
        </references>
      </pivotArea>
    </format>
    <format dxfId="1108">
      <pivotArea collapsedLevelsAreSubtotals="1" fieldPosition="0">
        <references count="2">
          <reference field="0" count="1">
            <x v="22"/>
          </reference>
          <reference field="1" count="1" selected="0">
            <x v="452"/>
          </reference>
        </references>
      </pivotArea>
    </format>
    <format dxfId="1107">
      <pivotArea dataOnly="0" labelOnly="1" fieldPosition="0">
        <references count="1">
          <reference field="1" count="2">
            <x v="452"/>
            <x v="533"/>
          </reference>
        </references>
      </pivotArea>
    </format>
    <format dxfId="1106">
      <pivotArea dataOnly="0" labelOnly="1" fieldPosition="0">
        <references count="2">
          <reference field="0" count="1">
            <x v="145"/>
          </reference>
          <reference field="1" count="1" selected="0">
            <x v="533"/>
          </reference>
        </references>
      </pivotArea>
    </format>
    <format dxfId="1105">
      <pivotArea dataOnly="0" labelOnly="1" fieldPosition="0">
        <references count="2">
          <reference field="0" count="1">
            <x v="22"/>
          </reference>
          <reference field="1" count="1" selected="0">
            <x v="452"/>
          </reference>
        </references>
      </pivotArea>
    </format>
    <format dxfId="1104">
      <pivotArea collapsedLevelsAreSubtotals="1" fieldPosition="0">
        <references count="2">
          <reference field="0" count="1">
            <x v="169"/>
          </reference>
          <reference field="1" count="1" selected="0">
            <x v="540"/>
          </reference>
        </references>
      </pivotArea>
    </format>
    <format dxfId="1103">
      <pivotArea dataOnly="0" labelOnly="1" fieldPosition="0">
        <references count="1">
          <reference field="1" count="1">
            <x v="540"/>
          </reference>
        </references>
      </pivotArea>
    </format>
    <format dxfId="1102">
      <pivotArea dataOnly="0" labelOnly="1" fieldPosition="0">
        <references count="2">
          <reference field="0" count="1">
            <x v="169"/>
          </reference>
          <reference field="1" count="1" selected="0">
            <x v="540"/>
          </reference>
        </references>
      </pivotArea>
    </format>
    <format dxfId="1101">
      <pivotArea collapsedLevelsAreSubtotals="1" fieldPosition="0">
        <references count="2">
          <reference field="0" count="1">
            <x v="116"/>
          </reference>
          <reference field="1" count="1" selected="0">
            <x v="450"/>
          </reference>
        </references>
      </pivotArea>
    </format>
    <format dxfId="1100">
      <pivotArea dataOnly="0" labelOnly="1" fieldPosition="0">
        <references count="1">
          <reference field="1" count="1">
            <x v="450"/>
          </reference>
        </references>
      </pivotArea>
    </format>
    <format dxfId="1099">
      <pivotArea dataOnly="0" labelOnly="1" fieldPosition="0">
        <references count="2">
          <reference field="0" count="1">
            <x v="116"/>
          </reference>
          <reference field="1" count="1" selected="0">
            <x v="450"/>
          </reference>
        </references>
      </pivotArea>
    </format>
    <format dxfId="1098">
      <pivotArea collapsedLevelsAreSubtotals="1" fieldPosition="0">
        <references count="2">
          <reference field="0" count="1">
            <x v="118"/>
          </reference>
          <reference field="1" count="1" selected="0">
            <x v="524"/>
          </reference>
        </references>
      </pivotArea>
    </format>
    <format dxfId="1097">
      <pivotArea collapsedLevelsAreSubtotals="1" fieldPosition="0">
        <references count="2">
          <reference field="0" count="1">
            <x v="36"/>
          </reference>
          <reference field="1" count="1" selected="0">
            <x v="449"/>
          </reference>
        </references>
      </pivotArea>
    </format>
    <format dxfId="1096">
      <pivotArea dataOnly="0" labelOnly="1" fieldPosition="0">
        <references count="1">
          <reference field="1" count="2">
            <x v="449"/>
            <x v="524"/>
          </reference>
        </references>
      </pivotArea>
    </format>
    <format dxfId="1095">
      <pivotArea dataOnly="0" labelOnly="1" fieldPosition="0">
        <references count="2">
          <reference field="0" count="1">
            <x v="118"/>
          </reference>
          <reference field="1" count="1" selected="0">
            <x v="524"/>
          </reference>
        </references>
      </pivotArea>
    </format>
    <format dxfId="1094">
      <pivotArea dataOnly="0" labelOnly="1" fieldPosition="0">
        <references count="2">
          <reference field="0" count="1">
            <x v="36"/>
          </reference>
          <reference field="1" count="1" selected="0">
            <x v="449"/>
          </reference>
        </references>
      </pivotArea>
    </format>
    <format dxfId="1093">
      <pivotArea collapsedLevelsAreSubtotals="1" fieldPosition="0">
        <references count="2">
          <reference field="0" count="1">
            <x v="120"/>
          </reference>
          <reference field="1" count="1" selected="0">
            <x v="526"/>
          </reference>
        </references>
      </pivotArea>
    </format>
    <format dxfId="1092">
      <pivotArea collapsedLevelsAreSubtotals="1" fieldPosition="0">
        <references count="2">
          <reference field="0" count="1">
            <x v="22"/>
          </reference>
          <reference field="1" count="1" selected="0">
            <x v="453"/>
          </reference>
        </references>
      </pivotArea>
    </format>
    <format dxfId="1091">
      <pivotArea collapsedLevelsAreSubtotals="1" fieldPosition="0">
        <references count="2">
          <reference field="0" count="1">
            <x v="62"/>
          </reference>
          <reference field="1" count="1" selected="0">
            <x v="504"/>
          </reference>
        </references>
      </pivotArea>
    </format>
    <format dxfId="1090">
      <pivotArea dataOnly="0" labelOnly="1" fieldPosition="0">
        <references count="1">
          <reference field="1" count="3">
            <x v="453"/>
            <x v="504"/>
            <x v="526"/>
          </reference>
        </references>
      </pivotArea>
    </format>
    <format dxfId="1089">
      <pivotArea dataOnly="0" labelOnly="1" fieldPosition="0">
        <references count="2">
          <reference field="0" count="1">
            <x v="120"/>
          </reference>
          <reference field="1" count="1" selected="0">
            <x v="526"/>
          </reference>
        </references>
      </pivotArea>
    </format>
    <format dxfId="1088">
      <pivotArea dataOnly="0" labelOnly="1" fieldPosition="0">
        <references count="2">
          <reference field="0" count="1">
            <x v="22"/>
          </reference>
          <reference field="1" count="1" selected="0">
            <x v="453"/>
          </reference>
        </references>
      </pivotArea>
    </format>
    <format dxfId="1087">
      <pivotArea dataOnly="0" labelOnly="1" fieldPosition="0">
        <references count="2">
          <reference field="0" count="1">
            <x v="62"/>
          </reference>
          <reference field="1" count="1" selected="0">
            <x v="504"/>
          </reference>
        </references>
      </pivotArea>
    </format>
    <format dxfId="1086">
      <pivotArea collapsedLevelsAreSubtotals="1" fieldPosition="0">
        <references count="2">
          <reference field="0" count="1">
            <x v="36"/>
          </reference>
          <reference field="1" count="1" selected="0">
            <x v="709"/>
          </reference>
        </references>
      </pivotArea>
    </format>
    <format dxfId="1085">
      <pivotArea dataOnly="0" labelOnly="1" fieldPosition="0">
        <references count="1">
          <reference field="1" count="1">
            <x v="709"/>
          </reference>
        </references>
      </pivotArea>
    </format>
    <format dxfId="1084">
      <pivotArea dataOnly="0" labelOnly="1" fieldPosition="0">
        <references count="2">
          <reference field="0" count="1">
            <x v="36"/>
          </reference>
          <reference field="1" count="1" selected="0">
            <x v="709"/>
          </reference>
        </references>
      </pivotArea>
    </format>
    <format dxfId="1083">
      <pivotArea collapsedLevelsAreSubtotals="1" fieldPosition="0">
        <references count="2">
          <reference field="0" count="1">
            <x v="48"/>
          </reference>
          <reference field="1" count="1" selected="0">
            <x v="500"/>
          </reference>
        </references>
      </pivotArea>
    </format>
    <format dxfId="1082">
      <pivotArea dataOnly="0" labelOnly="1" fieldPosition="0">
        <references count="1">
          <reference field="1" count="1">
            <x v="500"/>
          </reference>
        </references>
      </pivotArea>
    </format>
    <format dxfId="1081">
      <pivotArea dataOnly="0" labelOnly="1" fieldPosition="0">
        <references count="2">
          <reference field="0" count="1">
            <x v="48"/>
          </reference>
          <reference field="1" count="1" selected="0">
            <x v="500"/>
          </reference>
        </references>
      </pivotArea>
    </format>
    <format dxfId="1080">
      <pivotArea collapsedLevelsAreSubtotals="1" fieldPosition="0">
        <references count="2">
          <reference field="0" count="1">
            <x v="62"/>
          </reference>
          <reference field="1" count="1" selected="0">
            <x v="656"/>
          </reference>
        </references>
      </pivotArea>
    </format>
    <format dxfId="1079">
      <pivotArea dataOnly="0" labelOnly="1" fieldPosition="0">
        <references count="1">
          <reference field="1" count="1">
            <x v="656"/>
          </reference>
        </references>
      </pivotArea>
    </format>
    <format dxfId="1078">
      <pivotArea dataOnly="0" labelOnly="1" fieldPosition="0">
        <references count="2">
          <reference field="0" count="1">
            <x v="62"/>
          </reference>
          <reference field="1" count="1" selected="0">
            <x v="656"/>
          </reference>
        </references>
      </pivotArea>
    </format>
    <format dxfId="1077">
      <pivotArea collapsedLevelsAreSubtotals="1" fieldPosition="0">
        <references count="2">
          <reference field="0" count="1">
            <x v="36"/>
          </reference>
          <reference field="1" count="1" selected="0">
            <x v="596"/>
          </reference>
        </references>
      </pivotArea>
    </format>
    <format dxfId="1076">
      <pivotArea dataOnly="0" labelOnly="1" fieldPosition="0">
        <references count="1">
          <reference field="1" count="1">
            <x v="596"/>
          </reference>
        </references>
      </pivotArea>
    </format>
    <format dxfId="1075">
      <pivotArea dataOnly="0" labelOnly="1" fieldPosition="0">
        <references count="2">
          <reference field="0" count="1">
            <x v="36"/>
          </reference>
          <reference field="1" count="1" selected="0">
            <x v="596"/>
          </reference>
        </references>
      </pivotArea>
    </format>
    <format dxfId="1074">
      <pivotArea collapsedLevelsAreSubtotals="1" fieldPosition="0">
        <references count="2">
          <reference field="0" count="1">
            <x v="34"/>
          </reference>
          <reference field="1" count="1" selected="0">
            <x v="448"/>
          </reference>
        </references>
      </pivotArea>
    </format>
    <format dxfId="1073">
      <pivotArea dataOnly="0" labelOnly="1" fieldPosition="0">
        <references count="1">
          <reference field="1" count="1">
            <x v="448"/>
          </reference>
        </references>
      </pivotArea>
    </format>
    <format dxfId="1072">
      <pivotArea dataOnly="0" labelOnly="1" fieldPosition="0">
        <references count="2">
          <reference field="0" count="1">
            <x v="34"/>
          </reference>
          <reference field="1" count="1" selected="0">
            <x v="448"/>
          </reference>
        </references>
      </pivotArea>
    </format>
    <format dxfId="1071">
      <pivotArea collapsedLevelsAreSubtotals="1" fieldPosition="0">
        <references count="2">
          <reference field="0" count="1">
            <x v="70"/>
          </reference>
          <reference field="1" count="1" selected="0">
            <x v="508"/>
          </reference>
        </references>
      </pivotArea>
    </format>
    <format dxfId="1070">
      <pivotArea dataOnly="0" labelOnly="1" fieldPosition="0">
        <references count="1">
          <reference field="1" count="1">
            <x v="508"/>
          </reference>
        </references>
      </pivotArea>
    </format>
    <format dxfId="1069">
      <pivotArea dataOnly="0" labelOnly="1" fieldPosition="0">
        <references count="2">
          <reference field="0" count="1">
            <x v="70"/>
          </reference>
          <reference field="1" count="1" selected="0">
            <x v="508"/>
          </reference>
        </references>
      </pivotArea>
    </format>
    <format dxfId="1068">
      <pivotArea collapsedLevelsAreSubtotals="1" fieldPosition="0">
        <references count="2">
          <reference field="0" count="1">
            <x v="119"/>
          </reference>
          <reference field="1" count="1" selected="0">
            <x v="525"/>
          </reference>
        </references>
      </pivotArea>
    </format>
    <format dxfId="1067">
      <pivotArea dataOnly="0" labelOnly="1" fieldPosition="0">
        <references count="1">
          <reference field="1" count="1">
            <x v="525"/>
          </reference>
        </references>
      </pivotArea>
    </format>
    <format dxfId="1066">
      <pivotArea dataOnly="0" labelOnly="1" fieldPosition="0">
        <references count="2">
          <reference field="0" count="1">
            <x v="119"/>
          </reference>
          <reference field="1" count="1" selected="0">
            <x v="525"/>
          </reference>
        </references>
      </pivotArea>
    </format>
    <format dxfId="1065">
      <pivotArea collapsedLevelsAreSubtotals="1" fieldPosition="0">
        <references count="2">
          <reference field="0" count="1">
            <x v="22"/>
          </reference>
          <reference field="1" count="1" selected="0">
            <x v="707"/>
          </reference>
        </references>
      </pivotArea>
    </format>
    <format dxfId="1064">
      <pivotArea dataOnly="0" labelOnly="1" fieldPosition="0">
        <references count="1">
          <reference field="1" count="1">
            <x v="707"/>
          </reference>
        </references>
      </pivotArea>
    </format>
    <format dxfId="1063">
      <pivotArea dataOnly="0" labelOnly="1" fieldPosition="0">
        <references count="2">
          <reference field="0" count="1">
            <x v="22"/>
          </reference>
          <reference field="1" count="1" selected="0">
            <x v="707"/>
          </reference>
        </references>
      </pivotArea>
    </format>
    <format dxfId="1062">
      <pivotArea collapsedLevelsAreSubtotals="1" fieldPosition="0">
        <references count="2">
          <reference field="0" count="2">
            <x v="135"/>
            <x v="136"/>
          </reference>
          <reference field="1" count="1" selected="0">
            <x v="530"/>
          </reference>
        </references>
      </pivotArea>
    </format>
    <format dxfId="1061">
      <pivotArea collapsedLevelsAreSubtotals="1" fieldPosition="0">
        <references count="2">
          <reference field="0" count="1">
            <x v="190"/>
          </reference>
          <reference field="1" count="1" selected="0">
            <x v="546"/>
          </reference>
        </references>
      </pivotArea>
    </format>
    <format dxfId="1060">
      <pivotArea collapsedLevelsAreSubtotals="1" fieldPosition="0">
        <references count="2">
          <reference field="0" count="1">
            <x v="23"/>
          </reference>
          <reference field="1" count="1" selected="0">
            <x v="488"/>
          </reference>
        </references>
      </pivotArea>
    </format>
    <format dxfId="1059">
      <pivotArea dataOnly="0" labelOnly="1" fieldPosition="0">
        <references count="1">
          <reference field="1" count="3">
            <x v="488"/>
            <x v="530"/>
            <x v="546"/>
          </reference>
        </references>
      </pivotArea>
    </format>
    <format dxfId="1058">
      <pivotArea dataOnly="0" labelOnly="1" fieldPosition="0">
        <references count="2">
          <reference field="0" count="2">
            <x v="135"/>
            <x v="136"/>
          </reference>
          <reference field="1" count="1" selected="0">
            <x v="530"/>
          </reference>
        </references>
      </pivotArea>
    </format>
    <format dxfId="1057">
      <pivotArea dataOnly="0" labelOnly="1" fieldPosition="0">
        <references count="2">
          <reference field="0" count="1">
            <x v="190"/>
          </reference>
          <reference field="1" count="1" selected="0">
            <x v="546"/>
          </reference>
        </references>
      </pivotArea>
    </format>
    <format dxfId="1056">
      <pivotArea dataOnly="0" labelOnly="1" fieldPosition="0">
        <references count="2">
          <reference field="0" count="1">
            <x v="23"/>
          </reference>
          <reference field="1" count="1" selected="0">
            <x v="488"/>
          </reference>
        </references>
      </pivotArea>
    </format>
    <format dxfId="1055">
      <pivotArea dataOnly="0" labelOnly="1" fieldPosition="0">
        <references count="1">
          <reference field="1" count="2">
            <x v="389"/>
            <x v="398"/>
          </reference>
        </references>
      </pivotArea>
    </format>
    <format dxfId="1054">
      <pivotArea collapsedLevelsAreSubtotals="1" fieldPosition="0">
        <references count="2">
          <reference field="0" count="1">
            <x v="104"/>
          </reference>
          <reference field="1" count="1" selected="0">
            <x v="522"/>
          </reference>
        </references>
      </pivotArea>
    </format>
    <format dxfId="1053">
      <pivotArea collapsedLevelsAreSubtotals="1" fieldPosition="0">
        <references count="2">
          <reference field="0" count="1">
            <x v="159"/>
          </reference>
          <reference field="1" count="1" selected="0">
            <x v="475"/>
          </reference>
        </references>
      </pivotArea>
    </format>
    <format dxfId="1052">
      <pivotArea dataOnly="0" labelOnly="1" fieldPosition="0">
        <references count="1">
          <reference field="1" count="2">
            <x v="475"/>
            <x v="522"/>
          </reference>
        </references>
      </pivotArea>
    </format>
    <format dxfId="1051">
      <pivotArea dataOnly="0" labelOnly="1" fieldPosition="0">
        <references count="2">
          <reference field="0" count="1">
            <x v="104"/>
          </reference>
          <reference field="1" count="1" selected="0">
            <x v="522"/>
          </reference>
        </references>
      </pivotArea>
    </format>
    <format dxfId="1050">
      <pivotArea dataOnly="0" labelOnly="1" fieldPosition="0">
        <references count="2">
          <reference field="0" count="1">
            <x v="159"/>
          </reference>
          <reference field="1" count="1" selected="0">
            <x v="475"/>
          </reference>
        </references>
      </pivotArea>
    </format>
    <format dxfId="1049">
      <pivotArea collapsedLevelsAreSubtotals="1" fieldPosition="0">
        <references count="2">
          <reference field="0" count="1">
            <x v="77"/>
          </reference>
          <reference field="1" count="1" selected="0">
            <x v="509"/>
          </reference>
        </references>
      </pivotArea>
    </format>
    <format dxfId="1048">
      <pivotArea collapsedLevelsAreSubtotals="1" fieldPosition="0">
        <references count="2">
          <reference field="0" count="1">
            <x v="62"/>
          </reference>
          <reference field="1" count="1" selected="0">
            <x v="503"/>
          </reference>
        </references>
      </pivotArea>
    </format>
    <format dxfId="1047">
      <pivotArea dataOnly="0" labelOnly="1" fieldPosition="0">
        <references count="1">
          <reference field="1" count="2">
            <x v="503"/>
            <x v="509"/>
          </reference>
        </references>
      </pivotArea>
    </format>
    <format dxfId="1046">
      <pivotArea dataOnly="0" labelOnly="1" fieldPosition="0">
        <references count="2">
          <reference field="0" count="1">
            <x v="77"/>
          </reference>
          <reference field="1" count="1" selected="0">
            <x v="509"/>
          </reference>
        </references>
      </pivotArea>
    </format>
    <format dxfId="1045">
      <pivotArea dataOnly="0" labelOnly="1" fieldPosition="0">
        <references count="2">
          <reference field="0" count="1">
            <x v="62"/>
          </reference>
          <reference field="1" count="1" selected="0">
            <x v="503"/>
          </reference>
        </references>
      </pivotArea>
    </format>
    <format dxfId="1044">
      <pivotArea dataOnly="0" labelOnly="1" fieldPosition="0">
        <references count="1">
          <reference field="1" count="3">
            <x v="2"/>
            <x v="152"/>
            <x v="699"/>
          </reference>
        </references>
      </pivotArea>
    </format>
    <format dxfId="1043">
      <pivotArea collapsedLevelsAreSubtotals="1" fieldPosition="0">
        <references count="2">
          <reference field="0" count="1">
            <x v="17"/>
          </reference>
          <reference field="1" count="1" selected="0">
            <x v="480"/>
          </reference>
        </references>
      </pivotArea>
    </format>
    <format dxfId="1042">
      <pivotArea collapsedLevelsAreSubtotals="1" fieldPosition="0">
        <references count="2">
          <reference field="0" count="1">
            <x v="20"/>
          </reference>
          <reference field="1" count="1" selected="0">
            <x v="487"/>
          </reference>
        </references>
      </pivotArea>
    </format>
    <format dxfId="1041">
      <pivotArea dataOnly="0" labelOnly="1" fieldPosition="0">
        <references count="1">
          <reference field="1" count="2">
            <x v="480"/>
            <x v="487"/>
          </reference>
        </references>
      </pivotArea>
    </format>
    <format dxfId="1040">
      <pivotArea dataOnly="0" labelOnly="1" fieldPosition="0">
        <references count="2">
          <reference field="0" count="1">
            <x v="17"/>
          </reference>
          <reference field="1" count="1" selected="0">
            <x v="480"/>
          </reference>
        </references>
      </pivotArea>
    </format>
    <format dxfId="1039">
      <pivotArea dataOnly="0" labelOnly="1" fieldPosition="0">
        <references count="2">
          <reference field="0" count="1">
            <x v="20"/>
          </reference>
          <reference field="1" count="1" selected="0">
            <x v="487"/>
          </reference>
        </references>
      </pivotArea>
    </format>
    <format dxfId="1038">
      <pivotArea collapsedLevelsAreSubtotals="1" fieldPosition="0">
        <references count="2">
          <reference field="0" count="1">
            <x v="74"/>
          </reference>
          <reference field="1" count="1" selected="0">
            <x v="510"/>
          </reference>
        </references>
      </pivotArea>
    </format>
    <format dxfId="1037">
      <pivotArea collapsedLevelsAreSubtotals="1" fieldPosition="0">
        <references count="2">
          <reference field="0" count="1">
            <x v="160"/>
          </reference>
          <reference field="1" count="1" selected="0">
            <x v="657"/>
          </reference>
        </references>
      </pivotArea>
    </format>
    <format dxfId="1036">
      <pivotArea collapsedLevelsAreSubtotals="1" fieldPosition="0">
        <references count="2">
          <reference field="0" count="1">
            <x v="194"/>
          </reference>
          <reference field="1" count="1" selected="0">
            <x v="548"/>
          </reference>
        </references>
      </pivotArea>
    </format>
    <format dxfId="1035">
      <pivotArea dataOnly="0" labelOnly="1" fieldPosition="0">
        <references count="1">
          <reference field="1" count="3">
            <x v="510"/>
            <x v="548"/>
            <x v="657"/>
          </reference>
        </references>
      </pivotArea>
    </format>
    <format dxfId="1034">
      <pivotArea dataOnly="0" labelOnly="1" fieldPosition="0">
        <references count="2">
          <reference field="0" count="1">
            <x v="74"/>
          </reference>
          <reference field="1" count="1" selected="0">
            <x v="510"/>
          </reference>
        </references>
      </pivotArea>
    </format>
    <format dxfId="1033">
      <pivotArea dataOnly="0" labelOnly="1" fieldPosition="0">
        <references count="2">
          <reference field="0" count="1">
            <x v="160"/>
          </reference>
          <reference field="1" count="1" selected="0">
            <x v="657"/>
          </reference>
        </references>
      </pivotArea>
    </format>
    <format dxfId="1032">
      <pivotArea dataOnly="0" labelOnly="1" fieldPosition="0">
        <references count="2">
          <reference field="0" count="1">
            <x v="194"/>
          </reference>
          <reference field="1" count="1" selected="0">
            <x v="548"/>
          </reference>
        </references>
      </pivotArea>
    </format>
    <format dxfId="1031">
      <pivotArea collapsedLevelsAreSubtotals="1" fieldPosition="0">
        <references count="2">
          <reference field="0" count="1">
            <x v="62"/>
          </reference>
          <reference field="1" count="1" selected="0">
            <x v="706"/>
          </reference>
        </references>
      </pivotArea>
    </format>
    <format dxfId="1030">
      <pivotArea dataOnly="0" labelOnly="1" fieldPosition="0">
        <references count="1">
          <reference field="1" count="1">
            <x v="706"/>
          </reference>
        </references>
      </pivotArea>
    </format>
    <format dxfId="1029">
      <pivotArea dataOnly="0" labelOnly="1" fieldPosition="0">
        <references count="2">
          <reference field="0" count="1">
            <x v="62"/>
          </reference>
          <reference field="1" count="1" selected="0">
            <x v="706"/>
          </reference>
        </references>
      </pivotArea>
    </format>
    <format dxfId="1028">
      <pivotArea collapsedLevelsAreSubtotals="1" fieldPosition="0">
        <references count="2">
          <reference field="0" count="1">
            <x v="211"/>
          </reference>
          <reference field="1" count="1" selected="0">
            <x v="560"/>
          </reference>
        </references>
      </pivotArea>
    </format>
    <format dxfId="1027">
      <pivotArea dataOnly="0" labelOnly="1" fieldPosition="0">
        <references count="1">
          <reference field="1" count="1">
            <x v="560"/>
          </reference>
        </references>
      </pivotArea>
    </format>
    <format dxfId="1026">
      <pivotArea dataOnly="0" labelOnly="1" fieldPosition="0">
        <references count="2">
          <reference field="0" count="1">
            <x v="211"/>
          </reference>
          <reference field="1" count="1" selected="0">
            <x v="560"/>
          </reference>
        </references>
      </pivotArea>
    </format>
    <format dxfId="1025">
      <pivotArea collapsedLevelsAreSubtotals="1" fieldPosition="0">
        <references count="2">
          <reference field="0" count="1">
            <x v="43"/>
          </reference>
          <reference field="1" count="1" selected="0">
            <x v="497"/>
          </reference>
        </references>
      </pivotArea>
    </format>
    <format dxfId="1024">
      <pivotArea dataOnly="0" labelOnly="1" fieldPosition="0">
        <references count="1">
          <reference field="1" count="1">
            <x v="497"/>
          </reference>
        </references>
      </pivotArea>
    </format>
    <format dxfId="1023">
      <pivotArea dataOnly="0" labelOnly="1" fieldPosition="0">
        <references count="2">
          <reference field="0" count="1">
            <x v="43"/>
          </reference>
          <reference field="1" count="1" selected="0">
            <x v="497"/>
          </reference>
        </references>
      </pivotArea>
    </format>
    <format dxfId="1022">
      <pivotArea collapsedLevelsAreSubtotals="1" fieldPosition="0">
        <references count="2">
          <reference field="0" count="1">
            <x v="69"/>
          </reference>
          <reference field="1" count="1" selected="0">
            <x v="507"/>
          </reference>
        </references>
      </pivotArea>
    </format>
    <format dxfId="1021">
      <pivotArea collapsedLevelsAreSubtotals="1" fieldPosition="0">
        <references count="2">
          <reference field="0" count="1">
            <x v="98"/>
          </reference>
          <reference field="1" count="1" selected="0">
            <x v="606"/>
          </reference>
        </references>
      </pivotArea>
    </format>
    <format dxfId="1020">
      <pivotArea collapsedLevelsAreSubtotals="1" fieldPosition="0">
        <references count="2">
          <reference field="0" count="1">
            <x v="33"/>
          </reference>
          <reference field="1" count="1" selected="0">
            <x v="492"/>
          </reference>
        </references>
      </pivotArea>
    </format>
    <format dxfId="1019">
      <pivotArea dataOnly="0" labelOnly="1" fieldPosition="0">
        <references count="1">
          <reference field="1" count="3">
            <x v="492"/>
            <x v="507"/>
            <x v="606"/>
          </reference>
        </references>
      </pivotArea>
    </format>
    <format dxfId="1018">
      <pivotArea dataOnly="0" labelOnly="1" fieldPosition="0">
        <references count="2">
          <reference field="0" count="1">
            <x v="69"/>
          </reference>
          <reference field="1" count="1" selected="0">
            <x v="507"/>
          </reference>
        </references>
      </pivotArea>
    </format>
    <format dxfId="1017">
      <pivotArea dataOnly="0" labelOnly="1" fieldPosition="0">
        <references count="2">
          <reference field="0" count="1">
            <x v="98"/>
          </reference>
          <reference field="1" count="1" selected="0">
            <x v="606"/>
          </reference>
        </references>
      </pivotArea>
    </format>
    <format dxfId="1016">
      <pivotArea dataOnly="0" labelOnly="1" fieldPosition="0">
        <references count="2">
          <reference field="0" count="1">
            <x v="33"/>
          </reference>
          <reference field="1" count="1" selected="0">
            <x v="492"/>
          </reference>
        </references>
      </pivotArea>
    </format>
    <format dxfId="1015">
      <pivotArea collapsedLevelsAreSubtotals="1" fieldPosition="0">
        <references count="2">
          <reference field="0" count="1">
            <x v="157"/>
          </reference>
          <reference field="1" count="1" selected="0">
            <x v="536"/>
          </reference>
        </references>
      </pivotArea>
    </format>
    <format dxfId="1014">
      <pivotArea collapsedLevelsAreSubtotals="1" fieldPosition="0">
        <references count="2">
          <reference field="0" count="1">
            <x v="17"/>
          </reference>
          <reference field="1" count="1" selected="0">
            <x v="592"/>
          </reference>
        </references>
      </pivotArea>
    </format>
    <format dxfId="1013">
      <pivotArea collapsedLevelsAreSubtotals="1" fieldPosition="0">
        <references count="2">
          <reference field="0" count="1">
            <x v="188"/>
          </reference>
          <reference field="1" count="1" selected="0">
            <x v="545"/>
          </reference>
        </references>
      </pivotArea>
    </format>
    <format dxfId="1012">
      <pivotArea dataOnly="0" labelOnly="1" fieldPosition="0">
        <references count="1">
          <reference field="1" count="3">
            <x v="536"/>
            <x v="545"/>
            <x v="592"/>
          </reference>
        </references>
      </pivotArea>
    </format>
    <format dxfId="1011">
      <pivotArea dataOnly="0" labelOnly="1" fieldPosition="0">
        <references count="2">
          <reference field="0" count="1">
            <x v="157"/>
          </reference>
          <reference field="1" count="1" selected="0">
            <x v="536"/>
          </reference>
        </references>
      </pivotArea>
    </format>
    <format dxfId="1010">
      <pivotArea dataOnly="0" labelOnly="1" fieldPosition="0">
        <references count="2">
          <reference field="0" count="1">
            <x v="17"/>
          </reference>
          <reference field="1" count="1" selected="0">
            <x v="592"/>
          </reference>
        </references>
      </pivotArea>
    </format>
    <format dxfId="1009">
      <pivotArea dataOnly="0" labelOnly="1" fieldPosition="0">
        <references count="2">
          <reference field="0" count="1">
            <x v="188"/>
          </reference>
          <reference field="1" count="1" selected="0">
            <x v="545"/>
          </reference>
        </references>
      </pivotArea>
    </format>
    <format dxfId="1008">
      <pivotArea collapsedLevelsAreSubtotals="1" fieldPosition="0">
        <references count="2">
          <reference field="0" count="1">
            <x v="168"/>
          </reference>
          <reference field="1" count="1" selected="0">
            <x v="603"/>
          </reference>
        </references>
      </pivotArea>
    </format>
    <format dxfId="1007">
      <pivotArea dataOnly="0" labelOnly="1" fieldPosition="0">
        <references count="1">
          <reference field="1" count="1">
            <x v="603"/>
          </reference>
        </references>
      </pivotArea>
    </format>
    <format dxfId="1006">
      <pivotArea dataOnly="0" labelOnly="1" fieldPosition="0">
        <references count="2">
          <reference field="0" count="1">
            <x v="168"/>
          </reference>
          <reference field="1" count="1" selected="0">
            <x v="603"/>
          </reference>
        </references>
      </pivotArea>
    </format>
    <format dxfId="1005">
      <pivotArea dataOnly="0" labelOnly="1" fieldPosition="0">
        <references count="1">
          <reference field="1" count="2">
            <x v="41"/>
            <x v="153"/>
          </reference>
        </references>
      </pivotArea>
    </format>
    <format dxfId="1004">
      <pivotArea collapsedLevelsAreSubtotals="1" fieldPosition="0">
        <references count="2">
          <reference field="0" count="1">
            <x v="53"/>
          </reference>
          <reference field="1" count="1" selected="0">
            <x v="188"/>
          </reference>
        </references>
      </pivotArea>
    </format>
    <format dxfId="1003">
      <pivotArea dataOnly="0" labelOnly="1" fieldPosition="0">
        <references count="1">
          <reference field="1" count="1">
            <x v="188"/>
          </reference>
        </references>
      </pivotArea>
    </format>
    <format dxfId="1002">
      <pivotArea dataOnly="0" labelOnly="1" fieldPosition="0">
        <references count="2">
          <reference field="0" count="1">
            <x v="53"/>
          </reference>
          <reference field="1" count="1" selected="0">
            <x v="188"/>
          </reference>
        </references>
      </pivotArea>
    </format>
    <format dxfId="1001">
      <pivotArea dataOnly="0" labelOnly="1" fieldPosition="0">
        <references count="1">
          <reference field="1" count="2">
            <x v="32"/>
            <x v="201"/>
          </reference>
        </references>
      </pivotArea>
    </format>
    <format dxfId="1000">
      <pivotArea collapsedLevelsAreSubtotals="1" fieldPosition="0">
        <references count="2">
          <reference field="0" count="3">
            <x v="141"/>
            <x v="142"/>
            <x v="143"/>
          </reference>
          <reference field="1" count="1" selected="0">
            <x v="602"/>
          </reference>
        </references>
      </pivotArea>
    </format>
    <format dxfId="999">
      <pivotArea dataOnly="0" labelOnly="1" fieldPosition="0">
        <references count="1">
          <reference field="1" count="1">
            <x v="602"/>
          </reference>
        </references>
      </pivotArea>
    </format>
    <format dxfId="998">
      <pivotArea dataOnly="0" labelOnly="1" fieldPosition="0">
        <references count="2">
          <reference field="0" count="3">
            <x v="141"/>
            <x v="142"/>
            <x v="143"/>
          </reference>
          <reference field="1" count="1" selected="0">
            <x v="602"/>
          </reference>
        </references>
      </pivotArea>
    </format>
    <format dxfId="997">
      <pivotArea collapsedLevelsAreSubtotals="1" fieldPosition="0">
        <references count="2">
          <reference field="0" count="1">
            <x v="15"/>
          </reference>
          <reference field="1" count="1" selected="0">
            <x v="593"/>
          </reference>
        </references>
      </pivotArea>
    </format>
    <format dxfId="996">
      <pivotArea dataOnly="0" labelOnly="1" fieldPosition="0">
        <references count="1">
          <reference field="1" count="1">
            <x v="593"/>
          </reference>
        </references>
      </pivotArea>
    </format>
    <format dxfId="995">
      <pivotArea dataOnly="0" labelOnly="1" fieldPosition="0">
        <references count="2">
          <reference field="0" count="1">
            <x v="15"/>
          </reference>
          <reference field="1" count="1" selected="0">
            <x v="593"/>
          </reference>
        </references>
      </pivotArea>
    </format>
    <format dxfId="994">
      <pivotArea collapsedLevelsAreSubtotals="1" fieldPosition="0">
        <references count="2">
          <reference field="0" count="1">
            <x v="62"/>
          </reference>
          <reference field="1" count="1" selected="0">
            <x v="655"/>
          </reference>
        </references>
      </pivotArea>
    </format>
    <format dxfId="993">
      <pivotArea dataOnly="0" labelOnly="1" fieldPosition="0">
        <references count="1">
          <reference field="1" count="1">
            <x v="655"/>
          </reference>
        </references>
      </pivotArea>
    </format>
    <format dxfId="992">
      <pivotArea dataOnly="0" labelOnly="1" fieldPosition="0">
        <references count="2">
          <reference field="0" count="1">
            <x v="62"/>
          </reference>
          <reference field="1" count="1" selected="0">
            <x v="655"/>
          </reference>
        </references>
      </pivotArea>
    </format>
    <format dxfId="991">
      <pivotArea collapsedLevelsAreSubtotals="1" fieldPosition="0">
        <references count="2">
          <reference field="0" count="1">
            <x v="212"/>
          </reference>
          <reference field="1" count="1" selected="0">
            <x v="605"/>
          </reference>
        </references>
      </pivotArea>
    </format>
    <format dxfId="990">
      <pivotArea collapsedLevelsAreSubtotals="1" fieldPosition="0">
        <references count="2">
          <reference field="0" count="3">
            <x v="141"/>
            <x v="142"/>
            <x v="143"/>
          </reference>
          <reference field="1" count="1" selected="0">
            <x v="532"/>
          </reference>
        </references>
      </pivotArea>
    </format>
    <format dxfId="989">
      <pivotArea dataOnly="0" labelOnly="1" fieldPosition="0">
        <references count="1">
          <reference field="1" count="2">
            <x v="532"/>
            <x v="605"/>
          </reference>
        </references>
      </pivotArea>
    </format>
    <format dxfId="988">
      <pivotArea dataOnly="0" labelOnly="1" fieldPosition="0">
        <references count="2">
          <reference field="0" count="1">
            <x v="212"/>
          </reference>
          <reference field="1" count="1" selected="0">
            <x v="605"/>
          </reference>
        </references>
      </pivotArea>
    </format>
    <format dxfId="987">
      <pivotArea dataOnly="0" labelOnly="1" fieldPosition="0">
        <references count="2">
          <reference field="0" count="3">
            <x v="141"/>
            <x v="142"/>
            <x v="143"/>
          </reference>
          <reference field="1" count="1" selected="0">
            <x v="532"/>
          </reference>
        </references>
      </pivotArea>
    </format>
    <format dxfId="986">
      <pivotArea collapsedLevelsAreSubtotals="1" fieldPosition="0">
        <references count="2">
          <reference field="0" count="1">
            <x v="101"/>
          </reference>
          <reference field="1" count="1" selected="0">
            <x v="519"/>
          </reference>
        </references>
      </pivotArea>
    </format>
    <format dxfId="985">
      <pivotArea collapsedLevelsAreSubtotals="1" fieldPosition="0">
        <references count="2">
          <reference field="0" count="2">
            <x v="141"/>
            <x v="142"/>
          </reference>
          <reference field="1" count="1" selected="0">
            <x v="558"/>
          </reference>
        </references>
      </pivotArea>
    </format>
    <format dxfId="984">
      <pivotArea collapsedLevelsAreSubtotals="1" fieldPosition="0">
        <references count="2">
          <reference field="0" count="1">
            <x v="62"/>
          </reference>
          <reference field="1" count="1" selected="0">
            <x v="590"/>
          </reference>
        </references>
      </pivotArea>
    </format>
    <format dxfId="983">
      <pivotArea collapsedLevelsAreSubtotals="1" fieldPosition="0">
        <references count="2">
          <reference field="0" count="1">
            <x v="17"/>
          </reference>
          <reference field="1" count="1" selected="0">
            <x v="595"/>
          </reference>
        </references>
      </pivotArea>
    </format>
    <format dxfId="982">
      <pivotArea dataOnly="0" labelOnly="1" fieldPosition="0">
        <references count="1">
          <reference field="1" count="4">
            <x v="519"/>
            <x v="558"/>
            <x v="590"/>
            <x v="595"/>
          </reference>
        </references>
      </pivotArea>
    </format>
    <format dxfId="981">
      <pivotArea dataOnly="0" labelOnly="1" fieldPosition="0">
        <references count="2">
          <reference field="0" count="1">
            <x v="101"/>
          </reference>
          <reference field="1" count="1" selected="0">
            <x v="519"/>
          </reference>
        </references>
      </pivotArea>
    </format>
    <format dxfId="980">
      <pivotArea dataOnly="0" labelOnly="1" fieldPosition="0">
        <references count="2">
          <reference field="0" count="2">
            <x v="141"/>
            <x v="142"/>
          </reference>
          <reference field="1" count="1" selected="0">
            <x v="558"/>
          </reference>
        </references>
      </pivotArea>
    </format>
    <format dxfId="979">
      <pivotArea dataOnly="0" labelOnly="1" fieldPosition="0">
        <references count="2">
          <reference field="0" count="1">
            <x v="62"/>
          </reference>
          <reference field="1" count="1" selected="0">
            <x v="590"/>
          </reference>
        </references>
      </pivotArea>
    </format>
    <format dxfId="978">
      <pivotArea dataOnly="0" labelOnly="1" fieldPosition="0">
        <references count="2">
          <reference field="0" count="1">
            <x v="17"/>
          </reference>
          <reference field="1" count="1" selected="0">
            <x v="595"/>
          </reference>
        </references>
      </pivotArea>
    </format>
    <format dxfId="977">
      <pivotArea collapsedLevelsAreSubtotals="1" fieldPosition="0">
        <references count="2">
          <reference field="0" count="1">
            <x v="94"/>
          </reference>
          <reference field="1" count="1" selected="0">
            <x v="516"/>
          </reference>
        </references>
      </pivotArea>
    </format>
    <format dxfId="976">
      <pivotArea collapsedLevelsAreSubtotals="1" fieldPosition="0">
        <references count="2">
          <reference field="0" count="1">
            <x v="44"/>
          </reference>
          <reference field="1" count="1" selected="0">
            <x v="598"/>
          </reference>
        </references>
      </pivotArea>
    </format>
    <format dxfId="975">
      <pivotArea dataOnly="0" labelOnly="1" fieldPosition="0">
        <references count="1">
          <reference field="1" count="2">
            <x v="516"/>
            <x v="598"/>
          </reference>
        </references>
      </pivotArea>
    </format>
    <format dxfId="974">
      <pivotArea dataOnly="0" labelOnly="1" fieldPosition="0">
        <references count="2">
          <reference field="0" count="1">
            <x v="94"/>
          </reference>
          <reference field="1" count="1" selected="0">
            <x v="516"/>
          </reference>
        </references>
      </pivotArea>
    </format>
    <format dxfId="973">
      <pivotArea dataOnly="0" labelOnly="1" fieldPosition="0">
        <references count="2">
          <reference field="0" count="1">
            <x v="44"/>
          </reference>
          <reference field="1" count="1" selected="0">
            <x v="598"/>
          </reference>
        </references>
      </pivotArea>
    </format>
    <format dxfId="972">
      <pivotArea collapsedLevelsAreSubtotals="1" fieldPosition="0">
        <references count="2">
          <reference field="0" count="1">
            <x v="89"/>
          </reference>
          <reference field="1" count="1" selected="0">
            <x v="515"/>
          </reference>
        </references>
      </pivotArea>
    </format>
    <format dxfId="971">
      <pivotArea collapsedLevelsAreSubtotals="1" fieldPosition="0">
        <references count="2">
          <reference field="0" count="1">
            <x v="62"/>
          </reference>
          <reference field="1" count="1" selected="0">
            <x v="599"/>
          </reference>
        </references>
      </pivotArea>
    </format>
    <format dxfId="970">
      <pivotArea dataOnly="0" labelOnly="1" fieldPosition="0">
        <references count="1">
          <reference field="1" count="2">
            <x v="515"/>
            <x v="599"/>
          </reference>
        </references>
      </pivotArea>
    </format>
    <format dxfId="969">
      <pivotArea dataOnly="0" labelOnly="1" fieldPosition="0">
        <references count="2">
          <reference field="0" count="1">
            <x v="89"/>
          </reference>
          <reference field="1" count="1" selected="0">
            <x v="515"/>
          </reference>
        </references>
      </pivotArea>
    </format>
    <format dxfId="968">
      <pivotArea dataOnly="0" labelOnly="1" fieldPosition="0">
        <references count="2">
          <reference field="0" count="1">
            <x v="62"/>
          </reference>
          <reference field="1" count="1" selected="0">
            <x v="599"/>
          </reference>
        </references>
      </pivotArea>
    </format>
    <format dxfId="967">
      <pivotArea collapsedLevelsAreSubtotals="1" fieldPosition="0">
        <references count="2">
          <reference field="0" count="1">
            <x v="177"/>
          </reference>
          <reference field="1" count="1" selected="0">
            <x v="559"/>
          </reference>
        </references>
      </pivotArea>
    </format>
    <format dxfId="966">
      <pivotArea dataOnly="0" labelOnly="1" fieldPosition="0">
        <references count="1">
          <reference field="1" count="1">
            <x v="559"/>
          </reference>
        </references>
      </pivotArea>
    </format>
    <format dxfId="965">
      <pivotArea dataOnly="0" labelOnly="1" fieldPosition="0">
        <references count="2">
          <reference field="0" count="1">
            <x v="177"/>
          </reference>
          <reference field="1" count="1" selected="0">
            <x v="559"/>
          </reference>
        </references>
      </pivotArea>
    </format>
    <format dxfId="964">
      <pivotArea collapsedLevelsAreSubtotals="1" fieldPosition="0">
        <references count="2">
          <reference field="0" count="1">
            <x v="101"/>
          </reference>
          <reference field="1" count="1" selected="0">
            <x v="454"/>
          </reference>
        </references>
      </pivotArea>
    </format>
    <format dxfId="963">
      <pivotArea collapsedLevelsAreSubtotals="1" fieldPosition="0">
        <references count="2">
          <reference field="0" count="1">
            <x v="206"/>
          </reference>
          <reference field="1" count="1" selected="0">
            <x v="552"/>
          </reference>
        </references>
      </pivotArea>
    </format>
    <format dxfId="962">
      <pivotArea dataOnly="0" labelOnly="1" fieldPosition="0">
        <references count="1">
          <reference field="1" count="2">
            <x v="454"/>
            <x v="552"/>
          </reference>
        </references>
      </pivotArea>
    </format>
    <format dxfId="961">
      <pivotArea dataOnly="0" labelOnly="1" fieldPosition="0">
        <references count="2">
          <reference field="0" count="1">
            <x v="101"/>
          </reference>
          <reference field="1" count="1" selected="0">
            <x v="454"/>
          </reference>
        </references>
      </pivotArea>
    </format>
    <format dxfId="960">
      <pivotArea dataOnly="0" labelOnly="1" fieldPosition="0">
        <references count="2">
          <reference field="0" count="1">
            <x v="206"/>
          </reference>
          <reference field="1" count="1" selected="0">
            <x v="552"/>
          </reference>
        </references>
      </pivotArea>
    </format>
    <format dxfId="959">
      <pivotArea collapsedLevelsAreSubtotals="1" fieldPosition="0">
        <references count="2">
          <reference field="0" count="1">
            <x v="122"/>
          </reference>
          <reference field="1" count="1" selected="0">
            <x v="527"/>
          </reference>
        </references>
      </pivotArea>
    </format>
    <format dxfId="958">
      <pivotArea collapsedLevelsAreSubtotals="1" fieldPosition="0">
        <references count="2">
          <reference field="0" count="1">
            <x v="8"/>
          </reference>
          <reference field="1" count="1" selected="0">
            <x v="479"/>
          </reference>
        </references>
      </pivotArea>
    </format>
    <format dxfId="957">
      <pivotArea collapsedLevelsAreSubtotals="1" fieldPosition="0">
        <references count="2">
          <reference field="0" count="1">
            <x v="62"/>
          </reference>
          <reference field="1" count="1" selected="0">
            <x v="600"/>
          </reference>
        </references>
      </pivotArea>
    </format>
    <format dxfId="956">
      <pivotArea dataOnly="0" labelOnly="1" fieldPosition="0">
        <references count="1">
          <reference field="1" count="3">
            <x v="479"/>
            <x v="527"/>
            <x v="600"/>
          </reference>
        </references>
      </pivotArea>
    </format>
    <format dxfId="955">
      <pivotArea dataOnly="0" labelOnly="1" fieldPosition="0">
        <references count="2">
          <reference field="0" count="1">
            <x v="122"/>
          </reference>
          <reference field="1" count="1" selected="0">
            <x v="527"/>
          </reference>
        </references>
      </pivotArea>
    </format>
    <format dxfId="954">
      <pivotArea dataOnly="0" labelOnly="1" fieldPosition="0">
        <references count="2">
          <reference field="0" count="1">
            <x v="8"/>
          </reference>
          <reference field="1" count="1" selected="0">
            <x v="479"/>
          </reference>
        </references>
      </pivotArea>
    </format>
    <format dxfId="953">
      <pivotArea dataOnly="0" labelOnly="1" fieldPosition="0">
        <references count="2">
          <reference field="0" count="1">
            <x v="62"/>
          </reference>
          <reference field="1" count="1" selected="0">
            <x v="600"/>
          </reference>
        </references>
      </pivotArea>
    </format>
    <format dxfId="952">
      <pivotArea collapsedLevelsAreSubtotals="1" fieldPosition="0">
        <references count="2">
          <reference field="0" count="1">
            <x v="94"/>
          </reference>
          <reference field="1" count="1" selected="0">
            <x v="601"/>
          </reference>
        </references>
      </pivotArea>
    </format>
    <format dxfId="951">
      <pivotArea dataOnly="0" labelOnly="1" fieldPosition="0">
        <references count="1">
          <reference field="1" count="1">
            <x v="601"/>
          </reference>
        </references>
      </pivotArea>
    </format>
    <format dxfId="950">
      <pivotArea dataOnly="0" labelOnly="1" fieldPosition="0">
        <references count="2">
          <reference field="0" count="1">
            <x v="94"/>
          </reference>
          <reference field="1" count="1" selected="0">
            <x v="601"/>
          </reference>
        </references>
      </pivotArea>
    </format>
    <format dxfId="949">
      <pivotArea collapsedLevelsAreSubtotals="1" fieldPosition="0">
        <references count="2">
          <reference field="0" count="1">
            <x v="95"/>
          </reference>
          <reference field="1" count="1" selected="0">
            <x v="710"/>
          </reference>
        </references>
      </pivotArea>
    </format>
    <format dxfId="948">
      <pivotArea collapsedLevelsAreSubtotals="1" fieldPosition="0">
        <references count="2">
          <reference field="0" count="1">
            <x v="168"/>
          </reference>
          <reference field="1" count="1" selected="0">
            <x v="539"/>
          </reference>
        </references>
      </pivotArea>
    </format>
    <format dxfId="947">
      <pivotArea collapsedLevelsAreSubtotals="1" fieldPosition="0">
        <references count="2">
          <reference field="0" count="1">
            <x v="49"/>
          </reference>
          <reference field="1" count="1" selected="0">
            <x v="501"/>
          </reference>
        </references>
      </pivotArea>
    </format>
    <format dxfId="946">
      <pivotArea dataOnly="0" labelOnly="1" fieldPosition="0">
        <references count="1">
          <reference field="1" count="3">
            <x v="501"/>
            <x v="539"/>
            <x v="710"/>
          </reference>
        </references>
      </pivotArea>
    </format>
    <format dxfId="945">
      <pivotArea dataOnly="0" labelOnly="1" fieldPosition="0">
        <references count="2">
          <reference field="0" count="1">
            <x v="95"/>
          </reference>
          <reference field="1" count="1" selected="0">
            <x v="710"/>
          </reference>
        </references>
      </pivotArea>
    </format>
    <format dxfId="944">
      <pivotArea dataOnly="0" labelOnly="1" fieldPosition="0">
        <references count="2">
          <reference field="0" count="1">
            <x v="168"/>
          </reference>
          <reference field="1" count="1" selected="0">
            <x v="539"/>
          </reference>
        </references>
      </pivotArea>
    </format>
    <format dxfId="943">
      <pivotArea dataOnly="0" labelOnly="1" fieldPosition="0">
        <references count="2">
          <reference field="0" count="1">
            <x v="49"/>
          </reference>
          <reference field="1" count="1" selected="0">
            <x v="501"/>
          </reference>
        </references>
      </pivotArea>
    </format>
    <format dxfId="942">
      <pivotArea collapsedLevelsAreSubtotals="1" fieldPosition="0">
        <references count="2">
          <reference field="0" count="1">
            <x v="156"/>
          </reference>
          <reference field="1" count="1" selected="0">
            <x v="535"/>
          </reference>
        </references>
      </pivotArea>
    </format>
    <format dxfId="941">
      <pivotArea dataOnly="0" labelOnly="1" fieldPosition="0">
        <references count="1">
          <reference field="1" count="1">
            <x v="535"/>
          </reference>
        </references>
      </pivotArea>
    </format>
    <format dxfId="940">
      <pivotArea dataOnly="0" labelOnly="1" fieldPosition="0">
        <references count="2">
          <reference field="0" count="1">
            <x v="156"/>
          </reference>
          <reference field="1" count="1" selected="0">
            <x v="535"/>
          </reference>
        </references>
      </pivotArea>
    </format>
    <format dxfId="939">
      <pivotArea collapsedLevelsAreSubtotals="1" fieldPosition="0">
        <references count="2">
          <reference field="0" count="1">
            <x v="191"/>
          </reference>
          <reference field="1" count="1" selected="0">
            <x v="547"/>
          </reference>
        </references>
      </pivotArea>
    </format>
    <format dxfId="938">
      <pivotArea dataOnly="0" labelOnly="1" fieldPosition="0">
        <references count="1">
          <reference field="1" count="1">
            <x v="547"/>
          </reference>
        </references>
      </pivotArea>
    </format>
    <format dxfId="937">
      <pivotArea dataOnly="0" labelOnly="1" fieldPosition="0">
        <references count="2">
          <reference field="0" count="1">
            <x v="191"/>
          </reference>
          <reference field="1" count="1" selected="0">
            <x v="547"/>
          </reference>
        </references>
      </pivotArea>
    </format>
    <format dxfId="936">
      <pivotArea collapsedLevelsAreSubtotals="1" fieldPosition="0">
        <references count="2">
          <reference field="0" count="1">
            <x v="95"/>
          </reference>
          <reference field="1" count="1" selected="0">
            <x v="517"/>
          </reference>
        </references>
      </pivotArea>
    </format>
    <format dxfId="935">
      <pivotArea dataOnly="0" labelOnly="1" fieldPosition="0">
        <references count="1">
          <reference field="1" count="1">
            <x v="517"/>
          </reference>
        </references>
      </pivotArea>
    </format>
    <format dxfId="934">
      <pivotArea dataOnly="0" labelOnly="1" fieldPosition="0">
        <references count="2">
          <reference field="0" count="1">
            <x v="95"/>
          </reference>
          <reference field="1" count="1" selected="0">
            <x v="517"/>
          </reference>
        </references>
      </pivotArea>
    </format>
    <format dxfId="933">
      <pivotArea collapsedLevelsAreSubtotals="1" fieldPosition="0">
        <references count="2">
          <reference field="0" count="1">
            <x v="120"/>
          </reference>
          <reference field="1" count="1" selected="0">
            <x v="451"/>
          </reference>
        </references>
      </pivotArea>
    </format>
    <format dxfId="932">
      <pivotArea dataOnly="0" labelOnly="1" fieldPosition="0">
        <references count="1">
          <reference field="1" count="1">
            <x v="451"/>
          </reference>
        </references>
      </pivotArea>
    </format>
    <format dxfId="931">
      <pivotArea dataOnly="0" labelOnly="1" fieldPosition="0">
        <references count="2">
          <reference field="0" count="1">
            <x v="120"/>
          </reference>
          <reference field="1" count="1" selected="0">
            <x v="451"/>
          </reference>
        </references>
      </pivotArea>
    </format>
    <format dxfId="930">
      <pivotArea collapsedLevelsAreSubtotals="1" fieldPosition="0">
        <references count="2">
          <reference field="0" count="1">
            <x v="164"/>
          </reference>
          <reference field="1" count="1" selected="0">
            <x v="346"/>
          </reference>
        </references>
      </pivotArea>
    </format>
    <format dxfId="929">
      <pivotArea dataOnly="0" labelOnly="1" offset="IV256" fieldPosition="0">
        <references count="1">
          <reference field="1" count="1">
            <x v="346"/>
          </reference>
        </references>
      </pivotArea>
    </format>
    <format dxfId="928">
      <pivotArea dataOnly="0" labelOnly="1" fieldPosition="0">
        <references count="2">
          <reference field="0" count="1">
            <x v="164"/>
          </reference>
          <reference field="1" count="1" selected="0">
            <x v="346"/>
          </reference>
        </references>
      </pivotArea>
    </format>
    <format dxfId="927">
      <pivotArea collapsedLevelsAreSubtotals="1" fieldPosition="0">
        <references count="2">
          <reference field="0" count="1">
            <x v="64"/>
          </reference>
          <reference field="1" count="1" selected="0">
            <x v="505"/>
          </reference>
        </references>
      </pivotArea>
    </format>
    <format dxfId="926">
      <pivotArea dataOnly="0" labelOnly="1" fieldPosition="0">
        <references count="1">
          <reference field="1" count="1">
            <x v="505"/>
          </reference>
        </references>
      </pivotArea>
    </format>
    <format dxfId="925">
      <pivotArea dataOnly="0" labelOnly="1" fieldPosition="0">
        <references count="2">
          <reference field="0" count="1">
            <x v="64"/>
          </reference>
          <reference field="1" count="1" selected="0">
            <x v="505"/>
          </reference>
        </references>
      </pivotArea>
    </format>
    <format dxfId="924">
      <pivotArea dataOnly="0" labelOnly="1" fieldPosition="0">
        <references count="1">
          <reference field="1" count="2">
            <x v="81"/>
            <x v="407"/>
          </reference>
        </references>
      </pivotArea>
    </format>
    <format dxfId="923">
      <pivotArea collapsedLevelsAreSubtotals="1" fieldPosition="0">
        <references count="2">
          <reference field="0" count="1">
            <x v="139"/>
          </reference>
          <reference field="1" count="1" selected="0">
            <x v="531"/>
          </reference>
        </references>
      </pivotArea>
    </format>
    <format dxfId="922">
      <pivotArea dataOnly="0" labelOnly="1" fieldPosition="0">
        <references count="1">
          <reference field="1" count="1">
            <x v="531"/>
          </reference>
        </references>
      </pivotArea>
    </format>
    <format dxfId="921">
      <pivotArea dataOnly="0" labelOnly="1" fieldPosition="0">
        <references count="2">
          <reference field="0" count="1">
            <x v="139"/>
          </reference>
          <reference field="1" count="1" selected="0">
            <x v="531"/>
          </reference>
        </references>
      </pivotArea>
    </format>
    <format dxfId="920">
      <pivotArea collapsedLevelsAreSubtotals="1" fieldPosition="0">
        <references count="2">
          <reference field="0" count="1">
            <x v="133"/>
          </reference>
          <reference field="1" count="1" selected="0">
            <x v="529"/>
          </reference>
        </references>
      </pivotArea>
    </format>
    <format dxfId="919">
      <pivotArea dataOnly="0" labelOnly="1" fieldPosition="0">
        <references count="1">
          <reference field="1" count="1">
            <x v="529"/>
          </reference>
        </references>
      </pivotArea>
    </format>
    <format dxfId="918">
      <pivotArea dataOnly="0" labelOnly="1" fieldPosition="0">
        <references count="2">
          <reference field="0" count="1">
            <x v="133"/>
          </reference>
          <reference field="1" count="1" selected="0">
            <x v="529"/>
          </reference>
        </references>
      </pivotArea>
    </format>
    <format dxfId="917">
      <pivotArea collapsedLevelsAreSubtotals="1" fieldPosition="0">
        <references count="2">
          <reference field="0" count="1">
            <x v="54"/>
          </reference>
          <reference field="1" count="1" selected="0">
            <x v="506"/>
          </reference>
        </references>
      </pivotArea>
    </format>
    <format dxfId="916">
      <pivotArea dataOnly="0" labelOnly="1" fieldPosition="0">
        <references count="1">
          <reference field="1" count="1">
            <x v="506"/>
          </reference>
        </references>
      </pivotArea>
    </format>
    <format dxfId="915">
      <pivotArea dataOnly="0" labelOnly="1" fieldPosition="0">
        <references count="2">
          <reference field="0" count="1">
            <x v="54"/>
          </reference>
          <reference field="1" count="1" selected="0">
            <x v="506"/>
          </reference>
        </references>
      </pivotArea>
    </format>
    <format dxfId="914">
      <pivotArea collapsedLevelsAreSubtotals="1" fieldPosition="0">
        <references count="2">
          <reference field="0" count="1">
            <x v="199"/>
          </reference>
          <reference field="1" count="1" selected="0">
            <x v="681"/>
          </reference>
        </references>
      </pivotArea>
    </format>
    <format dxfId="913">
      <pivotArea dataOnly="0" labelOnly="1" fieldPosition="0">
        <references count="1">
          <reference field="1" count="1">
            <x v="681"/>
          </reference>
        </references>
      </pivotArea>
    </format>
    <format dxfId="912">
      <pivotArea dataOnly="0" labelOnly="1" fieldPosition="0">
        <references count="2">
          <reference field="0" count="1">
            <x v="199"/>
          </reference>
          <reference field="1" count="1" selected="0">
            <x v="681"/>
          </reference>
        </references>
      </pivotArea>
    </format>
    <format dxfId="911">
      <pivotArea dataOnly="0" labelOnly="1" fieldPosition="0">
        <references count="1">
          <reference field="1" count="2">
            <x v="37"/>
            <x v="645"/>
          </reference>
        </references>
      </pivotArea>
    </format>
    <format dxfId="910">
      <pivotArea collapsedLevelsAreSubtotals="1" fieldPosition="0">
        <references count="2">
          <reference field="0" count="1">
            <x v="15"/>
          </reference>
          <reference field="1" count="1" selected="0">
            <x v="483"/>
          </reference>
        </references>
      </pivotArea>
    </format>
    <format dxfId="909">
      <pivotArea dataOnly="0" labelOnly="1" fieldPosition="0">
        <references count="1">
          <reference field="1" count="1">
            <x v="483"/>
          </reference>
        </references>
      </pivotArea>
    </format>
    <format dxfId="908">
      <pivotArea dataOnly="0" labelOnly="1" fieldPosition="0">
        <references count="2">
          <reference field="0" count="1">
            <x v="15"/>
          </reference>
          <reference field="1" count="1" selected="0">
            <x v="483"/>
          </reference>
        </references>
      </pivotArea>
    </format>
    <format dxfId="907">
      <pivotArea collapsedLevelsAreSubtotals="1" fieldPosition="0">
        <references count="2">
          <reference field="0" count="1">
            <x v="212"/>
          </reference>
          <reference field="1" count="1" selected="0">
            <x v="489"/>
          </reference>
        </references>
      </pivotArea>
    </format>
    <format dxfId="906">
      <pivotArea dataOnly="0" labelOnly="1" fieldPosition="0">
        <references count="1">
          <reference field="1" count="1">
            <x v="489"/>
          </reference>
        </references>
      </pivotArea>
    </format>
    <format dxfId="905">
      <pivotArea dataOnly="0" labelOnly="1" fieldPosition="0">
        <references count="2">
          <reference field="0" count="1">
            <x v="212"/>
          </reference>
          <reference field="1" count="1" selected="0">
            <x v="489"/>
          </reference>
        </references>
      </pivotArea>
    </format>
    <format dxfId="904">
      <pivotArea collapsedLevelsAreSubtotals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903">
      <pivotArea dataOnly="0" labelOnly="1" fieldPosition="0">
        <references count="1">
          <reference field="1" count="1">
            <x v="226"/>
          </reference>
        </references>
      </pivotArea>
    </format>
    <format dxfId="902">
      <pivotArea dataOnly="0" labelOnly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901">
      <pivotArea collapsedLevelsAreSubtotals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900">
      <pivotArea dataOnly="0" labelOnly="1" fieldPosition="0">
        <references count="1">
          <reference field="1" count="1">
            <x v="644"/>
          </reference>
        </references>
      </pivotArea>
    </format>
    <format dxfId="899">
      <pivotArea dataOnly="0" labelOnly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898">
      <pivotArea collapsedLevelsAreSubtotals="1" fieldPosition="0">
        <references count="2">
          <reference field="0" count="1">
            <x v="178"/>
          </reference>
          <reference field="1" count="1" selected="0">
            <x v="543"/>
          </reference>
        </references>
      </pivotArea>
    </format>
    <format dxfId="897">
      <pivotArea dataOnly="0" labelOnly="1" fieldPosition="0">
        <references count="1">
          <reference field="1" count="1">
            <x v="543"/>
          </reference>
        </references>
      </pivotArea>
    </format>
    <format dxfId="896">
      <pivotArea dataOnly="0" labelOnly="1" fieldPosition="0">
        <references count="2">
          <reference field="0" count="1">
            <x v="178"/>
          </reference>
          <reference field="1" count="1" selected="0">
            <x v="543"/>
          </reference>
        </references>
      </pivotArea>
    </format>
    <format dxfId="895">
      <pivotArea collapsedLevelsAreSubtotals="1" fieldPosition="0">
        <references count="2">
          <reference field="0" count="1">
            <x v="117"/>
          </reference>
          <reference field="1" count="1" selected="0">
            <x v="177"/>
          </reference>
        </references>
      </pivotArea>
    </format>
    <format dxfId="894">
      <pivotArea collapsedLevelsAreSubtotals="1" fieldPosition="0">
        <references count="2">
          <reference field="0" count="1">
            <x v="98"/>
          </reference>
          <reference field="1" count="1" selected="0">
            <x v="518"/>
          </reference>
        </references>
      </pivotArea>
    </format>
    <format dxfId="893">
      <pivotArea dataOnly="0" labelOnly="1" offset="IV256" fieldPosition="0">
        <references count="1">
          <reference field="1" count="1">
            <x v="177"/>
          </reference>
        </references>
      </pivotArea>
    </format>
    <format dxfId="892">
      <pivotArea dataOnly="0" labelOnly="1" fieldPosition="0">
        <references count="1">
          <reference field="1" count="1">
            <x v="518"/>
          </reference>
        </references>
      </pivotArea>
    </format>
    <format dxfId="891">
      <pivotArea dataOnly="0" labelOnly="1" fieldPosition="0">
        <references count="2">
          <reference field="0" count="1">
            <x v="117"/>
          </reference>
          <reference field="1" count="1" selected="0">
            <x v="177"/>
          </reference>
        </references>
      </pivotArea>
    </format>
    <format dxfId="890">
      <pivotArea dataOnly="0" labelOnly="1" fieldPosition="0">
        <references count="2">
          <reference field="0" count="1">
            <x v="98"/>
          </reference>
          <reference field="1" count="1" selected="0">
            <x v="518"/>
          </reference>
        </references>
      </pivotArea>
    </format>
    <format dxfId="889">
      <pivotArea collapsedLevelsAreSubtotals="1" fieldPosition="0">
        <references count="2">
          <reference field="0" count="1">
            <x v="3"/>
          </reference>
          <reference field="1" count="1" selected="0">
            <x v="708"/>
          </reference>
        </references>
      </pivotArea>
    </format>
    <format dxfId="888">
      <pivotArea dataOnly="0" labelOnly="1" fieldPosition="0">
        <references count="1">
          <reference field="1" count="1">
            <x v="708"/>
          </reference>
        </references>
      </pivotArea>
    </format>
    <format dxfId="887">
      <pivotArea dataOnly="0" labelOnly="1" fieldPosition="0">
        <references count="2">
          <reference field="0" count="1">
            <x v="3"/>
          </reference>
          <reference field="1" count="1" selected="0">
            <x v="708"/>
          </reference>
        </references>
      </pivotArea>
    </format>
    <format dxfId="886">
      <pivotArea collapsedLevelsAreSubtotals="1" fieldPosition="0">
        <references count="2">
          <reference field="0" count="1">
            <x v="55"/>
          </reference>
          <reference field="1" count="1" selected="0">
            <x v="502"/>
          </reference>
        </references>
      </pivotArea>
    </format>
    <format dxfId="885">
      <pivotArea dataOnly="0" labelOnly="1" fieldPosition="0">
        <references count="1">
          <reference field="1" count="1">
            <x v="502"/>
          </reference>
        </references>
      </pivotArea>
    </format>
    <format dxfId="884">
      <pivotArea dataOnly="0" labelOnly="1" fieldPosition="0">
        <references count="2">
          <reference field="0" count="1">
            <x v="55"/>
          </reference>
          <reference field="1" count="1" selected="0">
            <x v="502"/>
          </reference>
        </references>
      </pivotArea>
    </format>
    <format dxfId="883">
      <pivotArea collapsedLevelsAreSubtotals="1" fieldPosition="0">
        <references count="2">
          <reference field="0" count="1">
            <x v="13"/>
          </reference>
          <reference field="1" count="1" selected="0">
            <x v="482"/>
          </reference>
        </references>
      </pivotArea>
    </format>
    <format dxfId="882">
      <pivotArea dataOnly="0" labelOnly="1" fieldPosition="0">
        <references count="1">
          <reference field="1" count="1">
            <x v="482"/>
          </reference>
        </references>
      </pivotArea>
    </format>
    <format dxfId="881">
      <pivotArea dataOnly="0" labelOnly="1" fieldPosition="0">
        <references count="2">
          <reference field="0" count="1">
            <x v="13"/>
          </reference>
          <reference field="1" count="1" selected="0">
            <x v="482"/>
          </reference>
        </references>
      </pivotArea>
    </format>
    <format dxfId="880">
      <pivotArea collapsedLevelsAreSubtotals="1" fieldPosition="0">
        <references count="2">
          <reference field="0" count="1">
            <x v="105"/>
          </reference>
          <reference field="1" count="1" selected="0">
            <x v="523"/>
          </reference>
        </references>
      </pivotArea>
    </format>
    <format dxfId="879">
      <pivotArea dataOnly="0" labelOnly="1" fieldPosition="0">
        <references count="1">
          <reference field="1" count="1">
            <x v="523"/>
          </reference>
        </references>
      </pivotArea>
    </format>
    <format dxfId="878">
      <pivotArea dataOnly="0" labelOnly="1" fieldPosition="0">
        <references count="2">
          <reference field="0" count="1">
            <x v="105"/>
          </reference>
          <reference field="1" count="1" selected="0">
            <x v="523"/>
          </reference>
        </references>
      </pivotArea>
    </format>
    <format dxfId="877">
      <pivotArea collapsedLevelsAreSubtotals="1" fieldPosition="0">
        <references count="2">
          <reference field="0" count="1">
            <x v="16"/>
          </reference>
          <reference field="1" count="1" selected="0">
            <x v="594"/>
          </reference>
        </references>
      </pivotArea>
    </format>
    <format dxfId="876">
      <pivotArea collapsedLevelsAreSubtotals="1" fieldPosition="0">
        <references count="2">
          <reference field="0" count="1">
            <x v="200"/>
          </reference>
          <reference field="1" count="1" selected="0">
            <x v="551"/>
          </reference>
        </references>
      </pivotArea>
    </format>
    <format dxfId="875">
      <pivotArea dataOnly="0" labelOnly="1" fieldPosition="0">
        <references count="1">
          <reference field="1" count="2">
            <x v="551"/>
            <x v="594"/>
          </reference>
        </references>
      </pivotArea>
    </format>
    <format dxfId="874">
      <pivotArea dataOnly="0" labelOnly="1" fieldPosition="0">
        <references count="2">
          <reference field="0" count="1">
            <x v="16"/>
          </reference>
          <reference field="1" count="1" selected="0">
            <x v="594"/>
          </reference>
        </references>
      </pivotArea>
    </format>
    <format dxfId="873">
      <pivotArea dataOnly="0" labelOnly="1" fieldPosition="0">
        <references count="2">
          <reference field="0" count="1">
            <x v="200"/>
          </reference>
          <reference field="1" count="1" selected="0">
            <x v="551"/>
          </reference>
        </references>
      </pivotArea>
    </format>
    <format dxfId="872">
      <pivotArea dataOnly="0" labelOnly="1" fieldPosition="0">
        <references count="1">
          <reference field="1" count="2">
            <x v="15"/>
            <x v="652"/>
          </reference>
        </references>
      </pivotArea>
    </format>
    <format dxfId="871">
      <pivotArea collapsedLevelsAreSubtotals="1" fieldPosition="0">
        <references count="2">
          <reference field="0" count="1">
            <x v="162"/>
          </reference>
          <reference field="1" count="1" selected="0">
            <x v="521"/>
          </reference>
        </references>
      </pivotArea>
    </format>
    <format dxfId="870">
      <pivotArea dataOnly="0" labelOnly="1" fieldPosition="0">
        <references count="1">
          <reference field="1" count="1">
            <x v="521"/>
          </reference>
        </references>
      </pivotArea>
    </format>
    <format dxfId="869">
      <pivotArea dataOnly="0" labelOnly="1" fieldPosition="0">
        <references count="2">
          <reference field="0" count="1">
            <x v="162"/>
          </reference>
          <reference field="1" count="1" selected="0">
            <x v="521"/>
          </reference>
        </references>
      </pivotArea>
    </format>
    <format dxfId="868">
      <pivotArea collapsedLevelsAreSubtotals="1" fieldPosition="0">
        <references count="2">
          <reference field="0" count="1">
            <x v="16"/>
          </reference>
          <reference field="1" count="1" selected="0">
            <x v="484"/>
          </reference>
        </references>
      </pivotArea>
    </format>
    <format dxfId="867">
      <pivotArea dataOnly="0" labelOnly="1" fieldPosition="0">
        <references count="1">
          <reference field="1" count="1">
            <x v="484"/>
          </reference>
        </references>
      </pivotArea>
    </format>
    <format dxfId="866">
      <pivotArea dataOnly="0" labelOnly="1" fieldPosition="0">
        <references count="2">
          <reference field="0" count="1">
            <x v="16"/>
          </reference>
          <reference field="1" count="1" selected="0">
            <x v="484"/>
          </reference>
        </references>
      </pivotArea>
    </format>
    <format dxfId="865">
      <pivotArea collapsedLevelsAreSubtotals="1" fieldPosition="0">
        <references count="2">
          <reference field="0" count="1">
            <x v="161"/>
          </reference>
          <reference field="1" count="1" selected="0">
            <x v="538"/>
          </reference>
        </references>
      </pivotArea>
    </format>
    <format dxfId="864">
      <pivotArea dataOnly="0" labelOnly="1" fieldPosition="0">
        <references count="1">
          <reference field="1" count="1">
            <x v="538"/>
          </reference>
        </references>
      </pivotArea>
    </format>
    <format dxfId="863">
      <pivotArea dataOnly="0" labelOnly="1" fieldPosition="0">
        <references count="2">
          <reference field="0" count="1">
            <x v="161"/>
          </reference>
          <reference field="1" count="1" selected="0">
            <x v="538"/>
          </reference>
        </references>
      </pivotArea>
    </format>
    <format dxfId="862">
      <pivotArea collapsedLevelsAreSubtotals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861">
      <pivotArea dataOnly="0" labelOnly="1" fieldPosition="0">
        <references count="1">
          <reference field="1" count="1">
            <x v="16"/>
          </reference>
        </references>
      </pivotArea>
    </format>
    <format dxfId="860">
      <pivotArea dataOnly="0" labelOnly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859">
      <pivotArea dataOnly="0" labelOnly="1" fieldPosition="0">
        <references count="1">
          <reference field="1" count="2">
            <x v="118"/>
            <x v="217"/>
          </reference>
        </references>
      </pivotArea>
    </format>
    <format dxfId="858">
      <pivotArea collapsedLevelsAreSubtotals="1" fieldPosition="0">
        <references count="2">
          <reference field="0" count="1">
            <x v="201"/>
          </reference>
          <reference field="1" count="1" selected="0">
            <x v="549"/>
          </reference>
        </references>
      </pivotArea>
    </format>
    <format dxfId="857">
      <pivotArea collapsedLevelsAreSubtotals="1" fieldPosition="0">
        <references count="2">
          <reference field="0" count="1">
            <x v="126"/>
          </reference>
          <reference field="1" count="1" selected="0">
            <x v="528"/>
          </reference>
        </references>
      </pivotArea>
    </format>
    <format dxfId="856">
      <pivotArea dataOnly="0" labelOnly="1" fieldPosition="0">
        <references count="1">
          <reference field="1" count="2">
            <x v="528"/>
            <x v="549"/>
          </reference>
        </references>
      </pivotArea>
    </format>
    <format dxfId="855">
      <pivotArea dataOnly="0" labelOnly="1" fieldPosition="0">
        <references count="2">
          <reference field="0" count="1">
            <x v="201"/>
          </reference>
          <reference field="1" count="1" selected="0">
            <x v="549"/>
          </reference>
        </references>
      </pivotArea>
    </format>
    <format dxfId="854">
      <pivotArea dataOnly="0" labelOnly="1" fieldPosition="0">
        <references count="2">
          <reference field="0" count="1">
            <x v="126"/>
          </reference>
          <reference field="1" count="1" selected="0">
            <x v="528"/>
          </reference>
        </references>
      </pivotArea>
    </format>
    <format dxfId="853">
      <pivotArea collapsedLevelsAreSubtotals="1" fieldPosition="0">
        <references count="2">
          <reference field="0" count="1">
            <x v="5"/>
          </reference>
          <reference field="1" count="1" selected="0">
            <x v="477"/>
          </reference>
        </references>
      </pivotArea>
    </format>
    <format dxfId="852">
      <pivotArea collapsedLevelsAreSubtotals="1" fieldPosition="0">
        <references count="2">
          <reference field="0" count="1">
            <x v="42"/>
          </reference>
          <reference field="1" count="1" selected="0">
            <x v="496"/>
          </reference>
        </references>
      </pivotArea>
    </format>
    <format dxfId="851">
      <pivotArea dataOnly="0" labelOnly="1" fieldPosition="0">
        <references count="1">
          <reference field="1" count="2">
            <x v="477"/>
            <x v="496"/>
          </reference>
        </references>
      </pivotArea>
    </format>
    <format dxfId="850">
      <pivotArea dataOnly="0" labelOnly="1" fieldPosition="0">
        <references count="2">
          <reference field="0" count="1">
            <x v="5"/>
          </reference>
          <reference field="1" count="1" selected="0">
            <x v="477"/>
          </reference>
        </references>
      </pivotArea>
    </format>
    <format dxfId="849">
      <pivotArea dataOnly="0" labelOnly="1" fieldPosition="0">
        <references count="2">
          <reference field="0" count="1">
            <x v="42"/>
          </reference>
          <reference field="1" count="1" selected="0">
            <x v="496"/>
          </reference>
        </references>
      </pivotArea>
    </format>
    <format dxfId="848">
      <pivotArea collapsedLevelsAreSubtotals="1" fieldPosition="0">
        <references count="2">
          <reference field="0" count="1">
            <x v="161"/>
          </reference>
          <reference field="1" count="1" selected="0">
            <x v="471"/>
          </reference>
        </references>
      </pivotArea>
    </format>
    <format dxfId="847">
      <pivotArea dataOnly="0" labelOnly="1" fieldPosition="0">
        <references count="1">
          <reference field="1" count="1">
            <x v="471"/>
          </reference>
        </references>
      </pivotArea>
    </format>
    <format dxfId="846">
      <pivotArea dataOnly="0" labelOnly="1" fieldPosition="0">
        <references count="2">
          <reference field="0" count="1">
            <x v="161"/>
          </reference>
          <reference field="1" count="1" selected="0">
            <x v="471"/>
          </reference>
        </references>
      </pivotArea>
    </format>
    <format dxfId="845">
      <pivotArea collapsedLevelsAreSubtotals="1" fieldPosition="0">
        <references count="2">
          <reference field="0" count="1">
            <x v="43"/>
          </reference>
          <reference field="1" count="1" selected="0">
            <x v="597"/>
          </reference>
        </references>
      </pivotArea>
    </format>
    <format dxfId="844">
      <pivotArea dataOnly="0" labelOnly="1" fieldPosition="0">
        <references count="1">
          <reference field="1" count="1">
            <x v="597"/>
          </reference>
        </references>
      </pivotArea>
    </format>
    <format dxfId="843">
      <pivotArea dataOnly="0" labelOnly="1" fieldPosition="0">
        <references count="2">
          <reference field="0" count="1">
            <x v="43"/>
          </reference>
          <reference field="1" count="1" selected="0">
            <x v="597"/>
          </reference>
        </references>
      </pivotArea>
    </format>
    <format dxfId="842">
      <pivotArea collapsedLevelsAreSubtotals="1" fieldPosition="0">
        <references count="2">
          <reference field="0" count="1">
            <x v="47"/>
          </reference>
          <reference field="1" count="1" selected="0">
            <x v="499"/>
          </reference>
        </references>
      </pivotArea>
    </format>
    <format dxfId="841">
      <pivotArea dataOnly="0" labelOnly="1" fieldPosition="0">
        <references count="1">
          <reference field="1" count="1">
            <x v="499"/>
          </reference>
        </references>
      </pivotArea>
    </format>
    <format dxfId="840">
      <pivotArea dataOnly="0" labelOnly="1" fieldPosition="0">
        <references count="2">
          <reference field="0" count="1">
            <x v="47"/>
          </reference>
          <reference field="1" count="1" selected="0">
            <x v="499"/>
          </reference>
        </references>
      </pivotArea>
    </format>
    <format dxfId="839">
      <pivotArea collapsedLevelsAreSubtotals="1" fieldPosition="0">
        <references count="2">
          <reference field="0" count="1">
            <x v="153"/>
          </reference>
          <reference field="1" count="1" selected="0">
            <x v="534"/>
          </reference>
        </references>
      </pivotArea>
    </format>
    <format dxfId="838">
      <pivotArea collapsedLevelsAreSubtotals="1" fieldPosition="0">
        <references count="2">
          <reference field="0" count="1">
            <x v="205"/>
          </reference>
          <reference field="1" count="1" selected="0">
            <x v="550"/>
          </reference>
        </references>
      </pivotArea>
    </format>
    <format dxfId="837">
      <pivotArea collapsedLevelsAreSubtotals="1" fieldPosition="0">
        <references count="2">
          <reference field="0" count="1">
            <x v="3"/>
          </reference>
          <reference field="1" count="1" selected="0">
            <x v="476"/>
          </reference>
        </references>
      </pivotArea>
    </format>
    <format dxfId="836">
      <pivotArea collapsedLevelsAreSubtotals="1" fieldPosition="0">
        <references count="2">
          <reference field="0" count="1">
            <x v="185"/>
          </reference>
          <reference field="1" count="1" selected="0">
            <x v="711"/>
          </reference>
        </references>
      </pivotArea>
    </format>
    <format dxfId="835">
      <pivotArea dataOnly="0" labelOnly="1" fieldPosition="0">
        <references count="1">
          <reference field="1" count="4">
            <x v="476"/>
            <x v="534"/>
            <x v="550"/>
            <x v="711"/>
          </reference>
        </references>
      </pivotArea>
    </format>
    <format dxfId="834">
      <pivotArea dataOnly="0" labelOnly="1" fieldPosition="0">
        <references count="2">
          <reference field="0" count="1">
            <x v="153"/>
          </reference>
          <reference field="1" count="1" selected="0">
            <x v="534"/>
          </reference>
        </references>
      </pivotArea>
    </format>
    <format dxfId="833">
      <pivotArea dataOnly="0" labelOnly="1" fieldPosition="0">
        <references count="2">
          <reference field="0" count="1">
            <x v="205"/>
          </reference>
          <reference field="1" count="1" selected="0">
            <x v="550"/>
          </reference>
        </references>
      </pivotArea>
    </format>
    <format dxfId="832">
      <pivotArea dataOnly="0" labelOnly="1" fieldPosition="0">
        <references count="2">
          <reference field="0" count="1">
            <x v="3"/>
          </reference>
          <reference field="1" count="1" selected="0">
            <x v="476"/>
          </reference>
        </references>
      </pivotArea>
    </format>
    <format dxfId="831">
      <pivotArea dataOnly="0" labelOnly="1" fieldPosition="0">
        <references count="2">
          <reference field="0" count="1">
            <x v="185"/>
          </reference>
          <reference field="1" count="1" selected="0">
            <x v="711"/>
          </reference>
        </references>
      </pivotArea>
    </format>
    <format dxfId="830">
      <pivotArea collapsedLevelsAreSubtotals="1" fieldPosition="0">
        <references count="2">
          <reference field="0" count="1">
            <x v="199"/>
          </reference>
          <reference field="1" count="1" selected="0">
            <x v="554"/>
          </reference>
        </references>
      </pivotArea>
    </format>
    <format dxfId="829">
      <pivotArea dataOnly="0" labelOnly="1" fieldPosition="0">
        <references count="1">
          <reference field="1" count="1">
            <x v="554"/>
          </reference>
        </references>
      </pivotArea>
    </format>
    <format dxfId="828">
      <pivotArea dataOnly="0" labelOnly="1" fieldPosition="0">
        <references count="2">
          <reference field="0" count="1">
            <x v="199"/>
          </reference>
          <reference field="1" count="1" selected="0">
            <x v="554"/>
          </reference>
        </references>
      </pivotArea>
    </format>
    <format dxfId="827">
      <pivotArea collapsedLevelsAreSubtotals="1" fieldPosition="0">
        <references count="2">
          <reference field="0" count="1">
            <x v="39"/>
          </reference>
          <reference field="1" count="1" selected="0">
            <x v="495"/>
          </reference>
        </references>
      </pivotArea>
    </format>
    <format dxfId="826">
      <pivotArea dataOnly="0" labelOnly="1" fieldPosition="0">
        <references count="1">
          <reference field="1" count="1">
            <x v="495"/>
          </reference>
        </references>
      </pivotArea>
    </format>
    <format dxfId="825">
      <pivotArea dataOnly="0" labelOnly="1" fieldPosition="0">
        <references count="2">
          <reference field="0" count="1">
            <x v="39"/>
          </reference>
          <reference field="1" count="1" selected="0">
            <x v="495"/>
          </reference>
        </references>
      </pivotArea>
    </format>
    <format dxfId="824">
      <pivotArea collapsedLevelsAreSubtotals="1" fieldPosition="0">
        <references count="2">
          <reference field="0" count="1">
            <x v="9"/>
          </reference>
          <reference field="1" count="1" selected="0">
            <x v="588"/>
          </reference>
        </references>
      </pivotArea>
    </format>
    <format dxfId="823">
      <pivotArea dataOnly="0" labelOnly="1" fieldPosition="0">
        <references count="1">
          <reference field="1" count="1">
            <x v="588"/>
          </reference>
        </references>
      </pivotArea>
    </format>
    <format dxfId="822">
      <pivotArea dataOnly="0" labelOnly="1" fieldPosition="0">
        <references count="2">
          <reference field="0" count="1">
            <x v="9"/>
          </reference>
          <reference field="1" count="1" selected="0">
            <x v="588"/>
          </reference>
        </references>
      </pivotArea>
    </format>
    <format dxfId="821">
      <pivotArea collapsedLevelsAreSubtotals="1" fieldPosition="0">
        <references count="2">
          <reference field="0" count="1">
            <x v="27"/>
          </reference>
          <reference field="1" count="1" selected="0">
            <x v="490"/>
          </reference>
        </references>
      </pivotArea>
    </format>
    <format dxfId="820">
      <pivotArea dataOnly="0" labelOnly="1" fieldPosition="0">
        <references count="1">
          <reference field="1" count="1">
            <x v="490"/>
          </reference>
        </references>
      </pivotArea>
    </format>
    <format dxfId="819">
      <pivotArea dataOnly="0" labelOnly="1" fieldPosition="0">
        <references count="2">
          <reference field="0" count="1">
            <x v="27"/>
          </reference>
          <reference field="1" count="1" selected="0">
            <x v="490"/>
          </reference>
        </references>
      </pivotArea>
    </format>
    <format dxfId="818">
      <pivotArea collapsedLevelsAreSubtotals="1" fieldPosition="0">
        <references count="2">
          <reference field="0" count="1">
            <x v="45"/>
          </reference>
          <reference field="1" count="1" selected="0">
            <x v="498"/>
          </reference>
        </references>
      </pivotArea>
    </format>
    <format dxfId="817">
      <pivotArea dataOnly="0" labelOnly="1" fieldPosition="0">
        <references count="1">
          <reference field="1" count="1">
            <x v="498"/>
          </reference>
        </references>
      </pivotArea>
    </format>
    <format dxfId="816">
      <pivotArea dataOnly="0" labelOnly="1" fieldPosition="0">
        <references count="2">
          <reference field="0" count="1">
            <x v="45"/>
          </reference>
          <reference field="1" count="1" selected="0">
            <x v="498"/>
          </reference>
        </references>
      </pivotArea>
    </format>
    <format dxfId="815">
      <pivotArea collapsedLevelsAreSubtotals="1" fieldPosition="0">
        <references count="2">
          <reference field="0" count="1">
            <x v="76"/>
          </reference>
          <reference field="1" count="1" selected="0">
            <x v="591"/>
          </reference>
        </references>
      </pivotArea>
    </format>
    <format dxfId="814">
      <pivotArea collapsedLevelsAreSubtotals="1" fieldPosition="0">
        <references count="2">
          <reference field="0" count="1">
            <x v="9"/>
          </reference>
          <reference field="1" count="1" selected="0">
            <x v="589"/>
          </reference>
        </references>
      </pivotArea>
    </format>
    <format dxfId="813">
      <pivotArea dataOnly="0" labelOnly="1" fieldPosition="0">
        <references count="1">
          <reference field="1" count="2">
            <x v="589"/>
            <x v="591"/>
          </reference>
        </references>
      </pivotArea>
    </format>
    <format dxfId="812">
      <pivotArea dataOnly="0" labelOnly="1" fieldPosition="0">
        <references count="2">
          <reference field="0" count="1">
            <x v="76"/>
          </reference>
          <reference field="1" count="1" selected="0">
            <x v="591"/>
          </reference>
        </references>
      </pivotArea>
    </format>
    <format dxfId="811">
      <pivotArea dataOnly="0" labelOnly="1" fieldPosition="0">
        <references count="2">
          <reference field="0" count="1">
            <x v="9"/>
          </reference>
          <reference field="1" count="1" selected="0">
            <x v="589"/>
          </reference>
        </references>
      </pivotArea>
    </format>
    <format dxfId="810">
      <pivotArea collapsedLevelsAreSubtotals="1" fieldPosition="0">
        <references count="2">
          <reference field="0" count="1">
            <x v="56"/>
          </reference>
          <reference field="1" count="1" selected="0">
            <x v="461"/>
          </reference>
        </references>
      </pivotArea>
    </format>
    <format dxfId="809">
      <pivotArea dataOnly="0" labelOnly="1" fieldPosition="0">
        <references count="1">
          <reference field="1" count="1">
            <x v="461"/>
          </reference>
        </references>
      </pivotArea>
    </format>
    <format dxfId="808">
      <pivotArea dataOnly="0" labelOnly="1" fieldPosition="0">
        <references count="2">
          <reference field="0" count="1">
            <x v="56"/>
          </reference>
          <reference field="1" count="1" selected="0">
            <x v="461"/>
          </reference>
        </references>
      </pivotArea>
    </format>
    <format dxfId="807">
      <pivotArea collapsedLevelsAreSubtotals="1" fieldPosition="0">
        <references count="2">
          <reference field="0" count="1">
            <x v="141"/>
          </reference>
          <reference field="1" count="1" selected="0">
            <x v="468"/>
          </reference>
        </references>
      </pivotArea>
    </format>
    <format dxfId="806">
      <pivotArea dataOnly="0" labelOnly="1" fieldPosition="0">
        <references count="1">
          <reference field="1" count="1">
            <x v="468"/>
          </reference>
        </references>
      </pivotArea>
    </format>
    <format dxfId="805">
      <pivotArea dataOnly="0" labelOnly="1" fieldPosition="0">
        <references count="2">
          <reference field="0" count="1">
            <x v="141"/>
          </reference>
          <reference field="1" count="1" selected="0">
            <x v="468"/>
          </reference>
        </references>
      </pivotArea>
    </format>
    <format dxfId="804">
      <pivotArea collapsedLevelsAreSubtotals="1" fieldPosition="0">
        <references count="2">
          <reference field="0" count="1">
            <x v="74"/>
          </reference>
          <reference field="1" count="1" selected="0">
            <x v="463"/>
          </reference>
        </references>
      </pivotArea>
    </format>
    <format dxfId="803">
      <pivotArea dataOnly="0" labelOnly="1" fieldPosition="0">
        <references count="1">
          <reference field="1" count="1">
            <x v="463"/>
          </reference>
        </references>
      </pivotArea>
    </format>
    <format dxfId="802">
      <pivotArea dataOnly="0" labelOnly="1" fieldPosition="0">
        <references count="2">
          <reference field="0" count="1">
            <x v="74"/>
          </reference>
          <reference field="1" count="1" selected="0">
            <x v="463"/>
          </reference>
        </references>
      </pivotArea>
    </format>
    <format dxfId="801">
      <pivotArea collapsedLevelsAreSubtotals="1" fieldPosition="0">
        <references count="2">
          <reference field="0" count="1">
            <x v="126"/>
          </reference>
          <reference field="1" count="1" selected="0">
            <x v="465"/>
          </reference>
        </references>
      </pivotArea>
    </format>
    <format dxfId="800">
      <pivotArea dataOnly="0" labelOnly="1" fieldPosition="0">
        <references count="1">
          <reference field="1" count="1">
            <x v="465"/>
          </reference>
        </references>
      </pivotArea>
    </format>
    <format dxfId="799">
      <pivotArea dataOnly="0" labelOnly="1" fieldPosition="0">
        <references count="2">
          <reference field="0" count="1">
            <x v="126"/>
          </reference>
          <reference field="1" count="1" selected="0">
            <x v="465"/>
          </reference>
        </references>
      </pivotArea>
    </format>
    <format dxfId="798">
      <pivotArea collapsedLevelsAreSubtotals="1" fieldPosition="0">
        <references count="2">
          <reference field="0" count="1">
            <x v="41"/>
          </reference>
          <reference field="1" count="1" selected="0">
            <x v="460"/>
          </reference>
        </references>
      </pivotArea>
    </format>
    <format dxfId="797">
      <pivotArea collapsedLevelsAreSubtotals="1" fieldPosition="0">
        <references count="2">
          <reference field="0" count="1">
            <x v="152"/>
          </reference>
          <reference field="1" count="1" selected="0">
            <x v="470"/>
          </reference>
        </references>
      </pivotArea>
    </format>
    <format dxfId="796">
      <pivotArea dataOnly="0" labelOnly="1" fieldPosition="0">
        <references count="1">
          <reference field="1" count="2">
            <x v="460"/>
            <x v="470"/>
          </reference>
        </references>
      </pivotArea>
    </format>
    <format dxfId="795">
      <pivotArea dataOnly="0" labelOnly="1" fieldPosition="0">
        <references count="2">
          <reference field="0" count="1">
            <x v="41"/>
          </reference>
          <reference field="1" count="1" selected="0">
            <x v="460"/>
          </reference>
        </references>
      </pivotArea>
    </format>
    <format dxfId="794">
      <pivotArea dataOnly="0" labelOnly="1" fieldPosition="0">
        <references count="2">
          <reference field="0" count="1">
            <x v="152"/>
          </reference>
          <reference field="1" count="1" selected="0">
            <x v="470"/>
          </reference>
        </references>
      </pivotArea>
    </format>
    <format dxfId="793">
      <pivotArea collapsedLevelsAreSubtotals="1" fieldPosition="0">
        <references count="2">
          <reference field="0" count="1">
            <x v="0"/>
          </reference>
          <reference field="1" count="1" selected="0">
            <x v="456"/>
          </reference>
        </references>
      </pivotArea>
    </format>
    <format dxfId="792">
      <pivotArea dataOnly="0" labelOnly="1" fieldPosition="0">
        <references count="1">
          <reference field="1" count="1">
            <x v="456"/>
          </reference>
        </references>
      </pivotArea>
    </format>
    <format dxfId="791">
      <pivotArea dataOnly="0" labelOnly="1" fieldPosition="0">
        <references count="2">
          <reference field="0" count="1">
            <x v="0"/>
          </reference>
          <reference field="1" count="1" selected="0">
            <x v="456"/>
          </reference>
        </references>
      </pivotArea>
    </format>
    <format dxfId="790">
      <pivotArea collapsedLevelsAreSubtotals="1" fieldPosition="0">
        <references count="2">
          <reference field="0" count="1">
            <x v="167"/>
          </reference>
          <reference field="1" count="1" selected="0">
            <x v="472"/>
          </reference>
        </references>
      </pivotArea>
    </format>
    <format dxfId="789">
      <pivotArea dataOnly="0" labelOnly="1" fieldPosition="0">
        <references count="1">
          <reference field="1" count="1">
            <x v="472"/>
          </reference>
        </references>
      </pivotArea>
    </format>
    <format dxfId="788">
      <pivotArea dataOnly="0" labelOnly="1" fieldPosition="0">
        <references count="2">
          <reference field="0" count="1">
            <x v="167"/>
          </reference>
          <reference field="1" count="1" selected="0">
            <x v="472"/>
          </reference>
        </references>
      </pivotArea>
    </format>
    <format dxfId="787">
      <pivotArea collapsedLevelsAreSubtotals="1" fieldPosition="0">
        <references count="2">
          <reference field="0" count="1">
            <x v="76"/>
          </reference>
          <reference field="1" count="1" selected="0">
            <x v="464"/>
          </reference>
        </references>
      </pivotArea>
    </format>
    <format dxfId="786">
      <pivotArea dataOnly="0" labelOnly="1" fieldPosition="0">
        <references count="1">
          <reference field="1" count="1">
            <x v="464"/>
          </reference>
        </references>
      </pivotArea>
    </format>
    <format dxfId="785">
      <pivotArea dataOnly="0" labelOnly="1" fieldPosition="0">
        <references count="2">
          <reference field="0" count="1">
            <x v="76"/>
          </reference>
          <reference field="1" count="1" selected="0">
            <x v="464"/>
          </reference>
        </references>
      </pivotArea>
    </format>
    <format dxfId="784">
      <pivotArea collapsedLevelsAreSubtotals="1" fieldPosition="0">
        <references count="2">
          <reference field="0" count="1">
            <x v="3"/>
          </reference>
          <reference field="1" count="1" selected="0">
            <x v="457"/>
          </reference>
        </references>
      </pivotArea>
    </format>
    <format dxfId="783">
      <pivotArea collapsedLevelsAreSubtotals="1" fieldPosition="0">
        <references count="2">
          <reference field="0" count="1">
            <x v="207"/>
          </reference>
          <reference field="1" count="1" selected="0">
            <x v="553"/>
          </reference>
        </references>
      </pivotArea>
    </format>
    <format dxfId="782">
      <pivotArea dataOnly="0" labelOnly="1" fieldPosition="0">
        <references count="1">
          <reference field="1" count="2">
            <x v="457"/>
            <x v="553"/>
          </reference>
        </references>
      </pivotArea>
    </format>
    <format dxfId="781">
      <pivotArea dataOnly="0" labelOnly="1" fieldPosition="0">
        <references count="2">
          <reference field="0" count="1">
            <x v="3"/>
          </reference>
          <reference field="1" count="1" selected="0">
            <x v="457"/>
          </reference>
        </references>
      </pivotArea>
    </format>
    <format dxfId="780">
      <pivotArea dataOnly="0" labelOnly="1" fieldPosition="0">
        <references count="2">
          <reference field="0" count="1">
            <x v="207"/>
          </reference>
          <reference field="1" count="1" selected="0">
            <x v="553"/>
          </reference>
        </references>
      </pivotArea>
    </format>
    <format dxfId="779">
      <pivotArea collapsedLevelsAreSubtotals="1" fieldPosition="0">
        <references count="2">
          <reference field="0" count="1">
            <x v="206"/>
          </reference>
          <reference field="1" count="1" selected="0">
            <x v="474"/>
          </reference>
        </references>
      </pivotArea>
    </format>
    <format dxfId="778">
      <pivotArea collapsedLevelsAreSubtotals="1" fieldPosition="0">
        <references count="2">
          <reference field="0" count="1">
            <x v="26"/>
          </reference>
          <reference field="1" count="1" selected="0">
            <x v="458"/>
          </reference>
        </references>
      </pivotArea>
    </format>
    <format dxfId="777">
      <pivotArea dataOnly="0" labelOnly="1" fieldPosition="0">
        <references count="1">
          <reference field="1" count="2">
            <x v="458"/>
            <x v="474"/>
          </reference>
        </references>
      </pivotArea>
    </format>
    <format dxfId="776">
      <pivotArea dataOnly="0" labelOnly="1" fieldPosition="0">
        <references count="2">
          <reference field="0" count="1">
            <x v="206"/>
          </reference>
          <reference field="1" count="1" selected="0">
            <x v="474"/>
          </reference>
        </references>
      </pivotArea>
    </format>
    <format dxfId="775">
      <pivotArea dataOnly="0" labelOnly="1" fieldPosition="0">
        <references count="2">
          <reference field="0" count="1">
            <x v="26"/>
          </reference>
          <reference field="1" count="1" selected="0">
            <x v="458"/>
          </reference>
        </references>
      </pivotArea>
    </format>
    <format dxfId="774">
      <pivotArea collapsedLevelsAreSubtotals="1" fieldPosition="0">
        <references count="2">
          <reference field="0" count="1">
            <x v="52"/>
          </reference>
          <reference field="1" count="1" selected="0">
            <x v="408"/>
          </reference>
        </references>
      </pivotArea>
    </format>
    <format dxfId="773">
      <pivotArea dataOnly="0" labelOnly="1" fieldPosition="0">
        <references count="1">
          <reference field="1" count="1">
            <x v="408"/>
          </reference>
        </references>
      </pivotArea>
    </format>
    <format dxfId="772">
      <pivotArea dataOnly="0" labelOnly="1" fieldPosition="0">
        <references count="2">
          <reference field="0" count="1">
            <x v="52"/>
          </reference>
          <reference field="1" count="1" selected="0">
            <x v="408"/>
          </reference>
        </references>
      </pivotArea>
    </format>
    <format dxfId="771">
      <pivotArea collapsedLevelsAreSubtotals="1" fieldPosition="0">
        <references count="2">
          <reference field="0" count="1">
            <x v="112"/>
          </reference>
          <reference field="1" count="1" selected="0">
            <x v="557"/>
          </reference>
        </references>
      </pivotArea>
    </format>
    <format dxfId="770">
      <pivotArea dataOnly="0" labelOnly="1" fieldPosition="0">
        <references count="1">
          <reference field="1" count="1">
            <x v="557"/>
          </reference>
        </references>
      </pivotArea>
    </format>
    <format dxfId="769">
      <pivotArea dataOnly="0" labelOnly="1" fieldPosition="0">
        <references count="2">
          <reference field="0" count="1">
            <x v="112"/>
          </reference>
          <reference field="1" count="1" selected="0">
            <x v="557"/>
          </reference>
        </references>
      </pivotArea>
    </format>
    <format dxfId="768">
      <pivotArea collapsedLevelsAreSubtotals="1" fieldPosition="0">
        <references count="2">
          <reference field="0" count="1">
            <x v="11"/>
          </reference>
          <reference field="1" count="1" selected="0">
            <x v="481"/>
          </reference>
        </references>
      </pivotArea>
    </format>
    <format dxfId="767">
      <pivotArea dataOnly="0" labelOnly="1" fieldPosition="0">
        <references count="1">
          <reference field="1" count="1">
            <x v="481"/>
          </reference>
        </references>
      </pivotArea>
    </format>
    <format dxfId="766">
      <pivotArea dataOnly="0" labelOnly="1" fieldPosition="0">
        <references count="2">
          <reference field="0" count="1">
            <x v="11"/>
          </reference>
          <reference field="1" count="1" selected="0">
            <x v="481"/>
          </reference>
        </references>
      </pivotArea>
    </format>
    <format dxfId="765">
      <pivotArea collapsedLevelsAreSubtotals="1" fieldPosition="0">
        <references count="2">
          <reference field="0" count="1">
            <x v="182"/>
          </reference>
          <reference field="1" count="1" selected="0">
            <x v="544"/>
          </reference>
        </references>
      </pivotArea>
    </format>
    <format dxfId="764">
      <pivotArea dataOnly="0" labelOnly="1" fieldPosition="0">
        <references count="1">
          <reference field="1" count="1">
            <x v="544"/>
          </reference>
        </references>
      </pivotArea>
    </format>
    <format dxfId="763">
      <pivotArea dataOnly="0" labelOnly="1" fieldPosition="0">
        <references count="2">
          <reference field="0" count="1">
            <x v="182"/>
          </reference>
          <reference field="1" count="1" selected="0">
            <x v="544"/>
          </reference>
        </references>
      </pivotArea>
    </format>
    <format dxfId="762">
      <pivotArea collapsedLevelsAreSubtotals="1" fieldPosition="0">
        <references count="2">
          <reference field="0" count="1">
            <x v="180"/>
          </reference>
          <reference field="1" count="1" selected="0">
            <x v="361"/>
          </reference>
        </references>
      </pivotArea>
    </format>
    <format dxfId="761">
      <pivotArea dataOnly="0" labelOnly="1" offset="IV256" fieldPosition="0">
        <references count="1">
          <reference field="1" count="1">
            <x v="361"/>
          </reference>
        </references>
      </pivotArea>
    </format>
    <format dxfId="760">
      <pivotArea dataOnly="0" labelOnly="1" fieldPosition="0">
        <references count="2">
          <reference field="0" count="1">
            <x v="180"/>
          </reference>
          <reference field="1" count="1" selected="0">
            <x v="361"/>
          </reference>
        </references>
      </pivotArea>
    </format>
    <format dxfId="759">
      <pivotArea collapsedLevelsAreSubtotals="1" fieldPosition="0">
        <references count="2">
          <reference field="0" count="1">
            <x v="17"/>
          </reference>
          <reference field="1" count="1" selected="0">
            <x v="485"/>
          </reference>
        </references>
      </pivotArea>
    </format>
    <format dxfId="758">
      <pivotArea dataOnly="0" labelOnly="1" fieldPosition="0">
        <references count="1">
          <reference field="1" count="1">
            <x v="485"/>
          </reference>
        </references>
      </pivotArea>
    </format>
    <format dxfId="757">
      <pivotArea dataOnly="0" labelOnly="1" fieldPosition="0">
        <references count="2">
          <reference field="0" count="1">
            <x v="17"/>
          </reference>
          <reference field="1" count="1" selected="0">
            <x v="485"/>
          </reference>
        </references>
      </pivotArea>
    </format>
    <format dxfId="756">
      <pivotArea collapsedLevelsAreSubtotals="1" fieldPosition="0">
        <references count="2">
          <reference field="0" count="1">
            <x v="6"/>
          </reference>
          <reference field="1" count="1" selected="0">
            <x v="478"/>
          </reference>
        </references>
      </pivotArea>
    </format>
    <format dxfId="755">
      <pivotArea dataOnly="0" labelOnly="1" fieldPosition="0">
        <references count="1">
          <reference field="1" count="1">
            <x v="478"/>
          </reference>
        </references>
      </pivotArea>
    </format>
    <format dxfId="754">
      <pivotArea dataOnly="0" labelOnly="1" fieldPosition="0">
        <references count="2">
          <reference field="0" count="1">
            <x v="6"/>
          </reference>
          <reference field="1" count="1" selected="0">
            <x v="478"/>
          </reference>
        </references>
      </pivotArea>
    </format>
    <format dxfId="753">
      <pivotArea collapsedLevelsAreSubtotals="1" fieldPosition="0">
        <references count="2">
          <reference field="0" count="1">
            <x v="194"/>
          </reference>
          <reference field="1" count="1" selected="0">
            <x v="473"/>
          </reference>
        </references>
      </pivotArea>
    </format>
    <format dxfId="752">
      <pivotArea dataOnly="0" labelOnly="1" fieldPosition="0">
        <references count="1">
          <reference field="1" count="1">
            <x v="473"/>
          </reference>
        </references>
      </pivotArea>
    </format>
    <format dxfId="751">
      <pivotArea dataOnly="0" labelOnly="1" fieldPosition="0">
        <references count="2">
          <reference field="0" count="1">
            <x v="194"/>
          </reference>
          <reference field="1" count="1" selected="0">
            <x v="473"/>
          </reference>
        </references>
      </pivotArea>
    </format>
    <format dxfId="750">
      <pivotArea collapsedLevelsAreSubtotals="1" fieldPosition="0">
        <references count="2">
          <reference field="0" count="1">
            <x v="133"/>
          </reference>
          <reference field="1" count="1" selected="0">
            <x v="466"/>
          </reference>
        </references>
      </pivotArea>
    </format>
    <format dxfId="749">
      <pivotArea dataOnly="0" labelOnly="1" fieldPosition="0">
        <references count="1">
          <reference field="1" count="1">
            <x v="466"/>
          </reference>
        </references>
      </pivotArea>
    </format>
    <format dxfId="748">
      <pivotArea dataOnly="0" labelOnly="1" fieldPosition="0">
        <references count="2">
          <reference field="0" count="1">
            <x v="133"/>
          </reference>
          <reference field="1" count="1" selected="0">
            <x v="466"/>
          </reference>
        </references>
      </pivotArea>
    </format>
    <format dxfId="747">
      <pivotArea collapsedLevelsAreSubtotals="1" fieldPosition="0">
        <references count="2">
          <reference field="0" count="1">
            <x v="33"/>
          </reference>
          <reference field="1" count="1" selected="0">
            <x v="459"/>
          </reference>
        </references>
      </pivotArea>
    </format>
    <format dxfId="746">
      <pivotArea dataOnly="0" labelOnly="1" fieldPosition="0">
        <references count="1">
          <reference field="1" count="1">
            <x v="459"/>
          </reference>
        </references>
      </pivotArea>
    </format>
    <format dxfId="745">
      <pivotArea dataOnly="0" labelOnly="1" fieldPosition="0">
        <references count="2">
          <reference field="0" count="1">
            <x v="33"/>
          </reference>
          <reference field="1" count="1" selected="0">
            <x v="459"/>
          </reference>
        </references>
      </pivotArea>
    </format>
    <format dxfId="744">
      <pivotArea collapsedLevelsAreSubtotals="1" fieldPosition="0">
        <references count="2">
          <reference field="0" count="1">
            <x v="136"/>
          </reference>
          <reference field="1" count="1" selected="0">
            <x v="467"/>
          </reference>
        </references>
      </pivotArea>
    </format>
    <format dxfId="743">
      <pivotArea dataOnly="0" labelOnly="1" fieldPosition="0">
        <references count="1">
          <reference field="1" count="1">
            <x v="467"/>
          </reference>
        </references>
      </pivotArea>
    </format>
    <format dxfId="742">
      <pivotArea dataOnly="0" labelOnly="1" fieldPosition="0">
        <references count="2">
          <reference field="0" count="1">
            <x v="136"/>
          </reference>
          <reference field="1" count="1" selected="0">
            <x v="467"/>
          </reference>
        </references>
      </pivotArea>
    </format>
    <format dxfId="741">
      <pivotArea collapsedLevelsAreSubtotals="1" fieldPosition="0">
        <references count="2">
          <reference field="0" count="1">
            <x v="144"/>
          </reference>
          <reference field="1" count="1" selected="0">
            <x v="469"/>
          </reference>
        </references>
      </pivotArea>
    </format>
    <format dxfId="740">
      <pivotArea dataOnly="0" labelOnly="1" fieldPosition="0">
        <references count="1">
          <reference field="1" count="1">
            <x v="469"/>
          </reference>
        </references>
      </pivotArea>
    </format>
    <format dxfId="739">
      <pivotArea dataOnly="0" labelOnly="1" fieldPosition="0">
        <references count="2">
          <reference field="0" count="1">
            <x v="144"/>
          </reference>
          <reference field="1" count="1" selected="0">
            <x v="469"/>
          </reference>
        </references>
      </pivotArea>
    </format>
    <format dxfId="738">
      <pivotArea collapsedLevelsAreSubtotals="1" fieldPosition="0">
        <references count="2">
          <reference field="0" count="1">
            <x v="71"/>
          </reference>
          <reference field="1" count="1" selected="0">
            <x v="462"/>
          </reference>
        </references>
      </pivotArea>
    </format>
    <format dxfId="737">
      <pivotArea dataOnly="0" labelOnly="1" fieldPosition="0">
        <references count="1">
          <reference field="1" count="1">
            <x v="462"/>
          </reference>
        </references>
      </pivotArea>
    </format>
    <format dxfId="736">
      <pivotArea dataOnly="0" labelOnly="1" fieldPosition="0">
        <references count="2">
          <reference field="0" count="1">
            <x v="71"/>
          </reference>
          <reference field="1" count="1" selected="0">
            <x v="462"/>
          </reference>
        </references>
      </pivotArea>
    </format>
    <format dxfId="735">
      <pivotArea collapsedLevelsAreSubtotals="1" fieldPosition="0">
        <references count="2">
          <reference field="0" count="1">
            <x v="8"/>
          </reference>
          <reference field="1" count="1" selected="0">
            <x v="52"/>
          </reference>
        </references>
      </pivotArea>
    </format>
    <format dxfId="734">
      <pivotArea dataOnly="0" labelOnly="1" fieldPosition="0">
        <references count="1">
          <reference field="1" count="1">
            <x v="52"/>
          </reference>
        </references>
      </pivotArea>
    </format>
    <format dxfId="733">
      <pivotArea dataOnly="0" labelOnly="1" fieldPosition="0">
        <references count="2">
          <reference field="0" count="1">
            <x v="8"/>
          </reference>
          <reference field="1" count="1" selected="0">
            <x v="52"/>
          </reference>
        </references>
      </pivotArea>
    </format>
    <format dxfId="732">
      <pivotArea collapsedLevelsAreSubtotals="1" fieldPosition="0">
        <references count="2">
          <reference field="0" count="1">
            <x v="8"/>
          </reference>
          <reference field="1" count="1" selected="0">
            <x v="55"/>
          </reference>
        </references>
      </pivotArea>
    </format>
    <format dxfId="731">
      <pivotArea dataOnly="0" labelOnly="1" fieldPosition="0">
        <references count="1">
          <reference field="1" count="1">
            <x v="55"/>
          </reference>
        </references>
      </pivotArea>
    </format>
    <format dxfId="730">
      <pivotArea dataOnly="0" labelOnly="1" fieldPosition="0">
        <references count="2">
          <reference field="0" count="1">
            <x v="8"/>
          </reference>
          <reference field="1" count="1" selected="0">
            <x v="55"/>
          </reference>
        </references>
      </pivotArea>
    </format>
    <format dxfId="729">
      <pivotArea dataOnly="0" labelOnly="1" fieldPosition="0">
        <references count="1">
          <reference field="1" count="2">
            <x v="38"/>
            <x v="39"/>
          </reference>
        </references>
      </pivotArea>
    </format>
    <format dxfId="728">
      <pivotArea collapsedLevelsAreSubtotals="1" fieldPosition="0">
        <references count="2">
          <reference field="0" count="1">
            <x v="192"/>
          </reference>
          <reference field="1" count="1" selected="0">
            <x v="407"/>
          </reference>
        </references>
      </pivotArea>
    </format>
    <format dxfId="727">
      <pivotArea dataOnly="0" labelOnly="1" fieldPosition="0">
        <references count="1">
          <reference field="1" count="1">
            <x v="407"/>
          </reference>
        </references>
      </pivotArea>
    </format>
    <format dxfId="726">
      <pivotArea dataOnly="0" labelOnly="1" fieldPosition="0">
        <references count="2">
          <reference field="0" count="1">
            <x v="192"/>
          </reference>
          <reference field="1" count="1" selected="0">
            <x v="407"/>
          </reference>
        </references>
      </pivotArea>
    </format>
    <format dxfId="725">
      <pivotArea collapsedLevelsAreSubtotals="1" fieldPosition="0">
        <references count="2">
          <reference field="0" count="1">
            <x v="32"/>
          </reference>
          <reference field="1" count="1" selected="0">
            <x v="410"/>
          </reference>
        </references>
      </pivotArea>
    </format>
    <format dxfId="724">
      <pivotArea collapsedLevelsAreSubtotals="1" fieldPosition="0">
        <references count="2">
          <reference field="0" count="1">
            <x v="192"/>
          </reference>
          <reference field="1" count="1" selected="0">
            <x v="384"/>
          </reference>
        </references>
      </pivotArea>
    </format>
    <format dxfId="723">
      <pivotArea dataOnly="0" labelOnly="1" fieldPosition="0">
        <references count="1">
          <reference field="1" count="2">
            <x v="384"/>
            <x v="410"/>
          </reference>
        </references>
      </pivotArea>
    </format>
    <format dxfId="722">
      <pivotArea dataOnly="0" labelOnly="1" fieldPosition="0">
        <references count="2">
          <reference field="0" count="1">
            <x v="32"/>
          </reference>
          <reference field="1" count="1" selected="0">
            <x v="410"/>
          </reference>
        </references>
      </pivotArea>
    </format>
    <format dxfId="721">
      <pivotArea dataOnly="0" labelOnly="1" fieldPosition="0">
        <references count="2">
          <reference field="0" count="1">
            <x v="192"/>
          </reference>
          <reference field="1" count="1" selected="0">
            <x v="384"/>
          </reference>
        </references>
      </pivotArea>
    </format>
    <format dxfId="720">
      <pivotArea collapsedLevelsAreSubtotals="1" fieldPosition="0">
        <references count="2">
          <reference field="0" count="1">
            <x v="75"/>
          </reference>
          <reference field="1" count="1" selected="0">
            <x v="357"/>
          </reference>
        </references>
      </pivotArea>
    </format>
    <format dxfId="719">
      <pivotArea collapsedLevelsAreSubtotals="1" fieldPosition="0">
        <references count="2">
          <reference field="0" count="1">
            <x v="3"/>
          </reference>
          <reference field="1" count="1" selected="0">
            <x v="310"/>
          </reference>
        </references>
      </pivotArea>
    </format>
    <format dxfId="718">
      <pivotArea dataOnly="0" labelOnly="1" fieldPosition="0">
        <references count="1">
          <reference field="1" count="3">
            <x v="220"/>
            <x v="310"/>
            <x v="357"/>
          </reference>
        </references>
      </pivotArea>
    </format>
    <format dxfId="717">
      <pivotArea dataOnly="0" labelOnly="1" fieldPosition="0">
        <references count="2">
          <reference field="0" count="1">
            <x v="75"/>
          </reference>
          <reference field="1" count="1" selected="0">
            <x v="357"/>
          </reference>
        </references>
      </pivotArea>
    </format>
    <format dxfId="716">
      <pivotArea dataOnly="0" labelOnly="1" fieldPosition="0">
        <references count="2">
          <reference field="0" count="1">
            <x v="3"/>
          </reference>
          <reference field="1" count="1" selected="0">
            <x v="310"/>
          </reference>
        </references>
      </pivotArea>
    </format>
    <format dxfId="715">
      <pivotArea collapsedLevelsAreSubtotals="1" fieldPosition="0">
        <references count="2">
          <reference field="0" count="1">
            <x v="187"/>
          </reference>
          <reference field="1" count="1" selected="0">
            <x v="63"/>
          </reference>
        </references>
      </pivotArea>
    </format>
    <format dxfId="714">
      <pivotArea collapsedLevelsAreSubtotals="1" fieldPosition="0">
        <references count="2">
          <reference field="0" count="1">
            <x v="3"/>
          </reference>
          <reference field="1" count="1" selected="0">
            <x v="307"/>
          </reference>
        </references>
      </pivotArea>
    </format>
    <format dxfId="713">
      <pivotArea dataOnly="0" labelOnly="1" fieldPosition="0">
        <references count="1">
          <reference field="1" count="2">
            <x v="63"/>
            <x v="307"/>
          </reference>
        </references>
      </pivotArea>
    </format>
    <format dxfId="712">
      <pivotArea dataOnly="0" labelOnly="1" fieldPosition="0">
        <references count="2">
          <reference field="0" count="1">
            <x v="187"/>
          </reference>
          <reference field="1" count="1" selected="0">
            <x v="63"/>
          </reference>
        </references>
      </pivotArea>
    </format>
    <format dxfId="711">
      <pivotArea dataOnly="0" labelOnly="1" fieldPosition="0">
        <references count="2">
          <reference field="0" count="1">
            <x v="3"/>
          </reference>
          <reference field="1" count="1" selected="0">
            <x v="307"/>
          </reference>
        </references>
      </pivotArea>
    </format>
    <format dxfId="710">
      <pivotArea collapsedLevelsAreSubtotals="1" fieldPosition="0">
        <references count="2">
          <reference field="0" count="1">
            <x v="118"/>
          </reference>
          <reference field="1" count="1" selected="0">
            <x v="346"/>
          </reference>
        </references>
      </pivotArea>
    </format>
    <format dxfId="709">
      <pivotArea dataOnly="0" labelOnly="1" offset="IV1" fieldPosition="0">
        <references count="1">
          <reference field="1" count="1">
            <x v="346"/>
          </reference>
        </references>
      </pivotArea>
    </format>
    <format dxfId="708">
      <pivotArea dataOnly="0" labelOnly="1" fieldPosition="0">
        <references count="2">
          <reference field="0" count="1">
            <x v="118"/>
          </reference>
          <reference field="1" count="1" selected="0">
            <x v="346"/>
          </reference>
        </references>
      </pivotArea>
    </format>
    <format dxfId="707">
      <pivotArea collapsedLevelsAreSubtotals="1" fieldPosition="0">
        <references count="2">
          <reference field="0" count="1">
            <x v="192"/>
          </reference>
          <reference field="1" count="1" selected="0">
            <x v="391"/>
          </reference>
        </references>
      </pivotArea>
    </format>
    <format dxfId="706">
      <pivotArea collapsedLevelsAreSubtotals="1" fieldPosition="0">
        <references count="2">
          <reference field="0" count="1">
            <x v="196"/>
          </reference>
          <reference field="1" count="1" selected="0">
            <x v="720"/>
          </reference>
        </references>
      </pivotArea>
    </format>
    <format dxfId="705">
      <pivotArea collapsedLevelsAreSubtotals="1" fieldPosition="0">
        <references count="2">
          <reference field="0" count="1">
            <x v="192"/>
          </reference>
          <reference field="1" count="1" selected="0">
            <x v="428"/>
          </reference>
        </references>
      </pivotArea>
    </format>
    <format dxfId="704">
      <pivotArea dataOnly="0" labelOnly="1" fieldPosition="0">
        <references count="1">
          <reference field="1" count="3">
            <x v="391"/>
            <x v="428"/>
            <x v="720"/>
          </reference>
        </references>
      </pivotArea>
    </format>
    <format dxfId="703">
      <pivotArea dataOnly="0" labelOnly="1" fieldPosition="0">
        <references count="2">
          <reference field="0" count="1">
            <x v="192"/>
          </reference>
          <reference field="1" count="1" selected="0">
            <x v="391"/>
          </reference>
        </references>
      </pivotArea>
    </format>
    <format dxfId="702">
      <pivotArea dataOnly="0" labelOnly="1" fieldPosition="0">
        <references count="2">
          <reference field="0" count="1">
            <x v="196"/>
          </reference>
          <reference field="1" count="1" selected="0">
            <x v="720"/>
          </reference>
        </references>
      </pivotArea>
    </format>
    <format dxfId="701">
      <pivotArea dataOnly="0" labelOnly="1" fieldPosition="0">
        <references count="2">
          <reference field="0" count="1">
            <x v="192"/>
          </reference>
          <reference field="1" count="1" selected="0">
            <x v="428"/>
          </reference>
        </references>
      </pivotArea>
    </format>
    <format dxfId="700">
      <pivotArea collapsedLevelsAreSubtotals="1" fieldPosition="0">
        <references count="2">
          <reference field="0" count="1">
            <x v="192"/>
          </reference>
          <reference field="1" count="1" selected="0">
            <x v="406"/>
          </reference>
        </references>
      </pivotArea>
    </format>
    <format dxfId="699">
      <pivotArea dataOnly="0" labelOnly="1" fieldPosition="0">
        <references count="1">
          <reference field="1" count="1">
            <x v="406"/>
          </reference>
        </references>
      </pivotArea>
    </format>
    <format dxfId="698">
      <pivotArea dataOnly="0" labelOnly="1" fieldPosition="0">
        <references count="2">
          <reference field="0" count="1">
            <x v="192"/>
          </reference>
          <reference field="1" count="1" selected="0">
            <x v="406"/>
          </reference>
        </references>
      </pivotArea>
    </format>
    <format dxfId="697">
      <pivotArea collapsedLevelsAreSubtotals="1" fieldPosition="0">
        <references count="2">
          <reference field="0" count="1">
            <x v="192"/>
          </reference>
          <reference field="1" count="1" selected="0">
            <x v="390"/>
          </reference>
        </references>
      </pivotArea>
    </format>
    <format dxfId="696">
      <pivotArea dataOnly="0" labelOnly="1" fieldPosition="0">
        <references count="1">
          <reference field="1" count="1">
            <x v="390"/>
          </reference>
        </references>
      </pivotArea>
    </format>
    <format dxfId="695">
      <pivotArea dataOnly="0" labelOnly="1" fieldPosition="0">
        <references count="2">
          <reference field="0" count="1">
            <x v="192"/>
          </reference>
          <reference field="1" count="1" selected="0">
            <x v="390"/>
          </reference>
        </references>
      </pivotArea>
    </format>
    <format dxfId="694">
      <pivotArea collapsedLevelsAreSubtotals="1" fieldPosition="0">
        <references count="2">
          <reference field="0" count="1">
            <x v="187"/>
          </reference>
          <reference field="1" count="1" selected="0">
            <x v="210"/>
          </reference>
        </references>
      </pivotArea>
    </format>
    <format dxfId="693">
      <pivotArea dataOnly="0" labelOnly="1" fieldPosition="0">
        <references count="1">
          <reference field="1" count="1">
            <x v="210"/>
          </reference>
        </references>
      </pivotArea>
    </format>
    <format dxfId="692">
      <pivotArea dataOnly="0" labelOnly="1" fieldPosition="0">
        <references count="2">
          <reference field="0" count="1">
            <x v="187"/>
          </reference>
          <reference field="1" count="1" selected="0">
            <x v="210"/>
          </reference>
        </references>
      </pivotArea>
    </format>
    <format dxfId="691">
      <pivotArea collapsedLevelsAreSubtotals="1" fieldPosition="0">
        <references count="2">
          <reference field="0" count="1">
            <x v="14"/>
          </reference>
          <reference field="1" count="1" selected="0">
            <x v="358"/>
          </reference>
        </references>
      </pivotArea>
    </format>
    <format dxfId="690">
      <pivotArea dataOnly="0" labelOnly="1" fieldPosition="0">
        <references count="1">
          <reference field="1" count="1">
            <x v="358"/>
          </reference>
        </references>
      </pivotArea>
    </format>
    <format dxfId="689">
      <pivotArea dataOnly="0" labelOnly="1" fieldPosition="0">
        <references count="2">
          <reference field="0" count="1">
            <x v="14"/>
          </reference>
          <reference field="1" count="1" selected="0">
            <x v="358"/>
          </reference>
        </references>
      </pivotArea>
    </format>
    <format dxfId="688">
      <pivotArea collapsedLevelsAreSubtotals="1" fieldPosition="0">
        <references count="2">
          <reference field="0" count="1">
            <x v="187"/>
          </reference>
          <reference field="1" count="1" selected="0">
            <x v="201"/>
          </reference>
        </references>
      </pivotArea>
    </format>
    <format dxfId="687">
      <pivotArea dataOnly="0" labelOnly="1" fieldPosition="0">
        <references count="1">
          <reference field="1" count="1">
            <x v="201"/>
          </reference>
        </references>
      </pivotArea>
    </format>
    <format dxfId="686">
      <pivotArea dataOnly="0" labelOnly="1" fieldPosition="0">
        <references count="2">
          <reference field="0" count="1">
            <x v="187"/>
          </reference>
          <reference field="1" count="1" selected="0">
            <x v="201"/>
          </reference>
        </references>
      </pivotArea>
    </format>
    <format dxfId="685">
      <pivotArea collapsedLevelsAreSubtotals="1" fieldPosition="0">
        <references count="2">
          <reference field="0" count="1">
            <x v="192"/>
          </reference>
          <reference field="1" count="1" selected="0">
            <x v="388"/>
          </reference>
        </references>
      </pivotArea>
    </format>
    <format dxfId="684">
      <pivotArea dataOnly="0" labelOnly="1" fieldPosition="0">
        <references count="1">
          <reference field="1" count="1">
            <x v="388"/>
          </reference>
        </references>
      </pivotArea>
    </format>
    <format dxfId="683">
      <pivotArea dataOnly="0" labelOnly="1" fieldPosition="0">
        <references count="2">
          <reference field="0" count="1">
            <x v="192"/>
          </reference>
          <reference field="1" count="1" selected="0">
            <x v="388"/>
          </reference>
        </references>
      </pivotArea>
    </format>
    <format dxfId="682">
      <pivotArea collapsedLevelsAreSubtotals="1" fieldPosition="0">
        <references count="2">
          <reference field="0" count="1">
            <x v="92"/>
          </reference>
          <reference field="1" count="1" selected="0">
            <x v="392"/>
          </reference>
        </references>
      </pivotArea>
    </format>
    <format dxfId="681">
      <pivotArea dataOnly="0" labelOnly="1" fieldPosition="0">
        <references count="1">
          <reference field="1" count="1">
            <x v="392"/>
          </reference>
        </references>
      </pivotArea>
    </format>
    <format dxfId="680">
      <pivotArea dataOnly="0" labelOnly="1" fieldPosition="0">
        <references count="2">
          <reference field="0" count="1">
            <x v="92"/>
          </reference>
          <reference field="1" count="1" selected="0">
            <x v="392"/>
          </reference>
        </references>
      </pivotArea>
    </format>
    <format dxfId="679">
      <pivotArea collapsedLevelsAreSubtotals="1" fieldPosition="0">
        <references count="2">
          <reference field="0" count="1">
            <x v="73"/>
          </reference>
          <reference field="1" count="1" selected="0">
            <x v="159"/>
          </reference>
        </references>
      </pivotArea>
    </format>
    <format dxfId="678">
      <pivotArea collapsedLevelsAreSubtotals="1" fieldPosition="0">
        <references count="2">
          <reference field="0" count="1">
            <x v="192"/>
          </reference>
          <reference field="1" count="1" selected="0">
            <x v="389"/>
          </reference>
        </references>
      </pivotArea>
    </format>
    <format dxfId="677">
      <pivotArea dataOnly="0" labelOnly="1" fieldPosition="0">
        <references count="1">
          <reference field="1" count="2">
            <x v="159"/>
            <x v="389"/>
          </reference>
        </references>
      </pivotArea>
    </format>
    <format dxfId="676">
      <pivotArea dataOnly="0" labelOnly="1" fieldPosition="0">
        <references count="2">
          <reference field="0" count="1">
            <x v="73"/>
          </reference>
          <reference field="1" count="1" selected="0">
            <x v="159"/>
          </reference>
        </references>
      </pivotArea>
    </format>
    <format dxfId="675">
      <pivotArea dataOnly="0" labelOnly="1" fieldPosition="0">
        <references count="2">
          <reference field="0" count="1">
            <x v="192"/>
          </reference>
          <reference field="1" count="1" selected="0">
            <x v="389"/>
          </reference>
        </references>
      </pivotArea>
    </format>
    <format dxfId="674">
      <pivotArea collapsedLevelsAreSubtotals="1" fieldPosition="0">
        <references count="2">
          <reference field="0" count="1">
            <x v="187"/>
          </reference>
          <reference field="1" count="1" selected="0">
            <x v="200"/>
          </reference>
        </references>
      </pivotArea>
    </format>
    <format dxfId="673">
      <pivotArea collapsedLevelsAreSubtotals="1" fieldPosition="0">
        <references count="2">
          <reference field="0" count="1">
            <x v="170"/>
          </reference>
          <reference field="1" count="1" selected="0">
            <x v="154"/>
          </reference>
        </references>
      </pivotArea>
    </format>
    <format dxfId="672">
      <pivotArea collapsedLevelsAreSubtotals="1" fieldPosition="0">
        <references count="2">
          <reference field="0" count="1">
            <x v="51"/>
          </reference>
          <reference field="1" count="1" selected="0">
            <x v="359"/>
          </reference>
        </references>
      </pivotArea>
    </format>
    <format dxfId="671">
      <pivotArea dataOnly="0" labelOnly="1" fieldPosition="0">
        <references count="1">
          <reference field="1" count="3">
            <x v="154"/>
            <x v="200"/>
            <x v="359"/>
          </reference>
        </references>
      </pivotArea>
    </format>
    <format dxfId="670">
      <pivotArea dataOnly="0" labelOnly="1" fieldPosition="0">
        <references count="2">
          <reference field="0" count="1">
            <x v="187"/>
          </reference>
          <reference field="1" count="1" selected="0">
            <x v="200"/>
          </reference>
        </references>
      </pivotArea>
    </format>
    <format dxfId="669">
      <pivotArea dataOnly="0" labelOnly="1" fieldPosition="0">
        <references count="2">
          <reference field="0" count="1">
            <x v="170"/>
          </reference>
          <reference field="1" count="1" selected="0">
            <x v="154"/>
          </reference>
        </references>
      </pivotArea>
    </format>
    <format dxfId="668">
      <pivotArea dataOnly="0" labelOnly="1" fieldPosition="0">
        <references count="2">
          <reference field="0" count="1">
            <x v="51"/>
          </reference>
          <reference field="1" count="1" selected="0">
            <x v="359"/>
          </reference>
        </references>
      </pivotArea>
    </format>
    <format dxfId="667">
      <pivotArea collapsedLevelsAreSubtotals="1" fieldPosition="0">
        <references count="2">
          <reference field="0" count="1">
            <x v="151"/>
          </reference>
          <reference field="1" count="1" selected="0">
            <x v="399"/>
          </reference>
        </references>
      </pivotArea>
    </format>
    <format dxfId="666">
      <pivotArea collapsedLevelsAreSubtotals="1" fieldPosition="0">
        <references count="2">
          <reference field="0" count="1">
            <x v="160"/>
          </reference>
          <reference field="1" count="1" selected="0">
            <x v="230"/>
          </reference>
        </references>
      </pivotArea>
    </format>
    <format dxfId="665">
      <pivotArea dataOnly="0" labelOnly="1" fieldPosition="0">
        <references count="1">
          <reference field="1" count="3">
            <x v="230"/>
            <x v="397"/>
            <x v="399"/>
          </reference>
        </references>
      </pivotArea>
    </format>
    <format dxfId="664">
      <pivotArea dataOnly="0" labelOnly="1" fieldPosition="0">
        <references count="2">
          <reference field="0" count="1">
            <x v="151"/>
          </reference>
          <reference field="1" count="1" selected="0">
            <x v="399"/>
          </reference>
        </references>
      </pivotArea>
    </format>
    <format dxfId="663">
      <pivotArea dataOnly="0" labelOnly="1" fieldPosition="0">
        <references count="2">
          <reference field="0" count="1">
            <x v="160"/>
          </reference>
          <reference field="1" count="1" selected="0">
            <x v="230"/>
          </reference>
        </references>
      </pivotArea>
    </format>
    <format dxfId="662">
      <pivotArea collapsedLevelsAreSubtotals="1" fieldPosition="0">
        <references count="2">
          <reference field="0" count="1">
            <x v="10"/>
          </reference>
          <reference field="1" count="1" selected="0">
            <x v="702"/>
          </reference>
        </references>
      </pivotArea>
    </format>
    <format dxfId="661">
      <pivotArea dataOnly="0" labelOnly="1" fieldPosition="0">
        <references count="1">
          <reference field="1" count="1">
            <x v="702"/>
          </reference>
        </references>
      </pivotArea>
    </format>
    <format dxfId="660">
      <pivotArea dataOnly="0" labelOnly="1" fieldPosition="0">
        <references count="2">
          <reference field="0" count="1">
            <x v="10"/>
          </reference>
          <reference field="1" count="1" selected="0">
            <x v="702"/>
          </reference>
        </references>
      </pivotArea>
    </format>
    <format dxfId="659">
      <pivotArea collapsedLevelsAreSubtotals="1" fieldPosition="0">
        <references count="2">
          <reference field="0" count="1">
            <x v="123"/>
          </reference>
          <reference field="1" count="1" selected="0">
            <x v="653"/>
          </reference>
        </references>
      </pivotArea>
    </format>
    <format dxfId="658">
      <pivotArea dataOnly="0" labelOnly="1" fieldPosition="0">
        <references count="1">
          <reference field="1" count="1">
            <x v="653"/>
          </reference>
        </references>
      </pivotArea>
    </format>
    <format dxfId="657">
      <pivotArea dataOnly="0" labelOnly="1" fieldPosition="0">
        <references count="2">
          <reference field="0" count="1">
            <x v="123"/>
          </reference>
          <reference field="1" count="1" selected="0">
            <x v="653"/>
          </reference>
        </references>
      </pivotArea>
    </format>
    <format dxfId="656">
      <pivotArea collapsedLevelsAreSubtotals="1" fieldPosition="0">
        <references count="2">
          <reference field="0" count="1">
            <x v="192"/>
          </reference>
          <reference field="1" count="1" selected="0">
            <x v="401"/>
          </reference>
        </references>
      </pivotArea>
    </format>
    <format dxfId="655">
      <pivotArea dataOnly="0" labelOnly="1" fieldPosition="0">
        <references count="1">
          <reference field="1" count="1">
            <x v="401"/>
          </reference>
        </references>
      </pivotArea>
    </format>
    <format dxfId="654">
      <pivotArea dataOnly="0" labelOnly="1" fieldPosition="0">
        <references count="2">
          <reference field="0" count="1">
            <x v="192"/>
          </reference>
          <reference field="1" count="1" selected="0">
            <x v="401"/>
          </reference>
        </references>
      </pivotArea>
    </format>
    <format dxfId="653">
      <pivotArea collapsedLevelsAreSubtotals="1" fieldPosition="0">
        <references count="2">
          <reference field="0" count="1">
            <x v="43"/>
          </reference>
          <reference field="1" count="1" selected="0">
            <x v="118"/>
          </reference>
        </references>
      </pivotArea>
    </format>
    <format dxfId="652">
      <pivotArea dataOnly="0" labelOnly="1" fieldPosition="0">
        <references count="1">
          <reference field="1" count="1">
            <x v="118"/>
          </reference>
        </references>
      </pivotArea>
    </format>
    <format dxfId="651">
      <pivotArea dataOnly="0" labelOnly="1" fieldPosition="0">
        <references count="2">
          <reference field="0" count="1">
            <x v="43"/>
          </reference>
          <reference field="1" count="1" selected="0">
            <x v="118"/>
          </reference>
        </references>
      </pivotArea>
    </format>
    <format dxfId="650">
      <pivotArea dataOnly="0" labelOnly="1" fieldPosition="0">
        <references count="1">
          <reference field="1" count="2">
            <x v="40"/>
            <x v="88"/>
          </reference>
        </references>
      </pivotArea>
    </format>
    <format dxfId="649">
      <pivotArea collapsedLevelsAreSubtotals="1" fieldPosition="0">
        <references count="2">
          <reference field="0" count="1">
            <x v="8"/>
          </reference>
          <reference field="1" count="1" selected="0">
            <x v="682"/>
          </reference>
        </references>
      </pivotArea>
    </format>
    <format dxfId="648">
      <pivotArea collapsedLevelsAreSubtotals="1" fieldPosition="0">
        <references count="2">
          <reference field="0" count="1">
            <x v="196"/>
          </reference>
          <reference field="1" count="1" selected="0">
            <x v="716"/>
          </reference>
        </references>
      </pivotArea>
    </format>
    <format dxfId="647">
      <pivotArea dataOnly="0" labelOnly="1" fieldPosition="0">
        <references count="1">
          <reference field="1" count="2">
            <x v="682"/>
            <x v="716"/>
          </reference>
        </references>
      </pivotArea>
    </format>
    <format dxfId="646">
      <pivotArea dataOnly="0" labelOnly="1" fieldPosition="0">
        <references count="2">
          <reference field="0" count="1">
            <x v="8"/>
          </reference>
          <reference field="1" count="1" selected="0">
            <x v="682"/>
          </reference>
        </references>
      </pivotArea>
    </format>
    <format dxfId="645">
      <pivotArea dataOnly="0" labelOnly="1" fieldPosition="0">
        <references count="2">
          <reference field="0" count="1">
            <x v="196"/>
          </reference>
          <reference field="1" count="1" selected="0">
            <x v="716"/>
          </reference>
        </references>
      </pivotArea>
    </format>
    <format dxfId="644">
      <pivotArea collapsedLevelsAreSubtotals="1" fieldPosition="0">
        <references count="2">
          <reference field="0" count="1">
            <x v="8"/>
          </reference>
          <reference field="1" count="1" selected="0">
            <x v="34"/>
          </reference>
        </references>
      </pivotArea>
    </format>
    <format dxfId="643">
      <pivotArea dataOnly="0" labelOnly="1" fieldPosition="0">
        <references count="1">
          <reference field="1" count="1">
            <x v="34"/>
          </reference>
        </references>
      </pivotArea>
    </format>
    <format dxfId="642">
      <pivotArea dataOnly="0" labelOnly="1" fieldPosition="0">
        <references count="2">
          <reference field="0" count="1">
            <x v="8"/>
          </reference>
          <reference field="1" count="1" selected="0">
            <x v="34"/>
          </reference>
        </references>
      </pivotArea>
    </format>
    <format dxfId="641">
      <pivotArea collapsedLevelsAreSubtotals="1" fieldPosition="0">
        <references count="2">
          <reference field="0" count="1">
            <x v="174"/>
          </reference>
          <reference field="1" count="1" selected="0">
            <x v="398"/>
          </reference>
        </references>
      </pivotArea>
    </format>
    <format dxfId="640">
      <pivotArea dataOnly="0" labelOnly="1" fieldPosition="0">
        <references count="1">
          <reference field="1" count="1">
            <x v="398"/>
          </reference>
        </references>
      </pivotArea>
    </format>
    <format dxfId="639">
      <pivotArea dataOnly="0" labelOnly="1" fieldPosition="0">
        <references count="2">
          <reference field="0" count="1">
            <x v="174"/>
          </reference>
          <reference field="1" count="1" selected="0">
            <x v="398"/>
          </reference>
        </references>
      </pivotArea>
    </format>
    <format dxfId="638">
      <pivotArea collapsedLevelsAreSubtotals="1" fieldPosition="0">
        <references count="2">
          <reference field="0" count="1">
            <x v="192"/>
          </reference>
          <reference field="1" count="1" selected="0">
            <x v="387"/>
          </reference>
        </references>
      </pivotArea>
    </format>
    <format dxfId="637">
      <pivotArea collapsedLevelsAreSubtotals="1" fieldPosition="0">
        <references count="2">
          <reference field="0" count="1">
            <x v="8"/>
          </reference>
          <reference field="1" count="1" selected="0">
            <x v="42"/>
          </reference>
        </references>
      </pivotArea>
    </format>
    <format dxfId="636">
      <pivotArea collapsedLevelsAreSubtotals="1" fieldPosition="0">
        <references count="2">
          <reference field="0" count="1">
            <x v="53"/>
          </reference>
          <reference field="1" count="1" selected="0">
            <x v="184"/>
          </reference>
        </references>
      </pivotArea>
    </format>
    <format dxfId="635">
      <pivotArea dataOnly="0" labelOnly="1" fieldPosition="0">
        <references count="1">
          <reference field="1" count="3">
            <x v="42"/>
            <x v="184"/>
            <x v="387"/>
          </reference>
        </references>
      </pivotArea>
    </format>
    <format dxfId="634">
      <pivotArea dataOnly="0" labelOnly="1" fieldPosition="0">
        <references count="2">
          <reference field="0" count="1">
            <x v="192"/>
          </reference>
          <reference field="1" count="1" selected="0">
            <x v="387"/>
          </reference>
        </references>
      </pivotArea>
    </format>
    <format dxfId="633">
      <pivotArea dataOnly="0" labelOnly="1" fieldPosition="0">
        <references count="2">
          <reference field="0" count="1">
            <x v="8"/>
          </reference>
          <reference field="1" count="1" selected="0">
            <x v="42"/>
          </reference>
        </references>
      </pivotArea>
    </format>
    <format dxfId="632">
      <pivotArea dataOnly="0" labelOnly="1" fieldPosition="0">
        <references count="2">
          <reference field="0" count="1">
            <x v="53"/>
          </reference>
          <reference field="1" count="1" selected="0">
            <x v="184"/>
          </reference>
        </references>
      </pivotArea>
    </format>
    <format dxfId="631">
      <pivotArea collapsedLevelsAreSubtotals="1" fieldPosition="0">
        <references count="2">
          <reference field="0" count="1">
            <x v="8"/>
          </reference>
          <reference field="1" count="1" selected="0">
            <x v="41"/>
          </reference>
        </references>
      </pivotArea>
    </format>
    <format dxfId="630">
      <pivotArea dataOnly="0" labelOnly="1" fieldPosition="0">
        <references count="1">
          <reference field="1" count="1">
            <x v="41"/>
          </reference>
        </references>
      </pivotArea>
    </format>
    <format dxfId="629">
      <pivotArea dataOnly="0" labelOnly="1" fieldPosition="0">
        <references count="2">
          <reference field="0" count="1">
            <x v="8"/>
          </reference>
          <reference field="1" count="1" selected="0">
            <x v="41"/>
          </reference>
        </references>
      </pivotArea>
    </format>
    <format dxfId="628">
      <pivotArea collapsedLevelsAreSubtotals="1" fieldPosition="0">
        <references count="2">
          <reference field="0" count="1">
            <x v="209"/>
          </reference>
          <reference field="1" count="1" selected="0">
            <x v="153"/>
          </reference>
        </references>
      </pivotArea>
    </format>
    <format dxfId="627">
      <pivotArea dataOnly="0" labelOnly="1" fieldPosition="0">
        <references count="1">
          <reference field="1" count="1">
            <x v="153"/>
          </reference>
        </references>
      </pivotArea>
    </format>
    <format dxfId="626">
      <pivotArea dataOnly="0" labelOnly="1" fieldPosition="0">
        <references count="2">
          <reference field="0" count="1">
            <x v="209"/>
          </reference>
          <reference field="1" count="1" selected="0">
            <x v="153"/>
          </reference>
        </references>
      </pivotArea>
    </format>
    <format dxfId="625">
      <pivotArea collapsedLevelsAreSubtotals="1" fieldPosition="0">
        <references count="2">
          <reference field="0" count="1">
            <x v="8"/>
          </reference>
          <reference field="1" count="1" selected="0">
            <x v="32"/>
          </reference>
        </references>
      </pivotArea>
    </format>
    <format dxfId="624">
      <pivotArea dataOnly="0" labelOnly="1" fieldPosition="0">
        <references count="1">
          <reference field="1" count="1">
            <x v="32"/>
          </reference>
        </references>
      </pivotArea>
    </format>
    <format dxfId="623">
      <pivotArea dataOnly="0" labelOnly="1" fieldPosition="0">
        <references count="2">
          <reference field="0" count="1">
            <x v="8"/>
          </reference>
          <reference field="1" count="1" selected="0">
            <x v="32"/>
          </reference>
        </references>
      </pivotArea>
    </format>
    <format dxfId="622">
      <pivotArea collapsedLevelsAreSubtotals="1" fieldPosition="0">
        <references count="2">
          <reference field="0" count="1">
            <x v="50"/>
          </reference>
          <reference field="1" count="1" selected="0">
            <x v="102"/>
          </reference>
        </references>
      </pivotArea>
    </format>
    <format dxfId="621">
      <pivotArea dataOnly="0" labelOnly="1" fieldPosition="0">
        <references count="1">
          <reference field="1" count="1">
            <x v="102"/>
          </reference>
        </references>
      </pivotArea>
    </format>
    <format dxfId="620">
      <pivotArea dataOnly="0" labelOnly="1" fieldPosition="0">
        <references count="2">
          <reference field="0" count="1">
            <x v="50"/>
          </reference>
          <reference field="1" count="1" selected="0">
            <x v="102"/>
          </reference>
        </references>
      </pivotArea>
    </format>
    <format dxfId="619">
      <pivotArea collapsedLevelsAreSubtotals="1" fieldPosition="0">
        <references count="2">
          <reference field="0" count="1">
            <x v="8"/>
          </reference>
          <reference field="1" count="1" selected="0">
            <x v="33"/>
          </reference>
        </references>
      </pivotArea>
    </format>
    <format dxfId="618">
      <pivotArea dataOnly="0" labelOnly="1" fieldPosition="0">
        <references count="1">
          <reference field="1" count="1">
            <x v="33"/>
          </reference>
        </references>
      </pivotArea>
    </format>
    <format dxfId="617">
      <pivotArea dataOnly="0" labelOnly="1" fieldPosition="0">
        <references count="2">
          <reference field="0" count="1">
            <x v="8"/>
          </reference>
          <reference field="1" count="1" selected="0">
            <x v="33"/>
          </reference>
        </references>
      </pivotArea>
    </format>
    <format dxfId="616">
      <pivotArea collapsedLevelsAreSubtotals="1" fieldPosition="0">
        <references count="2">
          <reference field="0" count="1">
            <x v="155"/>
          </reference>
          <reference field="1" count="1" selected="0">
            <x v="383"/>
          </reference>
        </references>
      </pivotArea>
    </format>
    <format dxfId="615">
      <pivotArea dataOnly="0" labelOnly="1" fieldPosition="0">
        <references count="1">
          <reference field="1" count="1">
            <x v="383"/>
          </reference>
        </references>
      </pivotArea>
    </format>
    <format dxfId="614">
      <pivotArea dataOnly="0" labelOnly="1" fieldPosition="0">
        <references count="2">
          <reference field="0" count="1">
            <x v="155"/>
          </reference>
          <reference field="1" count="1" selected="0">
            <x v="383"/>
          </reference>
        </references>
      </pivotArea>
    </format>
    <format dxfId="613">
      <pivotArea collapsedLevelsAreSubtotals="1" fieldPosition="0">
        <references count="2">
          <reference field="0" count="1">
            <x v="90"/>
          </reference>
          <reference field="1" count="1" selected="0">
            <x v="348"/>
          </reference>
        </references>
      </pivotArea>
    </format>
    <format dxfId="612">
      <pivotArea collapsedLevelsAreSubtotals="1" fieldPosition="0">
        <references count="2">
          <reference field="0" count="1">
            <x v="8"/>
          </reference>
          <reference field="1" count="1" selected="0">
            <x v="36"/>
          </reference>
        </references>
      </pivotArea>
    </format>
    <format dxfId="611">
      <pivotArea dataOnly="0" labelOnly="1" fieldPosition="0">
        <references count="1">
          <reference field="1" count="2">
            <x v="36"/>
            <x v="348"/>
          </reference>
        </references>
      </pivotArea>
    </format>
    <format dxfId="610">
      <pivotArea dataOnly="0" labelOnly="1" fieldPosition="0">
        <references count="2">
          <reference field="0" count="1">
            <x v="90"/>
          </reference>
          <reference field="1" count="1" selected="0">
            <x v="348"/>
          </reference>
        </references>
      </pivotArea>
    </format>
    <format dxfId="609">
      <pivotArea dataOnly="0" labelOnly="1" fieldPosition="0">
        <references count="2">
          <reference field="0" count="1">
            <x v="8"/>
          </reference>
          <reference field="1" count="1" selected="0">
            <x v="36"/>
          </reference>
        </references>
      </pivotArea>
    </format>
    <format dxfId="608">
      <pivotArea collapsedLevelsAreSubtotals="1" fieldPosition="0">
        <references count="2">
          <reference field="0" count="1">
            <x v="109"/>
          </reference>
          <reference field="1" count="1" selected="0">
            <x v="429"/>
          </reference>
        </references>
      </pivotArea>
    </format>
    <format dxfId="607">
      <pivotArea dataOnly="0" labelOnly="1" fieldPosition="0">
        <references count="1">
          <reference field="1" count="1">
            <x v="429"/>
          </reference>
        </references>
      </pivotArea>
    </format>
    <format dxfId="606">
      <pivotArea dataOnly="0" labelOnly="1" fieldPosition="0">
        <references count="2">
          <reference field="0" count="1">
            <x v="109"/>
          </reference>
          <reference field="1" count="1" selected="0">
            <x v="429"/>
          </reference>
        </references>
      </pivotArea>
    </format>
    <format dxfId="605">
      <pivotArea collapsedLevelsAreSubtotals="1" fieldPosition="0">
        <references count="2">
          <reference field="0" count="1">
            <x v="8"/>
          </reference>
          <reference field="1" count="1" selected="0">
            <x v="40"/>
          </reference>
        </references>
      </pivotArea>
    </format>
    <format dxfId="604">
      <pivotArea dataOnly="0" labelOnly="1" fieldPosition="0">
        <references count="1">
          <reference field="1" count="1">
            <x v="40"/>
          </reference>
        </references>
      </pivotArea>
    </format>
    <format dxfId="603">
      <pivotArea dataOnly="0" labelOnly="1" fieldPosition="0">
        <references count="2">
          <reference field="0" count="1">
            <x v="8"/>
          </reference>
          <reference field="1" count="1" selected="0">
            <x v="40"/>
          </reference>
        </references>
      </pivotArea>
    </format>
    <format dxfId="602">
      <pivotArea collapsedLevelsAreSubtotals="1" fieldPosition="0">
        <references count="2">
          <reference field="0" count="1">
            <x v="8"/>
          </reference>
          <reference field="1" count="1" selected="0">
            <x v="441"/>
          </reference>
        </references>
      </pivotArea>
    </format>
    <format dxfId="601">
      <pivotArea dataOnly="0" labelOnly="1" fieldPosition="0">
        <references count="1">
          <reference field="1" count="1">
            <x v="441"/>
          </reference>
        </references>
      </pivotArea>
    </format>
    <format dxfId="600">
      <pivotArea dataOnly="0" labelOnly="1" fieldPosition="0">
        <references count="2">
          <reference field="0" count="1">
            <x v="8"/>
          </reference>
          <reference field="1" count="1" selected="0">
            <x v="441"/>
          </reference>
        </references>
      </pivotArea>
    </format>
    <format dxfId="599">
      <pivotArea collapsedLevelsAreSubtotals="1" fieldPosition="0">
        <references count="2">
          <reference field="0" count="1">
            <x v="209"/>
          </reference>
          <reference field="1" count="1" selected="0">
            <x v="152"/>
          </reference>
        </references>
      </pivotArea>
    </format>
    <format dxfId="598">
      <pivotArea dataOnly="0" labelOnly="1" fieldPosition="0">
        <references count="1">
          <reference field="1" count="1">
            <x v="152"/>
          </reference>
        </references>
      </pivotArea>
    </format>
    <format dxfId="597">
      <pivotArea dataOnly="0" labelOnly="1" fieldPosition="0">
        <references count="2">
          <reference field="0" count="1">
            <x v="209"/>
          </reference>
          <reference field="1" count="1" selected="0">
            <x v="152"/>
          </reference>
        </references>
      </pivotArea>
    </format>
    <format dxfId="596">
      <pivotArea collapsedLevelsAreSubtotals="1" fieldPosition="0">
        <references count="2">
          <reference field="0" count="1">
            <x v="114"/>
          </reference>
          <reference field="1" count="1" selected="0">
            <x v="140"/>
          </reference>
        </references>
      </pivotArea>
    </format>
    <format dxfId="595">
      <pivotArea dataOnly="0" labelOnly="1" fieldPosition="0">
        <references count="2">
          <reference field="0" count="1">
            <x v="114"/>
          </reference>
          <reference field="1" count="1" selected="0">
            <x v="140"/>
          </reference>
        </references>
      </pivotArea>
    </format>
    <format dxfId="594">
      <pivotArea dataOnly="0" labelOnly="1" fieldPosition="0">
        <references count="1">
          <reference field="1" count="1">
            <x v="140"/>
          </reference>
        </references>
      </pivotArea>
    </format>
    <format dxfId="593">
      <pivotArea collapsedLevelsAreSubtotals="1" fieldPosition="0">
        <references count="2">
          <reference field="0" count="1">
            <x v="8"/>
          </reference>
          <reference field="1" count="1" selected="0">
            <x v="683"/>
          </reference>
        </references>
      </pivotArea>
    </format>
    <format dxfId="592">
      <pivotArea dataOnly="0" labelOnly="1" fieldPosition="0">
        <references count="1">
          <reference field="1" count="1">
            <x v="683"/>
          </reference>
        </references>
      </pivotArea>
    </format>
    <format dxfId="591">
      <pivotArea dataOnly="0" labelOnly="1" fieldPosition="0">
        <references count="2">
          <reference field="0" count="1">
            <x v="8"/>
          </reference>
          <reference field="1" count="1" selected="0">
            <x v="683"/>
          </reference>
        </references>
      </pivotArea>
    </format>
    <format dxfId="590">
      <pivotArea collapsedLevelsAreSubtotals="1" fieldPosition="0">
        <references count="2">
          <reference field="0" count="1">
            <x v="8"/>
          </reference>
          <reference field="1" count="1" selected="0">
            <x v="35"/>
          </reference>
        </references>
      </pivotArea>
    </format>
    <format dxfId="589">
      <pivotArea dataOnly="0" labelOnly="1" fieldPosition="0">
        <references count="2">
          <reference field="0" count="1">
            <x v="8"/>
          </reference>
          <reference field="1" count="1" selected="0">
            <x v="35"/>
          </reference>
        </references>
      </pivotArea>
    </format>
    <format dxfId="588">
      <pivotArea dataOnly="0" labelOnly="1" fieldPosition="0">
        <references count="1">
          <reference field="1" count="1">
            <x v="35"/>
          </reference>
        </references>
      </pivotArea>
    </format>
    <format dxfId="587">
      <pivotArea collapsedLevelsAreSubtotals="1" fieldPosition="0">
        <references count="2">
          <reference field="0" count="1">
            <x v="8"/>
          </reference>
          <reference field="1" count="1" selected="0">
            <x v="37"/>
          </reference>
        </references>
      </pivotArea>
    </format>
    <format dxfId="586">
      <pivotArea dataOnly="0" labelOnly="1" fieldPosition="0">
        <references count="1">
          <reference field="1" count="1">
            <x v="37"/>
          </reference>
        </references>
      </pivotArea>
    </format>
    <format dxfId="585">
      <pivotArea dataOnly="0" labelOnly="1" fieldPosition="0">
        <references count="2">
          <reference field="0" count="1">
            <x v="8"/>
          </reference>
          <reference field="1" count="1" selected="0">
            <x v="37"/>
          </reference>
        </references>
      </pivotArea>
    </format>
    <format dxfId="584">
      <pivotArea collapsedLevelsAreSubtotals="1" fieldPosition="0">
        <references count="2">
          <reference field="0" count="1">
            <x v="62"/>
          </reference>
          <reference field="1" count="1" selected="0">
            <x v="645"/>
          </reference>
        </references>
      </pivotArea>
    </format>
    <format dxfId="583">
      <pivotArea dataOnly="0" labelOnly="1" fieldPosition="0">
        <references count="1">
          <reference field="1" count="1">
            <x v="645"/>
          </reference>
        </references>
      </pivotArea>
    </format>
    <format dxfId="582">
      <pivotArea dataOnly="0" labelOnly="1" fieldPosition="0">
        <references count="2">
          <reference field="0" count="1">
            <x v="62"/>
          </reference>
          <reference field="1" count="1" selected="0">
            <x v="645"/>
          </reference>
        </references>
      </pivotArea>
    </format>
    <format dxfId="581">
      <pivotArea collapsedLevelsAreSubtotals="1" fieldPosition="0">
        <references count="2">
          <reference field="0" count="1">
            <x v="8"/>
          </reference>
          <reference field="1" count="1" selected="0">
            <x v="39"/>
          </reference>
        </references>
      </pivotArea>
    </format>
    <format dxfId="580">
      <pivotArea dataOnly="0" labelOnly="1" fieldPosition="0">
        <references count="1">
          <reference field="1" count="1">
            <x v="39"/>
          </reference>
        </references>
      </pivotArea>
    </format>
    <format dxfId="579">
      <pivotArea dataOnly="0" labelOnly="1" fieldPosition="0">
        <references count="2">
          <reference field="0" count="1">
            <x v="8"/>
          </reference>
          <reference field="1" count="1" selected="0">
            <x v="39"/>
          </reference>
        </references>
      </pivotArea>
    </format>
    <format dxfId="578">
      <pivotArea collapsedLevelsAreSubtotals="1" fieldPosition="0">
        <references count="2">
          <reference field="0" count="1">
            <x v="8"/>
          </reference>
          <reference field="1" count="1" selected="0">
            <x v="38"/>
          </reference>
        </references>
      </pivotArea>
    </format>
    <format dxfId="577">
      <pivotArea dataOnly="0" labelOnly="1" fieldPosition="0">
        <references count="1">
          <reference field="1" count="1">
            <x v="38"/>
          </reference>
        </references>
      </pivotArea>
    </format>
    <format dxfId="576">
      <pivotArea dataOnly="0" labelOnly="1" fieldPosition="0">
        <references count="2">
          <reference field="0" count="1">
            <x v="8"/>
          </reference>
          <reference field="1" count="1" selected="0">
            <x v="38"/>
          </reference>
        </references>
      </pivotArea>
    </format>
    <format dxfId="575">
      <pivotArea collapsedLevelsAreSubtotals="1" fieldPosition="0">
        <references count="2">
          <reference field="0" count="1">
            <x v="8"/>
          </reference>
          <reference field="1" count="1" selected="0">
            <x v="50"/>
          </reference>
        </references>
      </pivotArea>
    </format>
    <format dxfId="574">
      <pivotArea dataOnly="0" labelOnly="1" fieldPosition="0">
        <references count="1">
          <reference field="1" count="1">
            <x v="50"/>
          </reference>
        </references>
      </pivotArea>
    </format>
    <format dxfId="573">
      <pivotArea dataOnly="0" labelOnly="1" fieldPosition="0">
        <references count="2">
          <reference field="0" count="1">
            <x v="8"/>
          </reference>
          <reference field="1" count="1" selected="0">
            <x v="50"/>
          </reference>
        </references>
      </pivotArea>
    </format>
    <format dxfId="572">
      <pivotArea collapsedLevelsAreSubtotals="1" fieldPosition="0">
        <references count="2">
          <reference field="0" count="1">
            <x v="8"/>
          </reference>
          <reference field="1" count="1" selected="0">
            <x v="51"/>
          </reference>
        </references>
      </pivotArea>
    </format>
    <format dxfId="571">
      <pivotArea dataOnly="0" labelOnly="1" fieldPosition="0">
        <references count="1">
          <reference field="1" count="1">
            <x v="51"/>
          </reference>
        </references>
      </pivotArea>
    </format>
    <format dxfId="570">
      <pivotArea dataOnly="0" labelOnly="1" fieldPosition="0">
        <references count="2">
          <reference field="0" count="1">
            <x v="8"/>
          </reference>
          <reference field="1" count="1" selected="0">
            <x v="51"/>
          </reference>
        </references>
      </pivotArea>
    </format>
    <format dxfId="569">
      <pivotArea collapsedLevelsAreSubtotals="1" fieldPosition="0">
        <references count="2">
          <reference field="0" count="1">
            <x v="8"/>
          </reference>
          <reference field="1" count="1" selected="0">
            <x v="45"/>
          </reference>
        </references>
      </pivotArea>
    </format>
    <format dxfId="568">
      <pivotArea dataOnly="0" labelOnly="1" fieldPosition="0">
        <references count="1">
          <reference field="1" count="1">
            <x v="45"/>
          </reference>
        </references>
      </pivotArea>
    </format>
    <format dxfId="567">
      <pivotArea dataOnly="0" labelOnly="1" fieldPosition="0">
        <references count="2">
          <reference field="0" count="1">
            <x v="8"/>
          </reference>
          <reference field="1" count="1" selected="0">
            <x v="45"/>
          </reference>
        </references>
      </pivotArea>
    </format>
    <format dxfId="566">
      <pivotArea collapsedLevelsAreSubtotals="1" fieldPosition="0">
        <references count="2">
          <reference field="0" count="1">
            <x v="8"/>
          </reference>
          <reference field="1" count="1" selected="0">
            <x v="666"/>
          </reference>
        </references>
      </pivotArea>
    </format>
    <format dxfId="565">
      <pivotArea dataOnly="0" labelOnly="1" fieldPosition="0">
        <references count="1">
          <reference field="1" count="1">
            <x v="666"/>
          </reference>
        </references>
      </pivotArea>
    </format>
    <format dxfId="564">
      <pivotArea dataOnly="0" labelOnly="1" fieldPosition="0">
        <references count="2">
          <reference field="0" count="1">
            <x v="8"/>
          </reference>
          <reference field="1" count="1" selected="0">
            <x v="666"/>
          </reference>
        </references>
      </pivotArea>
    </format>
    <format dxfId="563">
      <pivotArea collapsedLevelsAreSubtotals="1" fieldPosition="0">
        <references count="2">
          <reference field="0" count="1">
            <x v="8"/>
          </reference>
          <reference field="1" count="1" selected="0">
            <x v="652"/>
          </reference>
        </references>
      </pivotArea>
    </format>
    <format dxfId="562">
      <pivotArea dataOnly="0" labelOnly="1" fieldPosition="0">
        <references count="1">
          <reference field="1" count="1">
            <x v="652"/>
          </reference>
        </references>
      </pivotArea>
    </format>
    <format dxfId="561">
      <pivotArea dataOnly="0" labelOnly="1" fieldPosition="0">
        <references count="2">
          <reference field="0" count="1">
            <x v="8"/>
          </reference>
          <reference field="1" count="1" selected="0">
            <x v="652"/>
          </reference>
        </references>
      </pivotArea>
    </format>
    <format dxfId="560">
      <pivotArea collapsedLevelsAreSubtotals="1" fieldPosition="0">
        <references count="2">
          <reference field="0" count="1">
            <x v="204"/>
          </reference>
          <reference field="1" count="1" selected="0">
            <x v="646"/>
          </reference>
        </references>
      </pivotArea>
    </format>
    <format dxfId="559">
      <pivotArea dataOnly="0" labelOnly="1" fieldPosition="0">
        <references count="1">
          <reference field="1" count="1">
            <x v="646"/>
          </reference>
        </references>
      </pivotArea>
    </format>
    <format dxfId="558">
      <pivotArea dataOnly="0" labelOnly="1" fieldPosition="0">
        <references count="2">
          <reference field="0" count="1">
            <x v="204"/>
          </reference>
          <reference field="1" count="1" selected="0">
            <x v="646"/>
          </reference>
        </references>
      </pivotArea>
    </format>
    <format dxfId="557">
      <pivotArea collapsedLevelsAreSubtotals="1" fieldPosition="0">
        <references count="2">
          <reference field="0" count="1">
            <x v="187"/>
          </reference>
          <reference field="1" count="1" selected="0">
            <x v="197"/>
          </reference>
        </references>
      </pivotArea>
    </format>
    <format dxfId="556">
      <pivotArea dataOnly="0" labelOnly="1" fieldPosition="0">
        <references count="1">
          <reference field="1" count="1">
            <x v="197"/>
          </reference>
        </references>
      </pivotArea>
    </format>
    <format dxfId="555">
      <pivotArea dataOnly="0" labelOnly="1" fieldPosition="0">
        <references count="2">
          <reference field="0" count="1">
            <x v="187"/>
          </reference>
          <reference field="1" count="1" selected="0">
            <x v="197"/>
          </reference>
        </references>
      </pivotArea>
    </format>
    <format dxfId="554">
      <pivotArea collapsedLevelsAreSubtotals="1" fieldPosition="0">
        <references count="2">
          <reference field="0" count="1">
            <x v="93"/>
          </reference>
          <reference field="1" count="1" selected="0">
            <x v="705"/>
          </reference>
        </references>
      </pivotArea>
    </format>
    <format dxfId="553">
      <pivotArea collapsedLevelsAreSubtotals="1" fieldPosition="0">
        <references count="2">
          <reference field="0" count="1">
            <x v="159"/>
          </reference>
          <reference field="1" count="1" selected="0">
            <x v="725"/>
          </reference>
        </references>
      </pivotArea>
    </format>
    <format dxfId="552">
      <pivotArea dataOnly="0" labelOnly="1" fieldPosition="0">
        <references count="1">
          <reference field="1" count="2">
            <x v="705"/>
            <x v="725"/>
          </reference>
        </references>
      </pivotArea>
    </format>
    <format dxfId="551">
      <pivotArea dataOnly="0" labelOnly="1" fieldPosition="0">
        <references count="2">
          <reference field="0" count="1">
            <x v="93"/>
          </reference>
          <reference field="1" count="1" selected="0">
            <x v="705"/>
          </reference>
        </references>
      </pivotArea>
    </format>
    <format dxfId="550">
      <pivotArea dataOnly="0" labelOnly="1" fieldPosition="0">
        <references count="2">
          <reference field="0" count="1">
            <x v="159"/>
          </reference>
          <reference field="1" count="1" selected="0">
            <x v="725"/>
          </reference>
        </references>
      </pivotArea>
    </format>
    <format dxfId="549">
      <pivotArea collapsedLevelsAreSubtotals="1" fieldPosition="0">
        <references count="2">
          <reference field="0" count="1">
            <x v="58"/>
          </reference>
          <reference field="1" count="1" selected="0">
            <x v="614"/>
          </reference>
        </references>
      </pivotArea>
    </format>
    <format dxfId="548">
      <pivotArea dataOnly="0" labelOnly="1" fieldPosition="0">
        <references count="1">
          <reference field="1" count="1">
            <x v="614"/>
          </reference>
        </references>
      </pivotArea>
    </format>
    <format dxfId="547">
      <pivotArea dataOnly="0" labelOnly="1" fieldPosition="0">
        <references count="2">
          <reference field="0" count="1">
            <x v="58"/>
          </reference>
          <reference field="1" count="1" selected="0">
            <x v="614"/>
          </reference>
        </references>
      </pivotArea>
    </format>
    <format dxfId="546">
      <pivotArea collapsedLevelsAreSubtotals="1" fieldPosition="0">
        <references count="2">
          <reference field="0" count="1">
            <x v="192"/>
          </reference>
          <reference field="1" count="1" selected="0">
            <x v="397"/>
          </reference>
        </references>
      </pivotArea>
    </format>
    <format dxfId="545">
      <pivotArea dataOnly="0" labelOnly="1" fieldPosition="0">
        <references count="1">
          <reference field="1" count="1">
            <x v="397"/>
          </reference>
        </references>
      </pivotArea>
    </format>
    <format dxfId="544">
      <pivotArea dataOnly="0" labelOnly="1" fieldPosition="0">
        <references count="2">
          <reference field="0" count="1">
            <x v="192"/>
          </reference>
          <reference field="1" count="1" selected="0">
            <x v="397"/>
          </reference>
        </references>
      </pivotArea>
    </format>
    <format dxfId="543">
      <pivotArea collapsedLevelsAreSubtotals="1" fieldPosition="0">
        <references count="2">
          <reference field="0" count="1">
            <x v="175"/>
          </reference>
          <reference field="1" count="1" selected="0">
            <x v="133"/>
          </reference>
        </references>
      </pivotArea>
    </format>
    <format dxfId="542">
      <pivotArea collapsedLevelsAreSubtotals="1" fieldPosition="0">
        <references count="2">
          <reference field="0" count="1">
            <x v="81"/>
          </reference>
          <reference field="1" count="1" selected="0">
            <x v="13"/>
          </reference>
        </references>
      </pivotArea>
    </format>
    <format dxfId="541">
      <pivotArea dataOnly="0" labelOnly="1" fieldPosition="0">
        <references count="1">
          <reference field="1" count="2">
            <x v="13"/>
            <x v="133"/>
          </reference>
        </references>
      </pivotArea>
    </format>
    <format dxfId="540">
      <pivotArea dataOnly="0" labelOnly="1" fieldPosition="0">
        <references count="2">
          <reference field="0" count="1">
            <x v="175"/>
          </reference>
          <reference field="1" count="1" selected="0">
            <x v="133"/>
          </reference>
        </references>
      </pivotArea>
    </format>
    <format dxfId="539">
      <pivotArea dataOnly="0" labelOnly="1" fieldPosition="0">
        <references count="2">
          <reference field="0" count="1">
            <x v="81"/>
          </reference>
          <reference field="1" count="1" selected="0">
            <x v="13"/>
          </reference>
        </references>
      </pivotArea>
    </format>
    <format dxfId="538">
      <pivotArea collapsedLevelsAreSubtotals="1" fieldPosition="0">
        <references count="2">
          <reference field="0" count="1">
            <x v="12"/>
          </reference>
          <reference field="1" count="1" selected="0">
            <x v="216"/>
          </reference>
        </references>
      </pivotArea>
    </format>
    <format dxfId="537">
      <pivotArea dataOnly="0" labelOnly="1" fieldPosition="0">
        <references count="1">
          <reference field="1" count="1">
            <x v="216"/>
          </reference>
        </references>
      </pivotArea>
    </format>
    <format dxfId="536">
      <pivotArea dataOnly="0" labelOnly="1" fieldPosition="0">
        <references count="2">
          <reference field="0" count="1">
            <x v="12"/>
          </reference>
          <reference field="1" count="1" selected="0">
            <x v="216"/>
          </reference>
        </references>
      </pivotArea>
    </format>
    <format dxfId="535">
      <pivotArea collapsedLevelsAreSubtotals="1" fieldPosition="0">
        <references count="2">
          <reference field="0" count="1">
            <x v="12"/>
          </reference>
          <reference field="1" count="1" selected="0">
            <x v="220"/>
          </reference>
        </references>
      </pivotArea>
    </format>
    <format dxfId="534">
      <pivotArea dataOnly="0" labelOnly="1" fieldPosition="0">
        <references count="1">
          <reference field="1" count="1">
            <x v="220"/>
          </reference>
        </references>
      </pivotArea>
    </format>
    <format dxfId="533">
      <pivotArea dataOnly="0" labelOnly="1" fieldPosition="0">
        <references count="2">
          <reference field="0" count="1">
            <x v="12"/>
          </reference>
          <reference field="1" count="1" selected="0">
            <x v="220"/>
          </reference>
        </references>
      </pivotArea>
    </format>
    <format dxfId="532">
      <pivotArea collapsedLevelsAreSubtotals="1" fieldPosition="0">
        <references count="2">
          <reference field="0" count="1">
            <x v="12"/>
          </reference>
          <reference field="1" count="1" selected="0">
            <x v="217"/>
          </reference>
        </references>
      </pivotArea>
    </format>
    <format dxfId="531">
      <pivotArea dataOnly="0" labelOnly="1" fieldPosition="0">
        <references count="1">
          <reference field="1" count="1">
            <x v="217"/>
          </reference>
        </references>
      </pivotArea>
    </format>
    <format dxfId="530">
      <pivotArea dataOnly="0" labelOnly="1" fieldPosition="0">
        <references count="2">
          <reference field="0" count="1">
            <x v="12"/>
          </reference>
          <reference field="1" count="1" selected="0">
            <x v="217"/>
          </reference>
        </references>
      </pivotArea>
    </format>
    <format dxfId="529">
      <pivotArea collapsedLevelsAreSubtotals="1" fieldPosition="0">
        <references count="2">
          <reference field="0" count="1">
            <x v="59"/>
          </reference>
          <reference field="1" count="1" selected="0">
            <x v="445"/>
          </reference>
        </references>
      </pivotArea>
    </format>
    <format dxfId="528">
      <pivotArea dataOnly="0" labelOnly="1" fieldPosition="0">
        <references count="1">
          <reference field="1" count="1">
            <x v="445"/>
          </reference>
        </references>
      </pivotArea>
    </format>
    <format dxfId="527">
      <pivotArea dataOnly="0" labelOnly="1" fieldPosition="0">
        <references count="2">
          <reference field="0" count="1">
            <x v="59"/>
          </reference>
          <reference field="1" count="1" selected="0">
            <x v="445"/>
          </reference>
        </references>
      </pivotArea>
    </format>
    <format dxfId="526">
      <pivotArea collapsedLevelsAreSubtotals="1" fieldPosition="0">
        <references count="2">
          <reference field="0" count="1">
            <x v="179"/>
          </reference>
          <reference field="1" count="1" selected="0">
            <x v="623"/>
          </reference>
        </references>
      </pivotArea>
    </format>
    <format dxfId="525">
      <pivotArea dataOnly="0" labelOnly="1" fieldPosition="0">
        <references count="1">
          <reference field="1" count="1">
            <x v="623"/>
          </reference>
        </references>
      </pivotArea>
    </format>
    <format dxfId="524">
      <pivotArea dataOnly="0" labelOnly="1" fieldPosition="0">
        <references count="2">
          <reference field="0" count="1">
            <x v="179"/>
          </reference>
          <reference field="1" count="1" selected="0">
            <x v="623"/>
          </reference>
        </references>
      </pivotArea>
    </format>
    <format dxfId="523">
      <pivotArea collapsedLevelsAreSubtotals="1" fieldPosition="0">
        <references count="2">
          <reference field="0" count="1">
            <x v="81"/>
          </reference>
          <reference field="1" count="1" selected="0">
            <x v="14"/>
          </reference>
        </references>
      </pivotArea>
    </format>
    <format dxfId="522">
      <pivotArea dataOnly="0" labelOnly="1" fieldPosition="0">
        <references count="1">
          <reference field="1" count="1">
            <x v="14"/>
          </reference>
        </references>
      </pivotArea>
    </format>
    <format dxfId="521">
      <pivotArea dataOnly="0" labelOnly="1" fieldPosition="0">
        <references count="2">
          <reference field="0" count="1">
            <x v="81"/>
          </reference>
          <reference field="1" count="1" selected="0">
            <x v="14"/>
          </reference>
        </references>
      </pivotArea>
    </format>
    <format dxfId="520">
      <pivotArea collapsedLevelsAreSubtotals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519">
      <pivotArea dataOnly="0" labelOnly="1" fieldPosition="0">
        <references count="1">
          <reference field="1" count="1">
            <x v="16"/>
          </reference>
        </references>
      </pivotArea>
    </format>
    <format dxfId="518">
      <pivotArea dataOnly="0" labelOnly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517">
      <pivotArea collapsedLevelsAreSubtotals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516">
      <pivotArea dataOnly="0" labelOnly="1" fieldPosition="0">
        <references count="1">
          <reference field="1" count="1">
            <x v="16"/>
          </reference>
        </references>
      </pivotArea>
    </format>
    <format dxfId="515">
      <pivotArea dataOnly="0" labelOnly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514">
      <pivotArea collapsedLevelsAreSubtotals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513">
      <pivotArea dataOnly="0" labelOnly="1" fieldPosition="0">
        <references count="1">
          <reference field="1" count="1">
            <x v="16"/>
          </reference>
        </references>
      </pivotArea>
    </format>
    <format dxfId="512">
      <pivotArea dataOnly="0" labelOnly="1" fieldPosition="0">
        <references count="2">
          <reference field="0" count="1">
            <x v="81"/>
          </reference>
          <reference field="1" count="1" selected="0">
            <x v="16"/>
          </reference>
        </references>
      </pivotArea>
    </format>
    <format dxfId="511">
      <pivotArea collapsedLevelsAreSubtotals="1" fieldPosition="0">
        <references count="2">
          <reference field="0" count="1">
            <x v="81"/>
          </reference>
          <reference field="1" count="1" selected="0">
            <x v="15"/>
          </reference>
        </references>
      </pivotArea>
    </format>
    <format dxfId="510">
      <pivotArea dataOnly="0" labelOnly="1" fieldPosition="0">
        <references count="1">
          <reference field="1" count="1">
            <x v="15"/>
          </reference>
        </references>
      </pivotArea>
    </format>
    <format dxfId="509">
      <pivotArea dataOnly="0" labelOnly="1" fieldPosition="0">
        <references count="2">
          <reference field="0" count="1">
            <x v="81"/>
          </reference>
          <reference field="1" count="1" selected="0">
            <x v="15"/>
          </reference>
        </references>
      </pivotArea>
    </format>
    <format dxfId="508">
      <pivotArea collapsedLevelsAreSubtotals="1" fieldPosition="0">
        <references count="2">
          <reference field="0" count="1">
            <x v="2"/>
          </reference>
          <reference field="1" count="1" selected="0">
            <x v="225"/>
          </reference>
        </references>
      </pivotArea>
    </format>
    <format dxfId="507">
      <pivotArea dataOnly="0" labelOnly="1" fieldPosition="0">
        <references count="1">
          <reference field="1" count="1">
            <x v="225"/>
          </reference>
        </references>
      </pivotArea>
    </format>
    <format dxfId="506">
      <pivotArea dataOnly="0" labelOnly="1" fieldPosition="0">
        <references count="2">
          <reference field="0" count="1">
            <x v="2"/>
          </reference>
          <reference field="1" count="1" selected="0">
            <x v="225"/>
          </reference>
        </references>
      </pivotArea>
    </format>
    <format dxfId="505">
      <pivotArea collapsedLevelsAreSubtotals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504">
      <pivotArea dataOnly="0" labelOnly="1" fieldPosition="0">
        <references count="1">
          <reference field="1" count="1">
            <x v="644"/>
          </reference>
        </references>
      </pivotArea>
    </format>
    <format dxfId="503">
      <pivotArea dataOnly="0" labelOnly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502">
      <pivotArea collapsedLevelsAreSubtotals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501">
      <pivotArea dataOnly="0" labelOnly="1" fieldPosition="0">
        <references count="1">
          <reference field="1" count="1">
            <x v="644"/>
          </reference>
        </references>
      </pivotArea>
    </format>
    <format dxfId="500">
      <pivotArea dataOnly="0" labelOnly="1" fieldPosition="0">
        <references count="2">
          <reference field="0" count="1">
            <x v="62"/>
          </reference>
          <reference field="1" count="1" selected="0">
            <x v="644"/>
          </reference>
        </references>
      </pivotArea>
    </format>
    <format dxfId="499">
      <pivotArea collapsedLevelsAreSubtotals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498">
      <pivotArea dataOnly="0" labelOnly="1" fieldPosition="0">
        <references count="1">
          <reference field="1" count="1">
            <x v="226"/>
          </reference>
        </references>
      </pivotArea>
    </format>
    <format dxfId="497">
      <pivotArea dataOnly="0" labelOnly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496">
      <pivotArea collapsedLevelsAreSubtotals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495">
      <pivotArea dataOnly="0" labelOnly="1" fieldPosition="0">
        <references count="1">
          <reference field="1" count="1">
            <x v="226"/>
          </reference>
        </references>
      </pivotArea>
    </format>
    <format dxfId="494">
      <pivotArea dataOnly="0" labelOnly="1" fieldPosition="0">
        <references count="2">
          <reference field="0" count="1">
            <x v="2"/>
          </reference>
          <reference field="1" count="1" selected="0">
            <x v="226"/>
          </reference>
        </references>
      </pivotArea>
    </format>
    <format dxfId="493">
      <pivotArea collapsedLevelsAreSubtotals="1" fieldPosition="0">
        <references count="2">
          <reference field="0" count="1">
            <x v="166"/>
          </reference>
          <reference field="1" count="1" selected="0">
            <x v="360"/>
          </reference>
        </references>
      </pivotArea>
    </format>
    <format dxfId="492">
      <pivotArea collapsedLevelsAreSubtotals="1" fieldPosition="0">
        <references count="2">
          <reference field="0" count="1">
            <x v="109"/>
          </reference>
          <reference field="1" count="1" selected="0">
            <x v="183"/>
          </reference>
        </references>
      </pivotArea>
    </format>
    <format dxfId="491">
      <pivotArea dataOnly="0" labelOnly="1" fieldPosition="0">
        <references count="1">
          <reference field="1" count="2">
            <x v="183"/>
            <x v="360"/>
          </reference>
        </references>
      </pivotArea>
    </format>
    <format dxfId="490">
      <pivotArea dataOnly="0" labelOnly="1" fieldPosition="0">
        <references count="2">
          <reference field="0" count="1">
            <x v="166"/>
          </reference>
          <reference field="1" count="1" selected="0">
            <x v="360"/>
          </reference>
        </references>
      </pivotArea>
    </format>
    <format dxfId="489">
      <pivotArea dataOnly="0" labelOnly="1" fieldPosition="0">
        <references count="2">
          <reference field="0" count="1">
            <x v="109"/>
          </reference>
          <reference field="1" count="1" selected="0">
            <x v="183"/>
          </reference>
        </references>
      </pivotArea>
    </format>
    <format dxfId="488">
      <pivotArea collapsedLevelsAreSubtotals="1" fieldPosition="0">
        <references count="2">
          <reference field="0" count="1">
            <x v="125"/>
          </reference>
          <reference field="1" count="1" selected="0">
            <x v="632"/>
          </reference>
        </references>
      </pivotArea>
    </format>
    <format dxfId="487">
      <pivotArea collapsedLevelsAreSubtotals="1" fieldPosition="0">
        <references count="2">
          <reference field="0" count="1">
            <x v="204"/>
          </reference>
          <reference field="1" count="1" selected="0">
            <x v="647"/>
          </reference>
        </references>
      </pivotArea>
    </format>
    <format dxfId="486">
      <pivotArea dataOnly="0" labelOnly="1" fieldPosition="0">
        <references count="1">
          <reference field="1" count="2">
            <x v="632"/>
            <x v="647"/>
          </reference>
        </references>
      </pivotArea>
    </format>
    <format dxfId="485">
      <pivotArea dataOnly="0" labelOnly="1" fieldPosition="0">
        <references count="2">
          <reference field="0" count="1">
            <x v="125"/>
          </reference>
          <reference field="1" count="1" selected="0">
            <x v="632"/>
          </reference>
        </references>
      </pivotArea>
    </format>
    <format dxfId="484">
      <pivotArea dataOnly="0" labelOnly="1" fieldPosition="0">
        <references count="2">
          <reference field="0" count="1">
            <x v="204"/>
          </reference>
          <reference field="1" count="1" selected="0">
            <x v="647"/>
          </reference>
        </references>
      </pivotArea>
    </format>
    <format dxfId="483">
      <pivotArea collapsedLevelsAreSubtotals="1" fieldPosition="0">
        <references count="2">
          <reference field="0" count="1">
            <x v="198"/>
          </reference>
          <reference field="1" count="1" selected="0">
            <x v="689"/>
          </reference>
        </references>
      </pivotArea>
    </format>
    <format dxfId="482">
      <pivotArea dataOnly="0" labelOnly="1" fieldPosition="0">
        <references count="1">
          <reference field="1" count="1">
            <x v="689"/>
          </reference>
        </references>
      </pivotArea>
    </format>
    <format dxfId="481">
      <pivotArea dataOnly="0" labelOnly="1" fieldPosition="0">
        <references count="2">
          <reference field="0" count="1">
            <x v="198"/>
          </reference>
          <reference field="1" count="1" selected="0">
            <x v="689"/>
          </reference>
        </references>
      </pivotArea>
    </format>
    <format dxfId="480">
      <pivotArea collapsedLevelsAreSubtotals="1" fieldPosition="0">
        <references count="2">
          <reference field="0" count="1">
            <x v="30"/>
          </reference>
          <reference field="1" count="1" selected="0">
            <x v="62"/>
          </reference>
        </references>
      </pivotArea>
    </format>
    <format dxfId="479">
      <pivotArea dataOnly="0" labelOnly="1" fieldPosition="0">
        <references count="1">
          <reference field="1" count="1">
            <x v="62"/>
          </reference>
        </references>
      </pivotArea>
    </format>
    <format dxfId="478">
      <pivotArea dataOnly="0" labelOnly="1" fieldPosition="0">
        <references count="2">
          <reference field="0" count="1">
            <x v="30"/>
          </reference>
          <reference field="1" count="1" selected="0">
            <x v="62"/>
          </reference>
        </references>
      </pivotArea>
    </format>
    <format dxfId="477">
      <pivotArea collapsedLevelsAreSubtotals="1" fieldPosition="0">
        <references count="2">
          <reference field="0" count="1">
            <x v="210"/>
          </reference>
          <reference field="1" count="1" selected="0">
            <x v="351"/>
          </reference>
        </references>
      </pivotArea>
    </format>
    <format dxfId="476">
      <pivotArea dataOnly="0" labelOnly="1" fieldPosition="0">
        <references count="1">
          <reference field="1" count="1">
            <x v="351"/>
          </reference>
        </references>
      </pivotArea>
    </format>
    <format dxfId="475">
      <pivotArea dataOnly="0" labelOnly="1" fieldPosition="0">
        <references count="2">
          <reference field="0" count="1">
            <x v="210"/>
          </reference>
          <reference field="1" count="1" selected="0">
            <x v="351"/>
          </reference>
        </references>
      </pivotArea>
    </format>
    <format dxfId="474">
      <pivotArea collapsedLevelsAreSubtotals="1" fieldPosition="0">
        <references count="2">
          <reference field="0" count="1">
            <x v="159"/>
          </reference>
          <reference field="1" count="1" selected="0">
            <x v="680"/>
          </reference>
        </references>
      </pivotArea>
    </format>
    <format dxfId="473">
      <pivotArea dataOnly="0" labelOnly="1" fieldPosition="0">
        <references count="1">
          <reference field="1" count="1">
            <x v="680"/>
          </reference>
        </references>
      </pivotArea>
    </format>
    <format dxfId="472">
      <pivotArea dataOnly="0" labelOnly="1" fieldPosition="0">
        <references count="2">
          <reference field="0" count="1">
            <x v="159"/>
          </reference>
          <reference field="1" count="1" selected="0">
            <x v="680"/>
          </reference>
        </references>
      </pivotArea>
    </format>
    <format dxfId="471">
      <pivotArea collapsedLevelsAreSubtotals="1" fieldPosition="0">
        <references count="2">
          <reference field="0" count="1">
            <x v="24"/>
          </reference>
          <reference field="1" count="1" selected="0">
            <x v="626"/>
          </reference>
        </references>
      </pivotArea>
    </format>
    <format dxfId="470">
      <pivotArea dataOnly="0" labelOnly="1" fieldPosition="0">
        <references count="1">
          <reference field="1" count="1">
            <x v="626"/>
          </reference>
        </references>
      </pivotArea>
    </format>
    <format dxfId="469">
      <pivotArea dataOnly="0" labelOnly="1" fieldPosition="0">
        <references count="2">
          <reference field="0" count="1">
            <x v="24"/>
          </reference>
          <reference field="1" count="1" selected="0">
            <x v="626"/>
          </reference>
        </references>
      </pivotArea>
    </format>
    <format dxfId="468">
      <pivotArea collapsedLevelsAreSubtotals="1" fieldPosition="0">
        <references count="2">
          <reference field="0" count="1">
            <x v="57"/>
          </reference>
          <reference field="1" count="1" selected="0">
            <x v="243"/>
          </reference>
        </references>
      </pivotArea>
    </format>
    <format dxfId="467">
      <pivotArea dataOnly="0" labelOnly="1" fieldPosition="0">
        <references count="1">
          <reference field="1" count="1">
            <x v="243"/>
          </reference>
        </references>
      </pivotArea>
    </format>
    <format dxfId="466">
      <pivotArea dataOnly="0" labelOnly="1" fieldPosition="0">
        <references count="2">
          <reference field="0" count="1">
            <x v="57"/>
          </reference>
          <reference field="1" count="1" selected="0">
            <x v="243"/>
          </reference>
        </references>
      </pivotArea>
    </format>
    <format dxfId="465">
      <pivotArea collapsedLevelsAreSubtotals="1" fieldPosition="0">
        <references count="2">
          <reference field="0" count="1">
            <x v="112"/>
          </reference>
          <reference field="1" count="1" selected="0">
            <x v="214"/>
          </reference>
        </references>
      </pivotArea>
    </format>
    <format dxfId="464">
      <pivotArea dataOnly="0" labelOnly="1" fieldPosition="0">
        <references count="1">
          <reference field="1" count="1">
            <x v="214"/>
          </reference>
        </references>
      </pivotArea>
    </format>
    <format dxfId="463">
      <pivotArea dataOnly="0" labelOnly="1" fieldPosition="0">
        <references count="2">
          <reference field="0" count="1">
            <x v="112"/>
          </reference>
          <reference field="1" count="1" selected="0">
            <x v="214"/>
          </reference>
        </references>
      </pivotArea>
    </format>
    <format dxfId="462">
      <pivotArea collapsedLevelsAreSubtotals="1" fieldPosition="0">
        <references count="2">
          <reference field="0" count="1">
            <x v="112"/>
          </reference>
          <reference field="1" count="1" selected="0">
            <x v="89"/>
          </reference>
        </references>
      </pivotArea>
    </format>
    <format dxfId="461">
      <pivotArea dataOnly="0" labelOnly="1" fieldPosition="0">
        <references count="1">
          <reference field="1" count="1">
            <x v="89"/>
          </reference>
        </references>
      </pivotArea>
    </format>
    <format dxfId="460">
      <pivotArea dataOnly="0" labelOnly="1" fieldPosition="0">
        <references count="2">
          <reference field="0" count="1">
            <x v="112"/>
          </reference>
          <reference field="1" count="1" selected="0">
            <x v="89"/>
          </reference>
        </references>
      </pivotArea>
    </format>
    <format dxfId="459">
      <pivotArea collapsedLevelsAreSubtotals="1" fieldPosition="0">
        <references count="2">
          <reference field="0" count="1">
            <x v="112"/>
          </reference>
          <reference field="1" count="1" selected="0">
            <x v="84"/>
          </reference>
        </references>
      </pivotArea>
    </format>
    <format dxfId="458">
      <pivotArea dataOnly="0" labelOnly="1" fieldPosition="0">
        <references count="1">
          <reference field="1" count="1">
            <x v="84"/>
          </reference>
        </references>
      </pivotArea>
    </format>
    <format dxfId="457">
      <pivotArea dataOnly="0" labelOnly="1" fieldPosition="0">
        <references count="2">
          <reference field="0" count="1">
            <x v="112"/>
          </reference>
          <reference field="1" count="1" selected="0">
            <x v="84"/>
          </reference>
        </references>
      </pivotArea>
    </format>
    <format dxfId="456">
      <pivotArea collapsedLevelsAreSubtotals="1" fieldPosition="0">
        <references count="2">
          <reference field="0" count="1">
            <x v="112"/>
          </reference>
          <reference field="1" count="1" selected="0">
            <x v="80"/>
          </reference>
        </references>
      </pivotArea>
    </format>
    <format dxfId="455">
      <pivotArea dataOnly="0" labelOnly="1" fieldPosition="0">
        <references count="1">
          <reference field="1" count="1">
            <x v="80"/>
          </reference>
        </references>
      </pivotArea>
    </format>
    <format dxfId="454">
      <pivotArea dataOnly="0" labelOnly="1" fieldPosition="0">
        <references count="2">
          <reference field="0" count="1">
            <x v="112"/>
          </reference>
          <reference field="1" count="1" selected="0">
            <x v="80"/>
          </reference>
        </references>
      </pivotArea>
    </format>
    <format dxfId="453">
      <pivotArea collapsedLevelsAreSubtotals="1" fieldPosition="0">
        <references count="2">
          <reference field="0" count="1">
            <x v="112"/>
          </reference>
          <reference field="1" count="1" selected="0">
            <x v="87"/>
          </reference>
        </references>
      </pivotArea>
    </format>
    <format dxfId="452">
      <pivotArea dataOnly="0" labelOnly="1" fieldPosition="0">
        <references count="1">
          <reference field="1" count="1">
            <x v="87"/>
          </reference>
        </references>
      </pivotArea>
    </format>
    <format dxfId="451">
      <pivotArea dataOnly="0" labelOnly="1" fieldPosition="0">
        <references count="2">
          <reference field="0" count="1">
            <x v="112"/>
          </reference>
          <reference field="1" count="1" selected="0">
            <x v="87"/>
          </reference>
        </references>
      </pivotArea>
    </format>
    <format dxfId="450">
      <pivotArea collapsedLevelsAreSubtotals="1" fieldPosition="0">
        <references count="2">
          <reference field="0" count="1">
            <x v="112"/>
          </reference>
          <reference field="1" count="1" selected="0">
            <x v="88"/>
          </reference>
        </references>
      </pivotArea>
    </format>
    <format dxfId="449">
      <pivotArea dataOnly="0" labelOnly="1" fieldPosition="0">
        <references count="1">
          <reference field="1" count="1">
            <x v="88"/>
          </reference>
        </references>
      </pivotArea>
    </format>
    <format dxfId="448">
      <pivotArea dataOnly="0" labelOnly="1" fieldPosition="0">
        <references count="2">
          <reference field="0" count="1">
            <x v="112"/>
          </reference>
          <reference field="1" count="1" selected="0">
            <x v="88"/>
          </reference>
        </references>
      </pivotArea>
    </format>
    <format dxfId="447">
      <pivotArea collapsedLevelsAreSubtotals="1" fieldPosition="0">
        <references count="2">
          <reference field="0" count="1">
            <x v="112"/>
          </reference>
          <reference field="1" count="1" selected="0">
            <x v="82"/>
          </reference>
        </references>
      </pivotArea>
    </format>
    <format dxfId="446">
      <pivotArea dataOnly="0" labelOnly="1" fieldPosition="0">
        <references count="1">
          <reference field="1" count="1">
            <x v="82"/>
          </reference>
        </references>
      </pivotArea>
    </format>
    <format dxfId="445">
      <pivotArea dataOnly="0" labelOnly="1" fieldPosition="0">
        <references count="2">
          <reference field="0" count="1">
            <x v="112"/>
          </reference>
          <reference field="1" count="1" selected="0">
            <x v="82"/>
          </reference>
        </references>
      </pivotArea>
    </format>
    <format dxfId="444">
      <pivotArea collapsedLevelsAreSubtotals="1" fieldPosition="0">
        <references count="2">
          <reference field="0" count="1">
            <x v="112"/>
          </reference>
          <reference field="1" count="1" selected="0">
            <x v="83"/>
          </reference>
        </references>
      </pivotArea>
    </format>
    <format dxfId="443">
      <pivotArea dataOnly="0" labelOnly="1" fieldPosition="0">
        <references count="1">
          <reference field="1" count="1">
            <x v="83"/>
          </reference>
        </references>
      </pivotArea>
    </format>
    <format dxfId="442">
      <pivotArea dataOnly="0" labelOnly="1" fieldPosition="0">
        <references count="2">
          <reference field="0" count="1">
            <x v="112"/>
          </reference>
          <reference field="1" count="1" selected="0">
            <x v="83"/>
          </reference>
        </references>
      </pivotArea>
    </format>
    <format dxfId="441">
      <pivotArea collapsedLevelsAreSubtotals="1" fieldPosition="0">
        <references count="2">
          <reference field="0" count="1">
            <x v="112"/>
          </reference>
          <reference field="1" count="1" selected="0">
            <x v="90"/>
          </reference>
        </references>
      </pivotArea>
    </format>
    <format dxfId="440">
      <pivotArea dataOnly="0" labelOnly="1" fieldPosition="0">
        <references count="1">
          <reference field="1" count="1">
            <x v="90"/>
          </reference>
        </references>
      </pivotArea>
    </format>
    <format dxfId="439">
      <pivotArea dataOnly="0" labelOnly="1" fieldPosition="0">
        <references count="2">
          <reference field="0" count="1">
            <x v="112"/>
          </reference>
          <reference field="1" count="1" selected="0">
            <x v="90"/>
          </reference>
        </references>
      </pivotArea>
    </format>
    <format dxfId="438">
      <pivotArea collapsedLevelsAreSubtotals="1" fieldPosition="0">
        <references count="2">
          <reference field="0" count="1">
            <x v="112"/>
          </reference>
          <reference field="1" count="1" selected="0">
            <x v="81"/>
          </reference>
        </references>
      </pivotArea>
    </format>
    <format dxfId="437">
      <pivotArea dataOnly="0" labelOnly="1" fieldPosition="0">
        <references count="1">
          <reference field="1" count="1">
            <x v="81"/>
          </reference>
        </references>
      </pivotArea>
    </format>
    <format dxfId="436">
      <pivotArea dataOnly="0" labelOnly="1" fieldPosition="0">
        <references count="2">
          <reference field="0" count="1">
            <x v="112"/>
          </reference>
          <reference field="1" count="1" selected="0">
            <x v="81"/>
          </reference>
        </references>
      </pivotArea>
    </format>
    <format dxfId="435">
      <pivotArea collapsedLevelsAreSubtotals="1" fieldPosition="0">
        <references count="2">
          <reference field="0" count="1">
            <x v="112"/>
          </reference>
          <reference field="1" count="1" selected="0">
            <x v="86"/>
          </reference>
        </references>
      </pivotArea>
    </format>
    <format dxfId="434">
      <pivotArea dataOnly="0" labelOnly="1" offset="IV256" fieldPosition="0">
        <references count="1">
          <reference field="1" count="1">
            <x v="86"/>
          </reference>
        </references>
      </pivotArea>
    </format>
    <format dxfId="433">
      <pivotArea dataOnly="0" labelOnly="1" fieldPosition="0">
        <references count="2">
          <reference field="0" count="1">
            <x v="112"/>
          </reference>
          <reference field="1" count="1" selected="0">
            <x v="86"/>
          </reference>
        </references>
      </pivotArea>
    </format>
    <format dxfId="432">
      <pivotArea collapsedLevelsAreSubtotals="1" fieldPosition="0">
        <references count="2">
          <reference field="0" count="1">
            <x v="183"/>
          </reference>
          <reference field="1" count="1" selected="0">
            <x v="172"/>
          </reference>
        </references>
      </pivotArea>
    </format>
    <format dxfId="431">
      <pivotArea dataOnly="0" labelOnly="1" fieldPosition="0">
        <references count="1">
          <reference field="1" count="1">
            <x v="172"/>
          </reference>
        </references>
      </pivotArea>
    </format>
    <format dxfId="430">
      <pivotArea dataOnly="0" labelOnly="1" fieldPosition="0">
        <references count="2">
          <reference field="0" count="1">
            <x v="183"/>
          </reference>
          <reference field="1" count="1" selected="0">
            <x v="172"/>
          </reference>
        </references>
      </pivotArea>
    </format>
    <format dxfId="429">
      <pivotArea collapsedLevelsAreSubtotals="1" fieldPosition="0">
        <references count="2">
          <reference field="0" count="1">
            <x v="58"/>
          </reference>
          <reference field="1" count="1" selected="0">
            <x v="569"/>
          </reference>
        </references>
      </pivotArea>
    </format>
    <format dxfId="428">
      <pivotArea dataOnly="0" labelOnly="1" fieldPosition="0">
        <references count="1">
          <reference field="1" count="1">
            <x v="569"/>
          </reference>
        </references>
      </pivotArea>
    </format>
    <format dxfId="427">
      <pivotArea dataOnly="0" labelOnly="1" fieldPosition="0">
        <references count="2">
          <reference field="0" count="1">
            <x v="58"/>
          </reference>
          <reference field="1" count="1" selected="0">
            <x v="569"/>
          </reference>
        </references>
      </pivotArea>
    </format>
    <format dxfId="426">
      <pivotArea collapsedLevelsAreSubtotals="1" fieldPosition="0">
        <references count="2">
          <reference field="0" count="1">
            <x v="159"/>
          </reference>
          <reference field="1" count="1" selected="0">
            <x v="724"/>
          </reference>
        </references>
      </pivotArea>
    </format>
    <format dxfId="425">
      <pivotArea dataOnly="0" labelOnly="1" fieldPosition="0">
        <references count="1">
          <reference field="1" count="1">
            <x v="724"/>
          </reference>
        </references>
      </pivotArea>
    </format>
    <format dxfId="424">
      <pivotArea dataOnly="0" labelOnly="1" fieldPosition="0">
        <references count="2">
          <reference field="0" count="1">
            <x v="159"/>
          </reference>
          <reference field="1" count="1" selected="0">
            <x v="724"/>
          </reference>
        </references>
      </pivotArea>
    </format>
    <format dxfId="423">
      <pivotArea collapsedLevelsAreSubtotals="1" fieldPosition="0">
        <references count="2">
          <reference field="0" count="1">
            <x v="24"/>
          </reference>
          <reference field="1" count="1" selected="0">
            <x v="690"/>
          </reference>
        </references>
      </pivotArea>
    </format>
    <format dxfId="422">
      <pivotArea dataOnly="0" labelOnly="1" fieldPosition="0">
        <references count="1">
          <reference field="1" count="1">
            <x v="690"/>
          </reference>
        </references>
      </pivotArea>
    </format>
    <format dxfId="421">
      <pivotArea dataOnly="0" labelOnly="1" fieldPosition="0">
        <references count="2">
          <reference field="0" count="1">
            <x v="24"/>
          </reference>
          <reference field="1" count="1" selected="0">
            <x v="690"/>
          </reference>
        </references>
      </pivotArea>
    </format>
    <format dxfId="420">
      <pivotArea collapsedLevelsAreSubtotals="1" fieldPosition="0">
        <references count="2">
          <reference field="0" count="1">
            <x v="131"/>
          </reference>
          <reference field="1" count="1" selected="0">
            <x v="642"/>
          </reference>
        </references>
      </pivotArea>
    </format>
    <format dxfId="419">
      <pivotArea dataOnly="0" labelOnly="1" fieldPosition="0">
        <references count="1">
          <reference field="1" count="1">
            <x v="642"/>
          </reference>
        </references>
      </pivotArea>
    </format>
    <format dxfId="418">
      <pivotArea dataOnly="0" labelOnly="1" fieldPosition="0">
        <references count="2">
          <reference field="0" count="1">
            <x v="131"/>
          </reference>
          <reference field="1" count="1" selected="0">
            <x v="642"/>
          </reference>
        </references>
      </pivotArea>
    </format>
    <format dxfId="417">
      <pivotArea collapsedLevelsAreSubtotals="1" fieldPosition="0">
        <references count="2">
          <reference field="0" count="1">
            <x v="158"/>
          </reference>
          <reference field="1" count="1" selected="0">
            <x v="693"/>
          </reference>
        </references>
      </pivotArea>
    </format>
    <format dxfId="416">
      <pivotArea dataOnly="0" labelOnly="1" fieldPosition="0">
        <references count="1">
          <reference field="1" count="1">
            <x v="693"/>
          </reference>
        </references>
      </pivotArea>
    </format>
    <format dxfId="415">
      <pivotArea dataOnly="0" labelOnly="1" fieldPosition="0">
        <references count="2">
          <reference field="0" count="1">
            <x v="158"/>
          </reference>
          <reference field="1" count="1" selected="0">
            <x v="693"/>
          </reference>
        </references>
      </pivotArea>
    </format>
    <format dxfId="414">
      <pivotArea collapsedLevelsAreSubtotals="1" fieldPosition="0">
        <references count="2">
          <reference field="0" count="1">
            <x v="127"/>
          </reference>
          <reference field="1" count="1" selected="0">
            <x v="85"/>
          </reference>
        </references>
      </pivotArea>
    </format>
    <format dxfId="413">
      <pivotArea dataOnly="0" labelOnly="1" fieldPosition="0">
        <references count="1">
          <reference field="1" count="1">
            <x v="85"/>
          </reference>
        </references>
      </pivotArea>
    </format>
    <format dxfId="412">
      <pivotArea dataOnly="0" labelOnly="1" fieldPosition="0">
        <references count="2">
          <reference field="0" count="1">
            <x v="127"/>
          </reference>
          <reference field="1" count="1" selected="0">
            <x v="85"/>
          </reference>
        </references>
      </pivotArea>
    </format>
    <format dxfId="411">
      <pivotArea collapsedLevelsAreSubtotals="1" fieldPosition="0">
        <references count="2">
          <reference field="0" count="1">
            <x v="58"/>
          </reference>
          <reference field="1" count="1" selected="0">
            <x v="570"/>
          </reference>
        </references>
      </pivotArea>
    </format>
    <format dxfId="410">
      <pivotArea dataOnly="0" labelOnly="1" fieldPosition="0">
        <references count="1">
          <reference field="1" count="1">
            <x v="570"/>
          </reference>
        </references>
      </pivotArea>
    </format>
    <format dxfId="409">
      <pivotArea dataOnly="0" labelOnly="1" fieldPosition="0">
        <references count="2">
          <reference field="0" count="1">
            <x v="58"/>
          </reference>
          <reference field="1" count="1" selected="0">
            <x v="570"/>
          </reference>
        </references>
      </pivotArea>
    </format>
    <format dxfId="408">
      <pivotArea collapsedLevelsAreSubtotals="1" fieldPosition="0">
        <references count="2">
          <reference field="0" count="1">
            <x v="19"/>
          </reference>
          <reference field="1" count="1" selected="0">
            <x v="2"/>
          </reference>
        </references>
      </pivotArea>
    </format>
    <format dxfId="407">
      <pivotArea dataOnly="0" labelOnly="1" fieldPosition="0">
        <references count="1">
          <reference field="1" count="1">
            <x v="2"/>
          </reference>
        </references>
      </pivotArea>
    </format>
    <format dxfId="406">
      <pivotArea dataOnly="0" labelOnly="1" fieldPosition="0">
        <references count="2">
          <reference field="0" count="1">
            <x v="19"/>
          </reference>
          <reference field="1" count="1" selected="0">
            <x v="2"/>
          </reference>
        </references>
      </pivotArea>
    </format>
    <format dxfId="405">
      <pivotArea collapsedLevelsAreSubtotals="1" fieldPosition="0">
        <references count="2">
          <reference field="0" count="1">
            <x v="63"/>
          </reference>
          <reference field="1" count="1" selected="0">
            <x v="177"/>
          </reference>
        </references>
      </pivotArea>
    </format>
    <format dxfId="404">
      <pivotArea dataOnly="0" labelOnly="1" offset="IV1" fieldPosition="0">
        <references count="1">
          <reference field="1" count="1">
            <x v="177"/>
          </reference>
        </references>
      </pivotArea>
    </format>
    <format dxfId="403">
      <pivotArea dataOnly="0" labelOnly="1" fieldPosition="0">
        <references count="2">
          <reference field="0" count="1">
            <x v="63"/>
          </reference>
          <reference field="1" count="1" selected="0">
            <x v="177"/>
          </reference>
        </references>
      </pivotArea>
    </format>
    <format dxfId="402">
      <pivotArea collapsedLevelsAreSubtotals="1" fieldPosition="0">
        <references count="2">
          <reference field="0" count="1">
            <x v="40"/>
          </reference>
          <reference field="1" count="1" selected="0">
            <x v="86"/>
          </reference>
        </references>
      </pivotArea>
    </format>
    <format dxfId="401">
      <pivotArea dataOnly="0" labelOnly="1" offset="IV1" fieldPosition="0">
        <references count="1">
          <reference field="1" count="1">
            <x v="86"/>
          </reference>
        </references>
      </pivotArea>
    </format>
    <format dxfId="400">
      <pivotArea dataOnly="0" labelOnly="1" fieldPosition="0">
        <references count="2">
          <reference field="0" count="1">
            <x v="40"/>
          </reference>
          <reference field="1" count="1" selected="0">
            <x v="86"/>
          </reference>
        </references>
      </pivotArea>
    </format>
    <format dxfId="399">
      <pivotArea collapsedLevelsAreSubtotals="1" fieldPosition="0">
        <references count="2">
          <reference field="0" count="1">
            <x v="183"/>
          </reference>
          <reference field="1" count="1" selected="0">
            <x v="695"/>
          </reference>
        </references>
      </pivotArea>
    </format>
    <format dxfId="398">
      <pivotArea dataOnly="0" labelOnly="1" fieldPosition="0">
        <references count="1">
          <reference field="1" count="1">
            <x v="695"/>
          </reference>
        </references>
      </pivotArea>
    </format>
    <format dxfId="397">
      <pivotArea dataOnly="0" labelOnly="1" fieldPosition="0">
        <references count="2">
          <reference field="0" count="1">
            <x v="183"/>
          </reference>
          <reference field="1" count="1" selected="0">
            <x v="695"/>
          </reference>
        </references>
      </pivotArea>
    </format>
    <format dxfId="396">
      <pivotArea collapsedLevelsAreSubtotals="1" fieldPosition="0">
        <references count="2">
          <reference field="0" count="1">
            <x v="183"/>
          </reference>
          <reference field="1" count="1" selected="0">
            <x v="700"/>
          </reference>
        </references>
      </pivotArea>
    </format>
    <format dxfId="395">
      <pivotArea dataOnly="0" labelOnly="1" fieldPosition="0">
        <references count="1">
          <reference field="1" count="1">
            <x v="700"/>
          </reference>
        </references>
      </pivotArea>
    </format>
    <format dxfId="394">
      <pivotArea dataOnly="0" labelOnly="1" fieldPosition="0">
        <references count="2">
          <reference field="0" count="1">
            <x v="183"/>
          </reference>
          <reference field="1" count="1" selected="0">
            <x v="700"/>
          </reference>
        </references>
      </pivotArea>
    </format>
    <format dxfId="393">
      <pivotArea collapsedLevelsAreSubtotals="1" fieldPosition="0">
        <references count="2">
          <reference field="0" count="1">
            <x v="183"/>
          </reference>
          <reference field="1" count="1" selected="0">
            <x v="171"/>
          </reference>
        </references>
      </pivotArea>
    </format>
    <format dxfId="392">
      <pivotArea dataOnly="0" labelOnly="1" fieldPosition="0">
        <references count="1">
          <reference field="1" count="1">
            <x v="171"/>
          </reference>
        </references>
      </pivotArea>
    </format>
    <format dxfId="391">
      <pivotArea dataOnly="0" labelOnly="1" fieldPosition="0">
        <references count="2">
          <reference field="0" count="1">
            <x v="183"/>
          </reference>
          <reference field="1" count="1" selected="0">
            <x v="171"/>
          </reference>
        </references>
      </pivotArea>
    </format>
    <format dxfId="390">
      <pivotArea collapsedLevelsAreSubtotals="1" fieldPosition="0">
        <references count="2">
          <reference field="0" count="1">
            <x v="183"/>
          </reference>
          <reference field="1" count="1" selected="0">
            <x v="699"/>
          </reference>
        </references>
      </pivotArea>
    </format>
    <format dxfId="389">
      <pivotArea dataOnly="0" labelOnly="1" fieldPosition="0">
        <references count="1">
          <reference field="1" count="1">
            <x v="699"/>
          </reference>
        </references>
      </pivotArea>
    </format>
    <format dxfId="388">
      <pivotArea dataOnly="0" labelOnly="1" fieldPosition="0">
        <references count="2">
          <reference field="0" count="1">
            <x v="183"/>
          </reference>
          <reference field="1" count="1" selected="0">
            <x v="699"/>
          </reference>
        </references>
      </pivotArea>
    </format>
    <format dxfId="387">
      <pivotArea collapsedLevelsAreSubtotals="1" fieldPosition="0">
        <references count="2">
          <reference field="0" count="1">
            <x v="183"/>
          </reference>
          <reference field="1" count="1" selected="0">
            <x v="696"/>
          </reference>
        </references>
      </pivotArea>
    </format>
    <format dxfId="386">
      <pivotArea dataOnly="0" labelOnly="1" fieldPosition="0">
        <references count="1">
          <reference field="1" count="1">
            <x v="696"/>
          </reference>
        </references>
      </pivotArea>
    </format>
    <format dxfId="385">
      <pivotArea dataOnly="0" labelOnly="1" fieldPosition="0">
        <references count="2">
          <reference field="0" count="1">
            <x v="183"/>
          </reference>
          <reference field="1" count="1" selected="0">
            <x v="696"/>
          </reference>
        </references>
      </pivotArea>
    </format>
    <format dxfId="384">
      <pivotArea dataOnly="0" labelOnly="1" fieldPosition="0">
        <references count="1">
          <reference field="1" count="1">
            <x v="266"/>
          </reference>
        </references>
      </pivotArea>
    </format>
    <format dxfId="383">
      <pivotArea dataOnly="0" labelOnly="1" fieldPosition="0">
        <references count="1">
          <reference field="1" count="1">
            <x v="264"/>
          </reference>
        </references>
      </pivotArea>
    </format>
    <format dxfId="382">
      <pivotArea dataOnly="0" labelOnly="1" fieldPosition="0">
        <references count="1">
          <reference field="1" count="1">
            <x v="251"/>
          </reference>
        </references>
      </pivotArea>
    </format>
    <format dxfId="381">
      <pivotArea dataOnly="0" labelOnly="1" fieldPosition="0">
        <references count="1">
          <reference field="1" count="1">
            <x v="252"/>
          </reference>
        </references>
      </pivotArea>
    </format>
    <format dxfId="380">
      <pivotArea dataOnly="0" labelOnly="1" fieldPosition="0">
        <references count="1">
          <reference field="1" count="1">
            <x v="253"/>
          </reference>
        </references>
      </pivotArea>
    </format>
    <format dxfId="379">
      <pivotArea dataOnly="0" labelOnly="1" fieldPosition="0">
        <references count="1">
          <reference field="1" count="1">
            <x v="254"/>
          </reference>
        </references>
      </pivotArea>
    </format>
    <format dxfId="378">
      <pivotArea dataOnly="0" labelOnly="1" fieldPosition="0">
        <references count="1">
          <reference field="1" count="1">
            <x v="255"/>
          </reference>
        </references>
      </pivotArea>
    </format>
    <format dxfId="377">
      <pivotArea dataOnly="0" labelOnly="1" fieldPosition="0">
        <references count="1">
          <reference field="1" count="1">
            <x v="256"/>
          </reference>
        </references>
      </pivotArea>
    </format>
    <format dxfId="376">
      <pivotArea dataOnly="0" labelOnly="1" fieldPosition="0">
        <references count="1">
          <reference field="1" count="1">
            <x v="257"/>
          </reference>
        </references>
      </pivotArea>
    </format>
    <format dxfId="375">
      <pivotArea dataOnly="0" labelOnly="1" fieldPosition="0">
        <references count="1">
          <reference field="1" count="1">
            <x v="258"/>
          </reference>
        </references>
      </pivotArea>
    </format>
    <format dxfId="374">
      <pivotArea dataOnly="0" labelOnly="1" fieldPosition="0">
        <references count="1">
          <reference field="1" count="1">
            <x v="259"/>
          </reference>
        </references>
      </pivotArea>
    </format>
    <format dxfId="373">
      <pivotArea dataOnly="0" labelOnly="1" fieldPosition="0">
        <references count="1">
          <reference field="1" count="1">
            <x v="260"/>
          </reference>
        </references>
      </pivotArea>
    </format>
    <format dxfId="372">
      <pivotArea dataOnly="0" labelOnly="1" fieldPosition="0">
        <references count="1">
          <reference field="1" count="1">
            <x v="261"/>
          </reference>
        </references>
      </pivotArea>
    </format>
    <format dxfId="371">
      <pivotArea dataOnly="0" labelOnly="1" fieldPosition="0">
        <references count="1">
          <reference field="1" count="1">
            <x v="262"/>
          </reference>
        </references>
      </pivotArea>
    </format>
    <format dxfId="370">
      <pivotArea dataOnly="0" labelOnly="1" fieldPosition="0">
        <references count="1">
          <reference field="1" count="1">
            <x v="263"/>
          </reference>
        </references>
      </pivotArea>
    </format>
    <format dxfId="369">
      <pivotArea dataOnly="0" labelOnly="1" fieldPosition="0">
        <references count="1">
          <reference field="1" count="1">
            <x v="265"/>
          </reference>
        </references>
      </pivotArea>
    </format>
    <format dxfId="368">
      <pivotArea dataOnly="0" labelOnly="1" fieldPosition="0">
        <references count="1">
          <reference field="1" count="1">
            <x v="267"/>
          </reference>
        </references>
      </pivotArea>
    </format>
    <format dxfId="367">
      <pivotArea dataOnly="0" labelOnly="1" fieldPosition="0">
        <references count="1">
          <reference field="1" count="1">
            <x v="268"/>
          </reference>
        </references>
      </pivotArea>
    </format>
    <format dxfId="366">
      <pivotArea dataOnly="0" labelOnly="1" fieldPosition="0">
        <references count="1">
          <reference field="1" count="1">
            <x v="269"/>
          </reference>
        </references>
      </pivotArea>
    </format>
    <format dxfId="365">
      <pivotArea dataOnly="0" labelOnly="1" fieldPosition="0">
        <references count="1">
          <reference field="1" count="1">
            <x v="270"/>
          </reference>
        </references>
      </pivotArea>
    </format>
    <format dxfId="364">
      <pivotArea dataOnly="0" labelOnly="1" fieldPosition="0">
        <references count="1">
          <reference field="1" count="1">
            <x v="271"/>
          </reference>
        </references>
      </pivotArea>
    </format>
    <format dxfId="363">
      <pivotArea dataOnly="0" labelOnly="1" fieldPosition="0">
        <references count="1">
          <reference field="1" count="1">
            <x v="272"/>
          </reference>
        </references>
      </pivotArea>
    </format>
    <format dxfId="362">
      <pivotArea dataOnly="0" labelOnly="1" fieldPosition="0">
        <references count="1">
          <reference field="1" count="1">
            <x v="273"/>
          </reference>
        </references>
      </pivotArea>
    </format>
    <format dxfId="361">
      <pivotArea dataOnly="0" labelOnly="1" fieldPosition="0">
        <references count="1">
          <reference field="1" count="1">
            <x v="283"/>
          </reference>
        </references>
      </pivotArea>
    </format>
    <format dxfId="360">
      <pivotArea dataOnly="0" labelOnly="1" fieldPosition="0">
        <references count="1">
          <reference field="1" count="1">
            <x v="274"/>
          </reference>
        </references>
      </pivotArea>
    </format>
    <format dxfId="359">
      <pivotArea dataOnly="0" labelOnly="1" fieldPosition="0">
        <references count="1">
          <reference field="1" count="1">
            <x v="275"/>
          </reference>
        </references>
      </pivotArea>
    </format>
    <format dxfId="358">
      <pivotArea dataOnly="0" labelOnly="1" fieldPosition="0">
        <references count="1">
          <reference field="1" count="1">
            <x v="276"/>
          </reference>
        </references>
      </pivotArea>
    </format>
    <format dxfId="357">
      <pivotArea dataOnly="0" labelOnly="1" fieldPosition="0">
        <references count="1">
          <reference field="1" count="1">
            <x v="277"/>
          </reference>
        </references>
      </pivotArea>
    </format>
    <format dxfId="356">
      <pivotArea dataOnly="0" labelOnly="1" fieldPosition="0">
        <references count="1">
          <reference field="1" count="1">
            <x v="278"/>
          </reference>
        </references>
      </pivotArea>
    </format>
    <format dxfId="355">
      <pivotArea dataOnly="0" labelOnly="1" fieldPosition="0">
        <references count="1">
          <reference field="1" count="1">
            <x v="279"/>
          </reference>
        </references>
      </pivotArea>
    </format>
    <format dxfId="354">
      <pivotArea dataOnly="0" labelOnly="1" fieldPosition="0">
        <references count="1">
          <reference field="1" count="1">
            <x v="280"/>
          </reference>
        </references>
      </pivotArea>
    </format>
    <format dxfId="353">
      <pivotArea dataOnly="0" labelOnly="1" fieldPosition="0">
        <references count="1">
          <reference field="1" count="1">
            <x v="281"/>
          </reference>
        </references>
      </pivotArea>
    </format>
    <format dxfId="352">
      <pivotArea dataOnly="0" labelOnly="1" fieldPosition="0">
        <references count="1">
          <reference field="1" count="1">
            <x v="282"/>
          </reference>
        </references>
      </pivotArea>
    </format>
    <format dxfId="351">
      <pivotArea dataOnly="0" labelOnly="1" fieldPosition="0">
        <references count="1">
          <reference field="1" count="1">
            <x v="284"/>
          </reference>
        </references>
      </pivotArea>
    </format>
    <format dxfId="350">
      <pivotArea dataOnly="0" labelOnly="1" fieldPosition="0">
        <references count="1">
          <reference field="1" count="2">
            <x v="318"/>
            <x v="319"/>
          </reference>
        </references>
      </pivotArea>
    </format>
    <format dxfId="349">
      <pivotArea dataOnly="0" labelOnly="1" fieldPosition="0">
        <references count="1">
          <reference field="1" count="4">
            <x v="325"/>
            <x v="326"/>
            <x v="327"/>
            <x v="328"/>
          </reference>
        </references>
      </pivotArea>
    </format>
    <format dxfId="348">
      <pivotArea dataOnly="0" labelOnly="1" fieldPosition="0">
        <references count="1">
          <reference field="1" count="1">
            <x v="285"/>
          </reference>
        </references>
      </pivotArea>
    </format>
    <format dxfId="347">
      <pivotArea dataOnly="0" labelOnly="1" fieldPosition="0">
        <references count="1">
          <reference field="1" count="1">
            <x v="320"/>
          </reference>
        </references>
      </pivotArea>
    </format>
    <format dxfId="346">
      <pivotArea dataOnly="0" labelOnly="1" fieldPosition="0">
        <references count="1">
          <reference field="1" count="1">
            <x v="321"/>
          </reference>
        </references>
      </pivotArea>
    </format>
    <format dxfId="345">
      <pivotArea dataOnly="0" labelOnly="1" fieldPosition="0">
        <references count="1">
          <reference field="1" count="1">
            <x v="322"/>
          </reference>
        </references>
      </pivotArea>
    </format>
    <format dxfId="344">
      <pivotArea dataOnly="0" labelOnly="1" fieldPosition="0">
        <references count="1">
          <reference field="1" count="1">
            <x v="323"/>
          </reference>
        </references>
      </pivotArea>
    </format>
    <format dxfId="343">
      <pivotArea dataOnly="0" labelOnly="1" fieldPosition="0">
        <references count="1">
          <reference field="1" count="1">
            <x v="324"/>
          </reference>
        </references>
      </pivotArea>
    </format>
    <format dxfId="342">
      <pivotArea dataOnly="0" labelOnly="1" fieldPosition="0">
        <references count="1">
          <reference field="1" count="11"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</reference>
        </references>
      </pivotArea>
    </format>
    <format dxfId="341">
      <pivotArea dataOnly="0" labelOnly="1" fieldPosition="0">
        <references count="1">
          <reference field="1" count="1">
            <x v="370"/>
          </reference>
        </references>
      </pivotArea>
    </format>
    <format dxfId="340">
      <pivotArea dataOnly="0" labelOnly="1" fieldPosition="0">
        <references count="1">
          <reference field="1" count="2">
            <x v="403"/>
            <x v="40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F60911-F855-4289-A5F1-E286AF76A65E}" name="Tableau croisé dynamique5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C50" firstHeaderRow="1" firstDataRow="1" firstDataCol="2"/>
  <pivotFields count="3">
    <pivotField axis="axisRow" outline="0" showAll="0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axis="axisRow" showAll="0" sortType="descending">
      <items count="6">
        <item x="3"/>
        <item x="1"/>
        <item x="2"/>
        <item x="4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2">
    <field x="0"/>
    <field x="1"/>
  </rowFields>
  <rowItems count="49">
    <i>
      <x/>
      <x v="4"/>
    </i>
    <i>
      <x v="1"/>
      <x v="4"/>
    </i>
    <i>
      <x v="2"/>
      <x v="4"/>
    </i>
    <i>
      <x v="3"/>
      <x v="4"/>
    </i>
    <i>
      <x v="4"/>
      <x v="4"/>
    </i>
    <i>
      <x v="5"/>
      <x v="4"/>
    </i>
    <i>
      <x v="6"/>
      <x v="4"/>
    </i>
    <i>
      <x v="7"/>
      <x v="4"/>
    </i>
    <i>
      <x v="8"/>
      <x v="4"/>
    </i>
    <i>
      <x v="9"/>
      <x v="4"/>
    </i>
    <i>
      <x v="10"/>
      <x v="4"/>
    </i>
    <i>
      <x v="11"/>
      <x v="4"/>
    </i>
    <i>
      <x v="12"/>
      <x v="2"/>
    </i>
    <i r="1">
      <x v="1"/>
    </i>
    <i>
      <x v="13"/>
      <x v="2"/>
    </i>
    <i r="1">
      <x v="1"/>
    </i>
    <i>
      <x v="14"/>
      <x v="2"/>
    </i>
    <i>
      <x v="15"/>
      <x v="1"/>
    </i>
    <i>
      <x v="16"/>
      <x v="2"/>
    </i>
    <i>
      <x v="17"/>
      <x v="2"/>
    </i>
    <i r="1">
      <x v="1"/>
    </i>
    <i>
      <x v="18"/>
      <x v="2"/>
    </i>
    <i>
      <x v="19"/>
      <x v="1"/>
    </i>
    <i>
      <x v="20"/>
      <x v="2"/>
    </i>
    <i>
      <x v="21"/>
      <x v="2"/>
    </i>
    <i>
      <x v="22"/>
      <x v="1"/>
    </i>
    <i>
      <x v="23"/>
      <x v="2"/>
    </i>
    <i r="1">
      <x v="1"/>
    </i>
    <i>
      <x v="24"/>
      <x v="2"/>
    </i>
    <i r="1">
      <x v="1"/>
    </i>
    <i>
      <x v="25"/>
      <x v="2"/>
    </i>
    <i r="1">
      <x v="1"/>
    </i>
    <i>
      <x v="26"/>
      <x v="2"/>
    </i>
    <i>
      <x v="27"/>
      <x v="2"/>
    </i>
    <i r="1">
      <x v="1"/>
    </i>
    <i>
      <x v="28"/>
      <x/>
    </i>
    <i>
      <x v="29"/>
      <x v="2"/>
    </i>
    <i>
      <x v="30"/>
      <x/>
    </i>
    <i>
      <x v="31"/>
      <x/>
    </i>
    <i>
      <x v="32"/>
      <x/>
    </i>
    <i>
      <x v="33"/>
      <x v="3"/>
    </i>
    <i>
      <x v="34"/>
      <x v="3"/>
    </i>
    <i>
      <x v="35"/>
      <x v="3"/>
    </i>
    <i>
      <x v="36"/>
      <x v="3"/>
    </i>
    <i>
      <x v="37"/>
      <x v="3"/>
    </i>
    <i>
      <x v="38"/>
      <x v="3"/>
    </i>
    <i>
      <x v="39"/>
      <x v="3"/>
    </i>
    <i>
      <x v="40"/>
      <x v="3"/>
    </i>
    <i t="grand">
      <x/>
    </i>
  </rowItems>
  <colItems count="1">
    <i/>
  </colItems>
  <dataFields count="1">
    <dataField name="Somme de Qté vente" fld="2" baseField="0" baseItem="0"/>
  </dataFields>
  <formats count="1">
    <format dxfId="334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E261F6-1FA0-4ED0-A75E-1FD7D95BF684}" name="Tableau croisé dynamique3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2:O20" firstHeaderRow="1" firstDataRow="1" firstDataCol="2"/>
  <pivotFields count="4">
    <pivotField axis="axisRow" outline="0" showAll="0" sortType="descending" defaultSubtotal="0">
      <items count="15">
        <item x="0"/>
        <item x="1"/>
        <item x="2"/>
        <item n="c" x="3"/>
        <item x="4"/>
        <item x="5"/>
        <item x="6"/>
        <item x="7"/>
        <item x="8"/>
        <item x="9"/>
        <item x="10"/>
        <item x="11"/>
        <item x="12"/>
        <item x="13"/>
        <item x="1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axis="axisRow" showAll="0">
      <items count="4">
        <item x="2"/>
        <item x="1"/>
        <item x="0"/>
        <item t="default"/>
      </items>
    </pivotField>
    <pivotField dataField="1" showAll="0"/>
  </pivotFields>
  <rowFields count="2">
    <field x="0"/>
    <field x="2"/>
  </rowFields>
  <rowItems count="18">
    <i>
      <x v="9"/>
      <x v="1"/>
    </i>
    <i>
      <x v="12"/>
      <x v="1"/>
    </i>
    <i>
      <x v="14"/>
      <x/>
    </i>
    <i r="1">
      <x v="1"/>
    </i>
    <i>
      <x v="11"/>
      <x v="1"/>
    </i>
    <i>
      <x v="5"/>
      <x v="1"/>
    </i>
    <i>
      <x v="13"/>
      <x/>
    </i>
    <i r="1">
      <x v="1"/>
    </i>
    <i>
      <x v="7"/>
      <x v="1"/>
    </i>
    <i>
      <x v="6"/>
      <x v="1"/>
    </i>
    <i>
      <x v="10"/>
      <x v="1"/>
    </i>
    <i>
      <x v="8"/>
      <x v="1"/>
    </i>
    <i>
      <x v="4"/>
      <x v="1"/>
    </i>
    <i>
      <x v="2"/>
      <x v="2"/>
    </i>
    <i>
      <x/>
      <x v="2"/>
    </i>
    <i>
      <x v="1"/>
      <x v="2"/>
    </i>
    <i>
      <x v="3"/>
      <x v="2"/>
    </i>
    <i t="grand">
      <x/>
    </i>
  </rowItems>
  <colItems count="1">
    <i/>
  </colItems>
  <dataFields count="1">
    <dataField name="Somme de Qté vent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C315" firstHeaderRow="1" firstDataRow="1" firstDataCol="2"/>
  <pivotFields count="3">
    <pivotField axis="axisRow" outline="0" showAll="0" defaultSubtotal="0">
      <items count="313">
        <item x="122"/>
        <item x="24"/>
        <item x="137"/>
        <item x="300"/>
        <item x="224"/>
        <item x="225"/>
        <item x="60"/>
        <item x="62"/>
        <item x="61"/>
        <item x="242"/>
        <item x="244"/>
        <item x="243"/>
        <item x="241"/>
        <item x="248"/>
        <item x="249"/>
        <item x="5"/>
        <item x="4"/>
        <item x="287"/>
        <item x="105"/>
        <item x="306"/>
        <item x="27"/>
        <item x="68"/>
        <item x="93"/>
        <item x="290"/>
        <item x="83"/>
        <item x="238"/>
        <item x="22"/>
        <item x="44"/>
        <item x="222"/>
        <item x="273"/>
        <item x="255"/>
        <item x="256"/>
        <item x="96"/>
        <item x="115"/>
        <item x="127"/>
        <item x="71"/>
        <item x="116"/>
        <item x="72"/>
        <item x="117"/>
        <item x="118"/>
        <item x="73"/>
        <item x="119"/>
        <item x="247"/>
        <item x="202"/>
        <item x="98"/>
        <item x="288"/>
        <item x="58"/>
        <item x="237"/>
        <item x="188"/>
        <item x="57"/>
        <item x="21"/>
        <item x="245"/>
        <item x="218"/>
        <item x="223"/>
        <item x="239"/>
        <item x="231"/>
        <item x="191"/>
        <item x="2"/>
        <item x="232"/>
        <item x="106"/>
        <item x="31"/>
        <item x="32"/>
        <item x="265"/>
        <item x="33"/>
        <item x="34"/>
        <item x="284"/>
        <item x="141"/>
        <item x="216"/>
        <item x="179"/>
        <item x="54"/>
        <item x="86"/>
        <item x="151"/>
        <item x="85"/>
        <item x="43"/>
        <item x="214"/>
        <item x="217"/>
        <item x="292"/>
        <item x="257"/>
        <item x="253"/>
        <item x="183"/>
        <item x="102"/>
        <item x="162"/>
        <item x="77"/>
        <item x="254"/>
        <item x="48"/>
        <item x="50"/>
        <item x="49"/>
        <item x="160"/>
        <item x="171"/>
        <item x="150"/>
        <item x="189"/>
        <item x="311"/>
        <item x="123"/>
        <item x="196"/>
        <item x="195"/>
        <item x="192"/>
        <item x="28"/>
        <item x="294"/>
        <item x="109"/>
        <item x="110"/>
        <item x="289"/>
        <item x="76"/>
        <item x="149"/>
        <item x="94"/>
        <item x="66"/>
        <item x="89"/>
        <item x="269"/>
        <item x="51"/>
        <item x="201"/>
        <item x="200"/>
        <item x="148"/>
        <item x="35"/>
        <item x="99"/>
        <item x="147"/>
        <item x="206"/>
        <item x="26"/>
        <item x="108"/>
        <item x="40"/>
        <item x="41"/>
        <item x="42"/>
        <item x="131"/>
        <item x="235"/>
        <item x="227"/>
        <item x="228"/>
        <item x="184"/>
        <item x="185"/>
        <item x="274"/>
        <item x="275"/>
        <item x="79"/>
        <item x="80"/>
        <item x="267"/>
        <item x="29"/>
        <item x="268"/>
        <item x="30"/>
        <item x="283"/>
        <item x="198"/>
        <item x="293"/>
        <item x="205"/>
        <item x="258"/>
        <item x="181"/>
        <item x="220"/>
        <item x="221"/>
        <item x="130"/>
        <item x="282"/>
        <item x="92"/>
        <item x="262"/>
        <item x="263"/>
        <item x="261"/>
        <item x="19"/>
        <item x="90"/>
        <item x="91"/>
        <item x="279"/>
        <item x="142"/>
        <item x="154"/>
        <item x="155"/>
        <item x="156"/>
        <item x="199"/>
        <item x="169"/>
        <item x="146"/>
        <item x="309"/>
        <item x="133"/>
        <item x="307"/>
        <item x="308"/>
        <item x="297"/>
        <item x="81"/>
        <item x="251"/>
        <item x="101"/>
        <item x="139"/>
        <item x="45"/>
        <item x="129"/>
        <item x="124"/>
        <item x="143"/>
        <item x="135"/>
        <item x="136"/>
        <item x="170"/>
        <item x="285"/>
        <item x="280"/>
        <item x="37"/>
        <item x="163"/>
        <item x="95"/>
        <item x="164"/>
        <item x="0"/>
        <item x="56"/>
        <item x="304"/>
        <item x="174"/>
        <item x="187"/>
        <item x="120"/>
        <item x="121"/>
        <item x="111"/>
        <item x="112"/>
        <item x="14"/>
        <item x="11"/>
        <item x="12"/>
        <item x="13"/>
        <item x="113"/>
        <item x="128"/>
        <item x="70"/>
        <item x="114"/>
        <item x="229"/>
        <item x="190"/>
        <item x="10"/>
        <item x="277"/>
        <item x="276"/>
        <item x="278"/>
        <item x="8"/>
        <item x="9"/>
        <item x="186"/>
        <item x="234"/>
        <item x="159"/>
        <item x="260"/>
        <item x="215"/>
        <item x="173"/>
        <item x="259"/>
        <item x="140"/>
        <item x="165"/>
        <item x="64"/>
        <item x="15"/>
        <item x="230"/>
        <item x="208"/>
        <item x="233"/>
        <item x="210"/>
        <item x="16"/>
        <item x="209"/>
        <item x="88"/>
        <item x="240"/>
        <item n="VGAA03-075987-A" x="1"/>
        <item x="303"/>
        <item x="281"/>
        <item x="264"/>
        <item x="211"/>
        <item x="38"/>
        <item x="59"/>
        <item x="17"/>
        <item x="153"/>
        <item x="295"/>
        <item x="87"/>
        <item x="172"/>
        <item x="193"/>
        <item x="236"/>
        <item x="63"/>
        <item x="252"/>
        <item x="82"/>
        <item x="178"/>
        <item x="168"/>
        <item n="VGAA04-71-42211C" x="125"/>
        <item x="126"/>
        <item x="103"/>
        <item x="107"/>
        <item sd="0" x="7"/>
        <item x="298"/>
        <item x="299"/>
        <item x="18"/>
        <item x="180"/>
        <item x="194"/>
        <item x="134"/>
        <item x="166"/>
        <item x="84"/>
        <item x="219"/>
        <item x="305"/>
        <item x="207"/>
        <item x="100"/>
        <item x="53"/>
        <item x="52"/>
        <item x="310"/>
        <item x="175"/>
        <item x="203"/>
        <item x="176"/>
        <item x="3"/>
        <item x="145"/>
        <item x="20"/>
        <item x="296"/>
        <item x="36"/>
        <item x="212"/>
        <item x="271"/>
        <item x="67"/>
        <item x="65"/>
        <item x="182"/>
        <item x="197"/>
        <item x="226"/>
        <item x="161"/>
        <item x="74"/>
        <item x="75"/>
        <item x="55"/>
        <item x="302"/>
        <item x="39"/>
        <item x="312"/>
        <item x="204"/>
        <item x="23"/>
        <item x="301"/>
        <item x="144"/>
        <item x="246"/>
        <item x="250"/>
        <item x="270"/>
        <item sd="0" x="266"/>
        <item x="272"/>
        <item x="177"/>
        <item x="167"/>
        <item x="47"/>
        <item x="78"/>
        <item x="97"/>
        <item x="213"/>
        <item x="157"/>
        <item x="158"/>
        <item x="104"/>
        <item x="286"/>
        <item x="6"/>
        <item x="152"/>
        <item x="138"/>
        <item x="291"/>
        <item x="69"/>
        <item x="25"/>
        <item x="132"/>
        <item x="46"/>
      </items>
    </pivotField>
    <pivotField axis="axisRow" showAll="0">
      <items count="123">
        <item x="90"/>
        <item x="120"/>
        <item x="63"/>
        <item x="73"/>
        <item x="81"/>
        <item x="36"/>
        <item x="34"/>
        <item x="58"/>
        <item x="59"/>
        <item x="70"/>
        <item x="115"/>
        <item x="56"/>
        <item x="20"/>
        <item x="47"/>
        <item x="18"/>
        <item x="35"/>
        <item x="12"/>
        <item x="51"/>
        <item x="41"/>
        <item x="116"/>
        <item x="25"/>
        <item x="110"/>
        <item x="31"/>
        <item x="46"/>
        <item x="53"/>
        <item x="92"/>
        <item x="112"/>
        <item x="80"/>
        <item x="24"/>
        <item x="101"/>
        <item x="102"/>
        <item x="109"/>
        <item x="69"/>
        <item x="52"/>
        <item x="44"/>
        <item x="1"/>
        <item x="96"/>
        <item x="49"/>
        <item x="42"/>
        <item x="105"/>
        <item x="65"/>
        <item x="32"/>
        <item x="84"/>
        <item x="61"/>
        <item x="38"/>
        <item x="23"/>
        <item x="100"/>
        <item x="85"/>
        <item x="111"/>
        <item x="29"/>
        <item x="15"/>
        <item x="11"/>
        <item x="30"/>
        <item x="64"/>
        <item x="19"/>
        <item x="21"/>
        <item x="77"/>
        <item x="17"/>
        <item x="107"/>
        <item x="82"/>
        <item x="8"/>
        <item x="3"/>
        <item x="10"/>
        <item x="60"/>
        <item x="104"/>
        <item x="27"/>
        <item x="9"/>
        <item x="113"/>
        <item x="55"/>
        <item x="83"/>
        <item x="0"/>
        <item x="103"/>
        <item x="43"/>
        <item x="33"/>
        <item x="119"/>
        <item x="13"/>
        <item x="99"/>
        <item x="89"/>
        <item x="4"/>
        <item x="40"/>
        <item x="97"/>
        <item x="57"/>
        <item x="93"/>
        <item x="22"/>
        <item x="74"/>
        <item x="14"/>
        <item x="121"/>
        <item x="87"/>
        <item x="45"/>
        <item x="50"/>
        <item x="62"/>
        <item x="76"/>
        <item x="106"/>
        <item x="79"/>
        <item x="94"/>
        <item x="118"/>
        <item x="66"/>
        <item x="72"/>
        <item x="6"/>
        <item x="39"/>
        <item x="91"/>
        <item x="86"/>
        <item x="114"/>
        <item x="37"/>
        <item x="108"/>
        <item x="5"/>
        <item x="88"/>
        <item x="48"/>
        <item x="71"/>
        <item x="26"/>
        <item x="28"/>
        <item x="7"/>
        <item x="78"/>
        <item x="68"/>
        <item x="75"/>
        <item x="117"/>
        <item x="54"/>
        <item x="16"/>
        <item x="95"/>
        <item x="67"/>
        <item x="98"/>
        <item x="2"/>
        <item t="default"/>
      </items>
    </pivotField>
    <pivotField dataField="1" showAll="0"/>
  </pivotFields>
  <rowFields count="2">
    <field x="0"/>
    <field x="1"/>
  </rowFields>
  <rowItems count="314">
    <i>
      <x v="267"/>
      <x v="121"/>
    </i>
    <i>
      <x v="293"/>
    </i>
    <i>
      <x v="282"/>
      <x v="16"/>
    </i>
    <i>
      <x v="283"/>
      <x v="16"/>
    </i>
    <i>
      <x v="272"/>
      <x v="118"/>
    </i>
    <i>
      <x v="292"/>
      <x v="16"/>
    </i>
    <i>
      <x v="289"/>
      <x v="16"/>
    </i>
    <i>
      <x v="291"/>
      <x v="16"/>
    </i>
    <i>
      <x v="268"/>
      <x v="121"/>
    </i>
    <i>
      <x v="284"/>
      <x v="16"/>
    </i>
    <i>
      <x v="286"/>
      <x v="16"/>
    </i>
    <i>
      <x v="285"/>
      <x v="16"/>
    </i>
    <i>
      <x v="255"/>
      <x v="27"/>
    </i>
    <i>
      <x v="248"/>
    </i>
    <i>
      <x v="251"/>
      <x v="105"/>
    </i>
    <i>
      <x v="290"/>
      <x v="16"/>
    </i>
    <i>
      <x v="16"/>
      <x v="61"/>
    </i>
    <i>
      <x v="230"/>
      <x v="35"/>
    </i>
    <i>
      <x v="244"/>
      <x v="2"/>
    </i>
    <i>
      <x v="245"/>
      <x v="2"/>
    </i>
    <i>
      <x v="213"/>
      <x v="97"/>
    </i>
    <i>
      <x v="294"/>
      <x v="16"/>
    </i>
    <i>
      <x v="287"/>
      <x v="16"/>
    </i>
    <i>
      <x v="275"/>
      <x v="99"/>
    </i>
    <i>
      <x v="311"/>
      <x v="119"/>
    </i>
    <i>
      <x v="233"/>
      <x v="35"/>
    </i>
    <i>
      <x v="97"/>
      <x v="59"/>
    </i>
    <i>
      <x v="15"/>
      <x v="61"/>
    </i>
    <i>
      <x v="169"/>
      <x v="53"/>
    </i>
    <i>
      <x v="82"/>
      <x v="88"/>
    </i>
    <i>
      <x v="288"/>
      <x v="16"/>
    </i>
    <i>
      <x v="295"/>
      <x v="16"/>
    </i>
    <i>
      <x v="43"/>
      <x v="94"/>
    </i>
    <i>
      <x v="83"/>
      <x v="58"/>
    </i>
    <i>
      <x v="280"/>
      <x v="72"/>
    </i>
    <i>
      <x v="238"/>
      <x v="30"/>
    </i>
    <i>
      <x v="216"/>
      <x v="111"/>
    </i>
    <i>
      <x v="246"/>
      <x v="52"/>
    </i>
    <i>
      <x v="41"/>
      <x v="98"/>
    </i>
    <i>
      <x v="242"/>
      <x v="59"/>
    </i>
    <i>
      <x v="39"/>
      <x v="98"/>
    </i>
    <i>
      <x v="232"/>
      <x v="35"/>
    </i>
    <i>
      <x v="279"/>
      <x v="72"/>
    </i>
    <i>
      <x v="105"/>
      <x v="17"/>
    </i>
    <i>
      <x v="206"/>
      <x v="87"/>
    </i>
    <i>
      <x v="48"/>
      <x v="106"/>
    </i>
    <i>
      <x v="135"/>
      <x v="99"/>
    </i>
    <i>
      <x v="217"/>
      <x v="46"/>
    </i>
    <i>
      <x v="299"/>
      <x v="24"/>
    </i>
    <i>
      <x v="281"/>
      <x v="72"/>
    </i>
    <i>
      <x v="44"/>
      <x v="11"/>
    </i>
    <i>
      <x/>
      <x v="90"/>
    </i>
    <i>
      <x v="24"/>
      <x v="6"/>
    </i>
    <i>
      <x v="3"/>
      <x v="95"/>
    </i>
    <i>
      <x v="23"/>
      <x v="21"/>
    </i>
    <i>
      <x v="243"/>
      <x v="59"/>
    </i>
    <i>
      <x v="57"/>
      <x v="35"/>
    </i>
    <i>
      <x v="18"/>
      <x v="61"/>
    </i>
    <i>
      <x v="220"/>
      <x v="37"/>
    </i>
    <i>
      <x v="199"/>
      <x v="77"/>
    </i>
    <i>
      <x v="252"/>
      <x v="105"/>
    </i>
    <i>
      <x v="222"/>
      <x v="37"/>
    </i>
    <i>
      <x v="235"/>
      <x v="37"/>
    </i>
    <i>
      <x v="269"/>
      <x v="66"/>
    </i>
    <i>
      <x v="79"/>
      <x v="101"/>
    </i>
    <i>
      <x v="96"/>
      <x v="57"/>
    </i>
    <i>
      <x v="86"/>
      <x v="49"/>
    </i>
    <i>
      <x v="108"/>
      <x v="82"/>
    </i>
    <i>
      <x v="197"/>
      <x v="98"/>
    </i>
    <i>
      <x v="132"/>
      <x v="31"/>
    </i>
    <i>
      <x v="20"/>
      <x v="117"/>
    </i>
    <i>
      <x v="196"/>
      <x v="98"/>
    </i>
    <i>
      <x v="195"/>
      <x v="98"/>
    </i>
    <i>
      <x v="247"/>
      <x v="52"/>
    </i>
    <i>
      <x v="214"/>
      <x v="93"/>
    </i>
    <i>
      <x v="276"/>
      <x v="47"/>
    </i>
    <i>
      <x v="218"/>
      <x v="37"/>
    </i>
    <i>
      <x v="171"/>
      <x v="109"/>
    </i>
    <i>
      <x v="17"/>
      <x v="61"/>
    </i>
    <i>
      <x v="80"/>
      <x v="8"/>
    </i>
    <i>
      <x v="33"/>
      <x v="98"/>
    </i>
    <i>
      <x v="34"/>
      <x v="98"/>
    </i>
    <i>
      <x v="130"/>
      <x v="31"/>
    </i>
    <i>
      <x v="2"/>
      <x v="9"/>
    </i>
    <i>
      <x v="144"/>
      <x v="24"/>
    </i>
    <i>
      <x v="257"/>
      <x v="101"/>
    </i>
    <i>
      <x v="95"/>
      <x v="100"/>
    </i>
    <i>
      <x v="264"/>
      <x v="22"/>
    </i>
    <i>
      <x v="179"/>
      <x v="98"/>
    </i>
    <i>
      <x v="168"/>
      <x v="109"/>
    </i>
    <i>
      <x v="207"/>
      <x v="29"/>
    </i>
    <i>
      <x v="170"/>
      <x v="109"/>
    </i>
    <i>
      <x v="177"/>
      <x v="83"/>
    </i>
    <i>
      <x v="210"/>
      <x v="6"/>
    </i>
    <i>
      <x v="198"/>
      <x v="76"/>
    </i>
    <i>
      <x v="103"/>
      <x v="68"/>
    </i>
    <i>
      <x v="271"/>
      <x v="55"/>
    </i>
    <i>
      <x v="90"/>
      <x v="22"/>
    </i>
    <i>
      <x v="182"/>
      <x v="6"/>
    </i>
    <i>
      <x v="297"/>
      <x v="110"/>
    </i>
    <i>
      <x v="139"/>
      <x v="114"/>
    </i>
    <i>
      <x v="225"/>
      <x v="35"/>
    </i>
    <i>
      <x v="241"/>
      <x v="37"/>
    </i>
    <i>
      <x v="147"/>
      <x v="24"/>
    </i>
    <i>
      <x v="35"/>
      <x v="98"/>
    </i>
    <i>
      <x v="200"/>
      <x v="98"/>
    </i>
    <i>
      <x v="47"/>
      <x v="13"/>
    </i>
    <i>
      <x v="187"/>
      <x v="62"/>
    </i>
    <i>
      <x v="186"/>
      <x v="62"/>
    </i>
    <i>
      <x v="22"/>
      <x v="116"/>
    </i>
    <i>
      <x v="166"/>
      <x v="109"/>
    </i>
    <i>
      <x v="21"/>
      <x v="38"/>
    </i>
    <i>
      <x v="174"/>
      <x v="117"/>
    </i>
    <i>
      <x v="231"/>
      <x v="35"/>
    </i>
    <i>
      <x v="134"/>
      <x v="48"/>
    </i>
    <i>
      <x v="256"/>
      <x v="89"/>
    </i>
    <i>
      <x v="84"/>
      <x v="49"/>
    </i>
    <i>
      <x v="63"/>
      <x v="54"/>
    </i>
    <i>
      <x v="104"/>
      <x v="79"/>
    </i>
    <i>
      <x v="119"/>
      <x v="45"/>
    </i>
    <i>
      <x v="150"/>
      <x v="33"/>
    </i>
    <i>
      <x v="66"/>
      <x v="73"/>
    </i>
    <i>
      <x v="176"/>
      <x v="109"/>
    </i>
    <i>
      <x v="138"/>
      <x v="104"/>
    </i>
    <i>
      <x v="221"/>
      <x v="35"/>
    </i>
    <i>
      <x v="212"/>
      <x v="6"/>
    </i>
    <i>
      <x v="50"/>
      <x v="62"/>
    </i>
    <i>
      <x v="184"/>
      <x v="42"/>
    </i>
    <i>
      <x v="142"/>
      <x v="40"/>
    </i>
    <i>
      <x v="211"/>
      <x v="42"/>
    </i>
    <i>
      <x v="209"/>
      <x v="6"/>
    </i>
    <i>
      <x v="38"/>
      <x v="98"/>
    </i>
    <i>
      <x v="109"/>
      <x v="106"/>
    </i>
    <i>
      <x v="25"/>
      <x v="13"/>
    </i>
    <i>
      <x v="129"/>
      <x v="13"/>
    </i>
    <i>
      <x v="185"/>
      <x v="6"/>
    </i>
    <i>
      <x v="94"/>
      <x v="22"/>
    </i>
    <i>
      <x v="253"/>
      <x v="25"/>
    </i>
    <i>
      <x v="128"/>
      <x v="13"/>
    </i>
    <i>
      <x v="183"/>
      <x v="6"/>
    </i>
    <i>
      <x v="114"/>
      <x v="47"/>
    </i>
    <i>
      <x v="136"/>
      <x v="10"/>
    </i>
    <i>
      <x v="31"/>
      <x v="98"/>
    </i>
    <i>
      <x v="270"/>
      <x v="13"/>
    </i>
    <i>
      <x v="178"/>
      <x v="98"/>
    </i>
    <i>
      <x v="30"/>
      <x v="98"/>
    </i>
    <i>
      <x v="236"/>
      <x v="37"/>
    </i>
    <i>
      <x v="173"/>
      <x v="109"/>
    </i>
    <i>
      <x v="85"/>
      <x v="49"/>
    </i>
    <i>
      <x v="54"/>
      <x v="71"/>
    </i>
    <i>
      <x v="64"/>
      <x v="54"/>
    </i>
    <i>
      <x v="49"/>
      <x v="15"/>
    </i>
    <i>
      <x v="81"/>
      <x v="53"/>
    </i>
    <i>
      <x v="75"/>
      <x v="32"/>
    </i>
    <i>
      <x v="68"/>
      <x v="62"/>
    </i>
    <i>
      <x v="262"/>
      <x v="22"/>
    </i>
    <i>
      <x v="106"/>
      <x v="52"/>
    </i>
    <i>
      <x v="273"/>
      <x v="52"/>
    </i>
    <i>
      <x v="70"/>
      <x v="73"/>
    </i>
    <i>
      <x v="117"/>
      <x v="45"/>
    </i>
    <i>
      <x v="5"/>
      <x v="5"/>
    </i>
    <i>
      <x v="4"/>
      <x v="5"/>
    </i>
    <i>
      <x v="67"/>
      <x v="62"/>
    </i>
    <i>
      <x v="215"/>
      <x v="44"/>
    </i>
    <i>
      <x v="160"/>
      <x v="113"/>
    </i>
    <i>
      <x v="224"/>
      <x v="71"/>
    </i>
    <i>
      <x v="69"/>
      <x v="73"/>
    </i>
    <i>
      <x v="29"/>
      <x v="21"/>
    </i>
    <i>
      <x v="36"/>
      <x v="98"/>
    </i>
    <i>
      <x v="145"/>
      <x v="114"/>
    </i>
    <i>
      <x v="172"/>
      <x v="109"/>
    </i>
    <i>
      <x v="167"/>
      <x v="108"/>
    </i>
    <i>
      <x v="254"/>
      <x v="32"/>
    </i>
    <i>
      <x v="8"/>
      <x v="5"/>
    </i>
    <i>
      <x v="6"/>
      <x v="5"/>
    </i>
    <i>
      <x v="237"/>
      <x v="17"/>
    </i>
    <i>
      <x v="7"/>
      <x v="5"/>
    </i>
    <i>
      <x v="162"/>
      <x v="86"/>
    </i>
    <i>
      <x v="78"/>
      <x v="32"/>
    </i>
    <i>
      <x v="189"/>
      <x v="62"/>
    </i>
    <i>
      <x v="110"/>
      <x v="81"/>
    </i>
    <i>
      <x v="14"/>
      <x v="5"/>
    </i>
    <i>
      <x v="203"/>
      <x v="98"/>
    </i>
    <i>
      <x v="13"/>
      <x v="5"/>
    </i>
    <i>
      <x v="201"/>
      <x v="98"/>
    </i>
    <i>
      <x v="202"/>
      <x v="98"/>
    </i>
    <i>
      <x v="113"/>
      <x v="81"/>
    </i>
    <i>
      <x v="37"/>
      <x v="98"/>
    </i>
    <i>
      <x v="188"/>
      <x v="62"/>
    </i>
    <i>
      <x v="258"/>
      <x v="74"/>
    </i>
    <i>
      <x v="40"/>
      <x v="98"/>
    </i>
    <i>
      <x v="181"/>
      <x v="70"/>
    </i>
    <i>
      <x v="208"/>
      <x v="62"/>
    </i>
    <i>
      <x v="298"/>
      <x v="23"/>
    </i>
    <i>
      <x v="112"/>
      <x v="81"/>
    </i>
    <i>
      <x v="191"/>
      <x v="98"/>
    </i>
    <i>
      <x v="89"/>
      <x v="22"/>
    </i>
    <i>
      <x v="223"/>
      <x v="37"/>
    </i>
    <i>
      <x v="58"/>
      <x v="35"/>
    </i>
    <i>
      <x v="219"/>
      <x v="35"/>
    </i>
    <i>
      <x v="149"/>
      <x v="33"/>
    </i>
    <i>
      <x v="296"/>
      <x v="4"/>
    </i>
    <i>
      <x v="55"/>
      <x v="35"/>
    </i>
    <i>
      <x v="137"/>
      <x v="96"/>
    </i>
    <i>
      <x v="87"/>
      <x v="112"/>
    </i>
    <i>
      <x v="92"/>
      <x v="22"/>
    </i>
    <i>
      <x v="91"/>
      <x v="22"/>
    </i>
    <i>
      <x v="312"/>
      <x v="65"/>
    </i>
    <i>
      <x v="118"/>
      <x v="45"/>
    </i>
    <i>
      <x v="107"/>
      <x v="52"/>
    </i>
    <i>
      <x v="263"/>
      <x v="22"/>
    </i>
    <i>
      <x v="73"/>
      <x v="28"/>
    </i>
    <i>
      <x v="226"/>
      <x/>
    </i>
    <i>
      <x v="265"/>
      <x v="22"/>
    </i>
    <i>
      <x v="111"/>
      <x v="12"/>
    </i>
    <i>
      <x v="143"/>
      <x v="114"/>
    </i>
    <i>
      <x v="266"/>
      <x v="22"/>
    </i>
    <i>
      <x v="93"/>
      <x v="22"/>
    </i>
    <i>
      <x v="234"/>
      <x v="37"/>
    </i>
    <i>
      <x v="115"/>
      <x v="50"/>
    </i>
    <i>
      <x v="277"/>
      <x v="93"/>
    </i>
    <i>
      <x v="60"/>
      <x v="54"/>
    </i>
    <i>
      <x v="175"/>
      <x v="117"/>
    </i>
    <i>
      <x v="161"/>
      <x v="86"/>
    </i>
    <i>
      <x v="278"/>
      <x v="120"/>
    </i>
    <i>
      <x v="65"/>
      <x v="26"/>
    </i>
    <i>
      <x v="300"/>
      <x v="36"/>
    </i>
    <i>
      <x v="116"/>
      <x v="50"/>
    </i>
    <i>
      <x v="26"/>
      <x v="51"/>
    </i>
    <i>
      <x v="228"/>
      <x v="54"/>
    </i>
    <i>
      <x v="146"/>
      <x v="114"/>
    </i>
    <i>
      <x v="302"/>
      <x v="56"/>
    </i>
    <i>
      <x v="227"/>
      <x v="54"/>
    </i>
    <i>
      <x v="303"/>
      <x v="63"/>
    </i>
    <i>
      <x v="152"/>
      <x v="3"/>
    </i>
    <i>
      <x v="305"/>
      <x v="78"/>
    </i>
    <i>
      <x v="9"/>
      <x v="5"/>
    </i>
    <i>
      <x v="12"/>
      <x v="5"/>
    </i>
    <i>
      <x v="32"/>
      <x v="98"/>
    </i>
    <i>
      <x v="52"/>
      <x v="20"/>
    </i>
    <i>
      <x v="10"/>
      <x v="5"/>
    </i>
    <i>
      <x v="11"/>
      <x v="5"/>
    </i>
    <i>
      <x v="301"/>
      <x v="56"/>
    </i>
    <i>
      <x v="125"/>
      <x v="45"/>
    </i>
    <i>
      <x v="229"/>
      <x v="54"/>
    </i>
    <i>
      <x v="304"/>
      <x v="67"/>
    </i>
    <i>
      <x v="260"/>
      <x v="7"/>
    </i>
    <i>
      <x v="120"/>
      <x v="96"/>
    </i>
    <i>
      <x v="62"/>
      <x v="54"/>
    </i>
    <i>
      <x v="309"/>
      <x v="85"/>
    </i>
    <i>
      <x v="42"/>
      <x v="64"/>
    </i>
    <i>
      <x v="180"/>
      <x v="98"/>
    </i>
    <i>
      <x v="88"/>
      <x v="41"/>
    </i>
    <i>
      <x v="194"/>
      <x v="98"/>
    </i>
    <i>
      <x v="45"/>
      <x v="102"/>
    </i>
    <i>
      <x v="261"/>
      <x v="41"/>
    </i>
    <i>
      <x v="59"/>
      <x v="62"/>
    </i>
    <i>
      <x v="71"/>
      <x v="91"/>
    </i>
    <i>
      <x v="156"/>
      <x v="107"/>
    </i>
    <i>
      <x v="122"/>
      <x v="45"/>
    </i>
    <i>
      <x v="307"/>
      <x v="85"/>
    </i>
    <i>
      <x v="250"/>
      <x v="115"/>
    </i>
    <i>
      <x v="1"/>
      <x v="75"/>
    </i>
    <i>
      <x v="121"/>
      <x v="45"/>
    </i>
    <i>
      <x v="131"/>
      <x v="14"/>
    </i>
    <i>
      <x v="157"/>
      <x v="69"/>
    </i>
    <i>
      <x v="76"/>
      <x v="91"/>
    </i>
    <i>
      <x v="205"/>
      <x v="98"/>
    </i>
    <i>
      <x v="133"/>
      <x v="14"/>
    </i>
    <i>
      <x v="102"/>
      <x v="114"/>
    </i>
    <i>
      <x v="77"/>
      <x v="3"/>
    </i>
    <i>
      <x v="259"/>
      <x v="7"/>
    </i>
    <i>
      <x v="56"/>
      <x/>
    </i>
    <i>
      <x v="123"/>
      <x v="45"/>
    </i>
    <i>
      <x v="51"/>
      <x v="20"/>
    </i>
    <i>
      <x v="124"/>
      <x v="45"/>
    </i>
    <i>
      <x v="46"/>
      <x v="6"/>
    </i>
    <i>
      <x v="204"/>
      <x v="98"/>
    </i>
    <i>
      <x v="53"/>
      <x v="20"/>
    </i>
    <i>
      <x v="306"/>
      <x v="85"/>
    </i>
    <i>
      <x v="98"/>
      <x v="43"/>
    </i>
    <i>
      <x v="99"/>
      <x v="43"/>
    </i>
    <i>
      <x v="151"/>
      <x v="39"/>
    </i>
    <i>
      <x v="19"/>
      <x v="1"/>
    </i>
    <i>
      <x v="148"/>
      <x v="60"/>
    </i>
    <i>
      <x v="100"/>
      <x v="52"/>
    </i>
    <i>
      <x v="190"/>
      <x v="98"/>
    </i>
    <i>
      <x v="310"/>
      <x v="85"/>
    </i>
    <i>
      <x v="141"/>
      <x v="80"/>
    </i>
    <i>
      <x v="27"/>
      <x v="20"/>
    </i>
    <i>
      <x v="192"/>
      <x v="98"/>
    </i>
    <i>
      <x v="126"/>
      <x v="50"/>
    </i>
    <i>
      <x v="193"/>
      <x v="98"/>
    </i>
    <i>
      <x v="308"/>
      <x v="85"/>
    </i>
    <i>
      <x v="274"/>
      <x v="18"/>
    </i>
    <i>
      <x v="127"/>
      <x v="50"/>
    </i>
    <i>
      <x v="239"/>
      <x v="103"/>
    </i>
    <i>
      <x v="249"/>
      <x v="115"/>
    </i>
    <i>
      <x v="240"/>
      <x v="92"/>
    </i>
    <i>
      <x v="72"/>
      <x v="73"/>
    </i>
    <i>
      <x v="153"/>
      <x v="56"/>
    </i>
    <i>
      <x v="101"/>
      <x v="34"/>
    </i>
    <i>
      <x v="154"/>
      <x v="56"/>
    </i>
    <i>
      <x v="163"/>
      <x v="19"/>
    </i>
    <i>
      <x v="155"/>
      <x v="56"/>
    </i>
    <i>
      <x v="74"/>
      <x v="91"/>
    </i>
    <i>
      <x v="61"/>
      <x v="54"/>
    </i>
    <i>
      <x v="164"/>
      <x v="107"/>
    </i>
    <i>
      <x v="28"/>
      <x v="20"/>
    </i>
    <i>
      <x v="165"/>
      <x v="39"/>
    </i>
    <i>
      <x v="158"/>
      <x v="84"/>
    </i>
    <i>
      <x v="140"/>
      <x v="80"/>
    </i>
    <i>
      <x v="159"/>
      <x v="107"/>
    </i>
    <i t="grand">
      <x/>
    </i>
  </rowItems>
  <colItems count="1">
    <i/>
  </colItems>
  <dataFields count="1">
    <dataField name="Somme de Qté vente" fld="2" baseField="0" baseItem="0"/>
  </dataFields>
  <formats count="327">
    <format dxfId="333">
      <pivotArea collapsedLevelsAreSubtotals="1" fieldPosition="0">
        <references count="2">
          <reference field="0" count="1" selected="0">
            <x v="230"/>
          </reference>
          <reference field="1" count="1">
            <x v="35"/>
          </reference>
        </references>
      </pivotArea>
    </format>
    <format dxfId="332">
      <pivotArea dataOnly="0" labelOnly="1" fieldPosition="0">
        <references count="1">
          <reference field="0" count="1">
            <x v="230"/>
          </reference>
        </references>
      </pivotArea>
    </format>
    <format dxfId="331">
      <pivotArea dataOnly="0" labelOnly="1" fieldPosition="0">
        <references count="2">
          <reference field="0" count="1" selected="0">
            <x v="230"/>
          </reference>
          <reference field="1" count="1">
            <x v="35"/>
          </reference>
        </references>
      </pivotArea>
    </format>
    <format dxfId="330">
      <pivotArea dataOnly="0" labelOnly="1" fieldPosition="0">
        <references count="1">
          <reference field="0" count="2">
            <x v="275"/>
            <x v="311"/>
          </reference>
        </references>
      </pivotArea>
    </format>
    <format dxfId="329">
      <pivotArea collapsedLevelsAreSubtotals="1" fieldPosition="0">
        <references count="2">
          <reference field="0" count="1" selected="0">
            <x v="233"/>
          </reference>
          <reference field="1" count="1">
            <x v="35"/>
          </reference>
        </references>
      </pivotArea>
    </format>
    <format dxfId="328">
      <pivotArea dataOnly="0" labelOnly="1" fieldPosition="0">
        <references count="1">
          <reference field="0" count="1">
            <x v="233"/>
          </reference>
        </references>
      </pivotArea>
    </format>
    <format dxfId="327">
      <pivotArea dataOnly="0" labelOnly="1" fieldPosition="0">
        <references count="2">
          <reference field="0" count="1" selected="0">
            <x v="233"/>
          </reference>
          <reference field="1" count="1">
            <x v="35"/>
          </reference>
        </references>
      </pivotArea>
    </format>
    <format dxfId="326">
      <pivotArea collapsedLevelsAreSubtotals="1" fieldPosition="0">
        <references count="2">
          <reference field="0" count="1" selected="0">
            <x v="169"/>
          </reference>
          <reference field="1" count="1">
            <x v="53"/>
          </reference>
        </references>
      </pivotArea>
    </format>
    <format dxfId="325">
      <pivotArea dataOnly="0" labelOnly="1" fieldPosition="0">
        <references count="1">
          <reference field="0" count="1">
            <x v="169"/>
          </reference>
        </references>
      </pivotArea>
    </format>
    <format dxfId="324">
      <pivotArea dataOnly="0" labelOnly="1" fieldPosition="0">
        <references count="2">
          <reference field="0" count="1" selected="0">
            <x v="169"/>
          </reference>
          <reference field="1" count="1">
            <x v="53"/>
          </reference>
        </references>
      </pivotArea>
    </format>
    <format dxfId="323">
      <pivotArea collapsedLevelsAreSubtotals="1" fieldPosition="0">
        <references count="2">
          <reference field="0" count="1" selected="0">
            <x v="82"/>
          </reference>
          <reference field="1" count="1">
            <x v="88"/>
          </reference>
        </references>
      </pivotArea>
    </format>
    <format dxfId="322">
      <pivotArea dataOnly="0" labelOnly="1" fieldPosition="0">
        <references count="1">
          <reference field="0" count="1">
            <x v="82"/>
          </reference>
        </references>
      </pivotArea>
    </format>
    <format dxfId="321">
      <pivotArea dataOnly="0" labelOnly="1" fieldPosition="0">
        <references count="2">
          <reference field="0" count="1" selected="0">
            <x v="82"/>
          </reference>
          <reference field="1" count="1">
            <x v="88"/>
          </reference>
        </references>
      </pivotArea>
    </format>
    <format dxfId="320">
      <pivotArea collapsedLevelsAreSubtotals="1" fieldPosition="0">
        <references count="2">
          <reference field="0" count="1" selected="0">
            <x v="280"/>
          </reference>
          <reference field="1" count="1">
            <x v="72"/>
          </reference>
        </references>
      </pivotArea>
    </format>
    <format dxfId="319">
      <pivotArea dataOnly="0" labelOnly="1" fieldPosition="0">
        <references count="1">
          <reference field="0" count="1">
            <x v="280"/>
          </reference>
        </references>
      </pivotArea>
    </format>
    <format dxfId="318">
      <pivotArea dataOnly="0" labelOnly="1" fieldPosition="0">
        <references count="2">
          <reference field="0" count="1" selected="0">
            <x v="280"/>
          </reference>
          <reference field="1" count="1">
            <x v="72"/>
          </reference>
        </references>
      </pivotArea>
    </format>
    <format dxfId="317">
      <pivotArea collapsedLevelsAreSubtotals="1" fieldPosition="0">
        <references count="2">
          <reference field="0" count="1" selected="0">
            <x v="216"/>
          </reference>
          <reference field="1" count="1">
            <x v="111"/>
          </reference>
        </references>
      </pivotArea>
    </format>
    <format dxfId="316">
      <pivotArea dataOnly="0" labelOnly="1" fieldPosition="0">
        <references count="1">
          <reference field="0" count="1">
            <x v="216"/>
          </reference>
        </references>
      </pivotArea>
    </format>
    <format dxfId="315">
      <pivotArea dataOnly="0" labelOnly="1" fieldPosition="0">
        <references count="2">
          <reference field="0" count="1" selected="0">
            <x v="216"/>
          </reference>
          <reference field="1" count="1">
            <x v="111"/>
          </reference>
        </references>
      </pivotArea>
    </format>
    <format dxfId="314">
      <pivotArea collapsedLevelsAreSubtotals="1" fieldPosition="0">
        <references count="2">
          <reference field="0" count="1" selected="0">
            <x v="232"/>
          </reference>
          <reference field="1" count="1">
            <x v="35"/>
          </reference>
        </references>
      </pivotArea>
    </format>
    <format dxfId="313">
      <pivotArea collapsedLevelsAreSubtotals="1" fieldPosition="0">
        <references count="2">
          <reference field="0" count="1" selected="0">
            <x v="279"/>
          </reference>
          <reference field="1" count="1">
            <x v="72"/>
          </reference>
        </references>
      </pivotArea>
    </format>
    <format dxfId="312">
      <pivotArea dataOnly="0" labelOnly="1" fieldPosition="0">
        <references count="1">
          <reference field="0" count="2">
            <x v="232"/>
            <x v="279"/>
          </reference>
        </references>
      </pivotArea>
    </format>
    <format dxfId="311">
      <pivotArea dataOnly="0" labelOnly="1" fieldPosition="0">
        <references count="2">
          <reference field="0" count="1" selected="0">
            <x v="232"/>
          </reference>
          <reference field="1" count="1">
            <x v="35"/>
          </reference>
        </references>
      </pivotArea>
    </format>
    <format dxfId="310">
      <pivotArea dataOnly="0" labelOnly="1" fieldPosition="0">
        <references count="2">
          <reference field="0" count="1" selected="0">
            <x v="279"/>
          </reference>
          <reference field="1" count="1">
            <x v="72"/>
          </reference>
        </references>
      </pivotArea>
    </format>
    <format dxfId="309">
      <pivotArea collapsedLevelsAreSubtotals="1" fieldPosition="0">
        <references count="2">
          <reference field="0" count="1" selected="0">
            <x v="299"/>
          </reference>
          <reference field="1" count="1">
            <x v="24"/>
          </reference>
        </references>
      </pivotArea>
    </format>
    <format dxfId="308">
      <pivotArea collapsedLevelsAreSubtotals="1" fieldPosition="0">
        <references count="2">
          <reference field="0" count="1" selected="0">
            <x v="281"/>
          </reference>
          <reference field="1" count="1">
            <x v="72"/>
          </reference>
        </references>
      </pivotArea>
    </format>
    <format dxfId="307">
      <pivotArea dataOnly="0" labelOnly="1" fieldPosition="0">
        <references count="1">
          <reference field="0" count="2">
            <x v="281"/>
            <x v="299"/>
          </reference>
        </references>
      </pivotArea>
    </format>
    <format dxfId="306">
      <pivotArea dataOnly="0" labelOnly="1" fieldPosition="0">
        <references count="2">
          <reference field="0" count="1" selected="0">
            <x v="299"/>
          </reference>
          <reference field="1" count="1">
            <x v="24"/>
          </reference>
        </references>
      </pivotArea>
    </format>
    <format dxfId="305">
      <pivotArea dataOnly="0" labelOnly="1" fieldPosition="0">
        <references count="2">
          <reference field="0" count="1" selected="0">
            <x v="281"/>
          </reference>
          <reference field="1" count="1">
            <x v="72"/>
          </reference>
        </references>
      </pivotArea>
    </format>
    <format dxfId="304">
      <pivotArea collapsedLevelsAreSubtotals="1" fieldPosition="0">
        <references count="2">
          <reference field="0" count="1" selected="0">
            <x v="86"/>
          </reference>
          <reference field="1" count="1">
            <x v="49"/>
          </reference>
        </references>
      </pivotArea>
    </format>
    <format dxfId="303">
      <pivotArea dataOnly="0" labelOnly="1" fieldPosition="0">
        <references count="1">
          <reference field="0" count="1">
            <x v="86"/>
          </reference>
        </references>
      </pivotArea>
    </format>
    <format dxfId="302">
      <pivotArea dataOnly="0" labelOnly="1" fieldPosition="0">
        <references count="2">
          <reference field="0" count="1" selected="0">
            <x v="86"/>
          </reference>
          <reference field="1" count="1">
            <x v="49"/>
          </reference>
        </references>
      </pivotArea>
    </format>
    <format dxfId="301">
      <pivotArea collapsedLevelsAreSubtotals="1" fieldPosition="0">
        <references count="2">
          <reference field="0" count="1" selected="0">
            <x v="20"/>
          </reference>
          <reference field="1" count="1">
            <x v="117"/>
          </reference>
        </references>
      </pivotArea>
    </format>
    <format dxfId="300">
      <pivotArea dataOnly="0" labelOnly="1" fieldPosition="0">
        <references count="1">
          <reference field="0" count="1">
            <x v="20"/>
          </reference>
        </references>
      </pivotArea>
    </format>
    <format dxfId="299">
      <pivotArea dataOnly="0" labelOnly="1" fieldPosition="0">
        <references count="2">
          <reference field="0" count="1" selected="0">
            <x v="20"/>
          </reference>
          <reference field="1" count="1">
            <x v="117"/>
          </reference>
        </references>
      </pivotArea>
    </format>
    <format dxfId="298">
      <pivotArea collapsedLevelsAreSubtotals="1" fieldPosition="0">
        <references count="2">
          <reference field="0" count="1" selected="0">
            <x v="80"/>
          </reference>
          <reference field="1" count="1">
            <x v="8"/>
          </reference>
        </references>
      </pivotArea>
    </format>
    <format dxfId="297">
      <pivotArea dataOnly="0" labelOnly="1" fieldPosition="0">
        <references count="1">
          <reference field="0" count="1">
            <x v="80"/>
          </reference>
        </references>
      </pivotArea>
    </format>
    <format dxfId="296">
      <pivotArea dataOnly="0" labelOnly="1" fieldPosition="0">
        <references count="2">
          <reference field="0" count="1" selected="0">
            <x v="80"/>
          </reference>
          <reference field="1" count="1">
            <x v="8"/>
          </reference>
        </references>
      </pivotArea>
    </format>
    <format dxfId="295">
      <pivotArea collapsedLevelsAreSubtotals="1" fieldPosition="0">
        <references count="2">
          <reference field="0" count="1" selected="0">
            <x v="103"/>
          </reference>
          <reference field="1" count="1">
            <x v="68"/>
          </reference>
        </references>
      </pivotArea>
    </format>
    <format dxfId="294">
      <pivotArea dataOnly="0" labelOnly="1" fieldPosition="0">
        <references count="1">
          <reference field="0" count="1">
            <x v="103"/>
          </reference>
        </references>
      </pivotArea>
    </format>
    <format dxfId="293">
      <pivotArea dataOnly="0" labelOnly="1" fieldPosition="0">
        <references count="2">
          <reference field="0" count="1" selected="0">
            <x v="103"/>
          </reference>
          <reference field="1" count="1">
            <x v="68"/>
          </reference>
        </references>
      </pivotArea>
    </format>
    <format dxfId="292">
      <pivotArea collapsedLevelsAreSubtotals="1" fieldPosition="0">
        <references count="2">
          <reference field="0" count="1" selected="0">
            <x v="139"/>
          </reference>
          <reference field="1" count="1">
            <x v="114"/>
          </reference>
        </references>
      </pivotArea>
    </format>
    <format dxfId="291">
      <pivotArea dataOnly="0" labelOnly="1" fieldPosition="0">
        <references count="1">
          <reference field="0" count="1">
            <x v="139"/>
          </reference>
        </references>
      </pivotArea>
    </format>
    <format dxfId="290">
      <pivotArea dataOnly="0" labelOnly="1" fieldPosition="0">
        <references count="2">
          <reference field="0" count="1" selected="0">
            <x v="139"/>
          </reference>
          <reference field="1" count="1">
            <x v="114"/>
          </reference>
        </references>
      </pivotArea>
    </format>
    <format dxfId="289">
      <pivotArea collapsedLevelsAreSubtotals="1" fieldPosition="0">
        <references count="2">
          <reference field="0" count="1" selected="0">
            <x v="22"/>
          </reference>
          <reference field="1" count="1">
            <x v="116"/>
          </reference>
        </references>
      </pivotArea>
    </format>
    <format dxfId="288">
      <pivotArea dataOnly="0" labelOnly="1" fieldPosition="0">
        <references count="1">
          <reference field="0" count="1">
            <x v="22"/>
          </reference>
        </references>
      </pivotArea>
    </format>
    <format dxfId="287">
      <pivotArea dataOnly="0" labelOnly="1" fieldPosition="0">
        <references count="2">
          <reference field="0" count="1" selected="0">
            <x v="22"/>
          </reference>
          <reference field="1" count="1">
            <x v="116"/>
          </reference>
        </references>
      </pivotArea>
    </format>
    <format dxfId="286">
      <pivotArea collapsedLevelsAreSubtotals="1" fieldPosition="0">
        <references count="2">
          <reference field="0" count="1" selected="0">
            <x v="21"/>
          </reference>
          <reference field="1" count="1">
            <x v="38"/>
          </reference>
        </references>
      </pivotArea>
    </format>
    <format dxfId="285">
      <pivotArea dataOnly="0" labelOnly="1" fieldPosition="0">
        <references count="1">
          <reference field="0" count="1">
            <x v="21"/>
          </reference>
        </references>
      </pivotArea>
    </format>
    <format dxfId="284">
      <pivotArea dataOnly="0" labelOnly="1" fieldPosition="0">
        <references count="2">
          <reference field="0" count="1" selected="0">
            <x v="21"/>
          </reference>
          <reference field="1" count="1">
            <x v="38"/>
          </reference>
        </references>
      </pivotArea>
    </format>
    <format dxfId="283">
      <pivotArea collapsedLevelsAreSubtotals="1" fieldPosition="0">
        <references count="2">
          <reference field="0" count="1" selected="0">
            <x v="231"/>
          </reference>
          <reference field="1" count="1">
            <x v="35"/>
          </reference>
        </references>
      </pivotArea>
    </format>
    <format dxfId="282">
      <pivotArea dataOnly="0" labelOnly="1" fieldPosition="0">
        <references count="1">
          <reference field="0" count="1">
            <x v="231"/>
          </reference>
        </references>
      </pivotArea>
    </format>
    <format dxfId="281">
      <pivotArea dataOnly="0" labelOnly="1" fieldPosition="0">
        <references count="2">
          <reference field="0" count="1" selected="0">
            <x v="231"/>
          </reference>
          <reference field="1" count="1">
            <x v="35"/>
          </reference>
        </references>
      </pivotArea>
    </format>
    <format dxfId="280">
      <pivotArea collapsedLevelsAreSubtotals="1" fieldPosition="0">
        <references count="2">
          <reference field="0" count="1" selected="0">
            <x v="84"/>
          </reference>
          <reference field="1" count="1">
            <x v="49"/>
          </reference>
        </references>
      </pivotArea>
    </format>
    <format dxfId="279">
      <pivotArea dataOnly="0" labelOnly="1" fieldPosition="0">
        <references count="1">
          <reference field="0" count="1">
            <x v="84"/>
          </reference>
        </references>
      </pivotArea>
    </format>
    <format dxfId="278">
      <pivotArea dataOnly="0" labelOnly="1" fieldPosition="0">
        <references count="2">
          <reference field="0" count="1" selected="0">
            <x v="84"/>
          </reference>
          <reference field="1" count="1">
            <x v="49"/>
          </reference>
        </references>
      </pivotArea>
    </format>
    <format dxfId="277">
      <pivotArea collapsedLevelsAreSubtotals="1" fieldPosition="0">
        <references count="2">
          <reference field="0" count="1" selected="0">
            <x v="138"/>
          </reference>
          <reference field="1" count="1">
            <x v="104"/>
          </reference>
        </references>
      </pivotArea>
    </format>
    <format dxfId="276">
      <pivotArea dataOnly="0" labelOnly="1" fieldPosition="0">
        <references count="1">
          <reference field="0" count="1">
            <x v="138"/>
          </reference>
        </references>
      </pivotArea>
    </format>
    <format dxfId="275">
      <pivotArea dataOnly="0" labelOnly="1" fieldPosition="0">
        <references count="2">
          <reference field="0" count="1" selected="0">
            <x v="138"/>
          </reference>
          <reference field="1" count="1">
            <x v="104"/>
          </reference>
        </references>
      </pivotArea>
    </format>
    <format dxfId="274">
      <pivotArea collapsedLevelsAreSubtotals="1" fieldPosition="0">
        <references count="2">
          <reference field="0" count="1" selected="0">
            <x v="142"/>
          </reference>
          <reference field="1" count="1">
            <x v="40"/>
          </reference>
        </references>
      </pivotArea>
    </format>
    <format dxfId="273">
      <pivotArea dataOnly="0" labelOnly="1" fieldPosition="0">
        <references count="1">
          <reference field="0" count="1">
            <x v="142"/>
          </reference>
        </references>
      </pivotArea>
    </format>
    <format dxfId="272">
      <pivotArea dataOnly="0" labelOnly="1" fieldPosition="0">
        <references count="2">
          <reference field="0" count="1" selected="0">
            <x v="142"/>
          </reference>
          <reference field="1" count="1">
            <x v="40"/>
          </reference>
        </references>
      </pivotArea>
    </format>
    <format dxfId="271">
      <pivotArea collapsedLevelsAreSubtotals="1" fieldPosition="0">
        <references count="2">
          <reference field="0" count="1" selected="0">
            <x v="136"/>
          </reference>
          <reference field="1" count="1">
            <x v="10"/>
          </reference>
        </references>
      </pivotArea>
    </format>
    <format dxfId="270">
      <pivotArea dataOnly="0" labelOnly="1" fieldPosition="0">
        <references count="1">
          <reference field="0" count="1">
            <x v="136"/>
          </reference>
        </references>
      </pivotArea>
    </format>
    <format dxfId="269">
      <pivotArea dataOnly="0" labelOnly="1" fieldPosition="0">
        <references count="2">
          <reference field="0" count="1" selected="0">
            <x v="136"/>
          </reference>
          <reference field="1" count="1">
            <x v="10"/>
          </reference>
        </references>
      </pivotArea>
    </format>
    <format dxfId="268">
      <pivotArea collapsedLevelsAreSubtotals="1" fieldPosition="0">
        <references count="2">
          <reference field="0" count="1" selected="0">
            <x v="85"/>
          </reference>
          <reference field="1" count="1">
            <x v="49"/>
          </reference>
        </references>
      </pivotArea>
    </format>
    <format dxfId="267">
      <pivotArea dataOnly="0" labelOnly="1" fieldPosition="0">
        <references count="1">
          <reference field="0" count="1">
            <x v="85"/>
          </reference>
        </references>
      </pivotArea>
    </format>
    <format dxfId="266">
      <pivotArea dataOnly="0" labelOnly="1" fieldPosition="0">
        <references count="2">
          <reference field="0" count="1" selected="0">
            <x v="85"/>
          </reference>
          <reference field="1" count="1">
            <x v="49"/>
          </reference>
        </references>
      </pivotArea>
    </format>
    <format dxfId="265">
      <pivotArea collapsedLevelsAreSubtotals="1" fieldPosition="0">
        <references count="2">
          <reference field="0" count="1" selected="0">
            <x v="81"/>
          </reference>
          <reference field="1" count="1">
            <x v="53"/>
          </reference>
        </references>
      </pivotArea>
    </format>
    <format dxfId="264">
      <pivotArea dataOnly="0" labelOnly="1" fieldPosition="0">
        <references count="1">
          <reference field="0" count="1">
            <x v="81"/>
          </reference>
        </references>
      </pivotArea>
    </format>
    <format dxfId="263">
      <pivotArea dataOnly="0" labelOnly="1" fieldPosition="0">
        <references count="2">
          <reference field="0" count="1" selected="0">
            <x v="81"/>
          </reference>
          <reference field="1" count="1">
            <x v="53"/>
          </reference>
        </references>
      </pivotArea>
    </format>
    <format dxfId="262">
      <pivotArea collapsedLevelsAreSubtotals="1" fieldPosition="0">
        <references count="2">
          <reference field="0" count="1" selected="0">
            <x v="160"/>
          </reference>
          <reference field="1" count="1">
            <x v="113"/>
          </reference>
        </references>
      </pivotArea>
    </format>
    <format dxfId="261">
      <pivotArea dataOnly="0" labelOnly="1" fieldPosition="0">
        <references count="1">
          <reference field="0" count="1">
            <x v="160"/>
          </reference>
        </references>
      </pivotArea>
    </format>
    <format dxfId="260">
      <pivotArea dataOnly="0" labelOnly="1" fieldPosition="0">
        <references count="2">
          <reference field="0" count="1" selected="0">
            <x v="160"/>
          </reference>
          <reference field="1" count="1">
            <x v="113"/>
          </reference>
        </references>
      </pivotArea>
    </format>
    <format dxfId="259">
      <pivotArea collapsedLevelsAreSubtotals="1" fieldPosition="0">
        <references count="2">
          <reference field="0" count="1" selected="0">
            <x v="258"/>
          </reference>
          <reference field="1" count="1">
            <x v="74"/>
          </reference>
        </references>
      </pivotArea>
    </format>
    <format dxfId="258">
      <pivotArea dataOnly="0" labelOnly="1" fieldPosition="0">
        <references count="1">
          <reference field="0" count="1">
            <x v="258"/>
          </reference>
        </references>
      </pivotArea>
    </format>
    <format dxfId="257">
      <pivotArea dataOnly="0" labelOnly="1" fieldPosition="0">
        <references count="2">
          <reference field="0" count="1" selected="0">
            <x v="258"/>
          </reference>
          <reference field="1" count="1">
            <x v="74"/>
          </reference>
        </references>
      </pivotArea>
    </format>
    <format dxfId="256">
      <pivotArea collapsedLevelsAreSubtotals="1" fieldPosition="0">
        <references count="2">
          <reference field="0" count="1" selected="0">
            <x v="298"/>
          </reference>
          <reference field="1" count="1">
            <x v="23"/>
          </reference>
        </references>
      </pivotArea>
    </format>
    <format dxfId="255">
      <pivotArea dataOnly="0" labelOnly="1" fieldPosition="0">
        <references count="1">
          <reference field="0" count="1">
            <x v="298"/>
          </reference>
        </references>
      </pivotArea>
    </format>
    <format dxfId="254">
      <pivotArea dataOnly="0" labelOnly="1" fieldPosition="0">
        <references count="2">
          <reference field="0" count="1" selected="0">
            <x v="298"/>
          </reference>
          <reference field="1" count="1">
            <x v="23"/>
          </reference>
        </references>
      </pivotArea>
    </format>
    <format dxfId="253">
      <pivotArea collapsedLevelsAreSubtotals="1" fieldPosition="0">
        <references count="2">
          <reference field="0" count="1" selected="0">
            <x v="137"/>
          </reference>
          <reference field="1" count="1">
            <x v="96"/>
          </reference>
        </references>
      </pivotArea>
    </format>
    <format dxfId="252">
      <pivotArea dataOnly="0" labelOnly="1" fieldPosition="0">
        <references count="1">
          <reference field="0" count="1">
            <x v="137"/>
          </reference>
        </references>
      </pivotArea>
    </format>
    <format dxfId="251">
      <pivotArea dataOnly="0" labelOnly="1" fieldPosition="0">
        <references count="2">
          <reference field="0" count="1" selected="0">
            <x v="137"/>
          </reference>
          <reference field="1" count="1">
            <x v="96"/>
          </reference>
        </references>
      </pivotArea>
    </format>
    <format dxfId="250">
      <pivotArea collapsedLevelsAreSubtotals="1" fieldPosition="0">
        <references count="2">
          <reference field="0" count="1" selected="0">
            <x v="312"/>
          </reference>
          <reference field="1" count="1">
            <x v="65"/>
          </reference>
        </references>
      </pivotArea>
    </format>
    <format dxfId="249">
      <pivotArea dataOnly="0" labelOnly="1" fieldPosition="0">
        <references count="1">
          <reference field="0" count="1">
            <x v="312"/>
          </reference>
        </references>
      </pivotArea>
    </format>
    <format dxfId="248">
      <pivotArea dataOnly="0" labelOnly="1" fieldPosition="0">
        <references count="2">
          <reference field="0" count="1" selected="0">
            <x v="312"/>
          </reference>
          <reference field="1" count="1">
            <x v="65"/>
          </reference>
        </references>
      </pivotArea>
    </format>
    <format dxfId="247">
      <pivotArea collapsedLevelsAreSubtotals="1" fieldPosition="0">
        <references count="2">
          <reference field="0" count="1" selected="0">
            <x v="278"/>
          </reference>
          <reference field="1" count="1">
            <x v="120"/>
          </reference>
        </references>
      </pivotArea>
    </format>
    <format dxfId="246">
      <pivotArea dataOnly="0" labelOnly="1" fieldPosition="0">
        <references count="1">
          <reference field="0" count="1">
            <x v="278"/>
          </reference>
        </references>
      </pivotArea>
    </format>
    <format dxfId="245">
      <pivotArea dataOnly="0" labelOnly="1" fieldPosition="0">
        <references count="2">
          <reference field="0" count="1" selected="0">
            <x v="278"/>
          </reference>
          <reference field="1" count="1">
            <x v="120"/>
          </reference>
        </references>
      </pivotArea>
    </format>
    <format dxfId="244">
      <pivotArea collapsedLevelsAreSubtotals="1" fieldPosition="0">
        <references count="2">
          <reference field="0" count="1" selected="0">
            <x v="305"/>
          </reference>
          <reference field="1" count="1">
            <x v="78"/>
          </reference>
        </references>
      </pivotArea>
    </format>
    <format dxfId="243">
      <pivotArea dataOnly="0" labelOnly="1" fieldPosition="0">
        <references count="1">
          <reference field="0" count="1">
            <x v="305"/>
          </reference>
        </references>
      </pivotArea>
    </format>
    <format dxfId="242">
      <pivotArea dataOnly="0" labelOnly="1" fieldPosition="0">
        <references count="2">
          <reference field="0" count="1" selected="0">
            <x v="305"/>
          </reference>
          <reference field="1" count="1">
            <x v="78"/>
          </reference>
        </references>
      </pivotArea>
    </format>
    <format dxfId="241">
      <pivotArea collapsedLevelsAreSubtotals="1" fieldPosition="0">
        <references count="2">
          <reference field="0" count="1" selected="0">
            <x v="156"/>
          </reference>
          <reference field="1" count="1">
            <x v="107"/>
          </reference>
        </references>
      </pivotArea>
    </format>
    <format dxfId="240">
      <pivotArea dataOnly="0" labelOnly="1" fieldPosition="0">
        <references count="1">
          <reference field="0" count="1">
            <x v="156"/>
          </reference>
        </references>
      </pivotArea>
    </format>
    <format dxfId="239">
      <pivotArea dataOnly="0" labelOnly="1" fieldPosition="0">
        <references count="2">
          <reference field="0" count="1" selected="0">
            <x v="156"/>
          </reference>
          <reference field="1" count="1">
            <x v="107"/>
          </reference>
        </references>
      </pivotArea>
    </format>
    <format dxfId="238">
      <pivotArea collapsedLevelsAreSubtotals="1" fieldPosition="0">
        <references count="2">
          <reference field="0" count="1" selected="0">
            <x v="157"/>
          </reference>
          <reference field="1" count="1">
            <x v="69"/>
          </reference>
        </references>
      </pivotArea>
    </format>
    <format dxfId="237">
      <pivotArea dataOnly="0" labelOnly="1" fieldPosition="0">
        <references count="1">
          <reference field="0" count="1">
            <x v="157"/>
          </reference>
        </references>
      </pivotArea>
    </format>
    <format dxfId="236">
      <pivotArea dataOnly="0" labelOnly="1" fieldPosition="0">
        <references count="2">
          <reference field="0" count="1" selected="0">
            <x v="157"/>
          </reference>
          <reference field="1" count="1">
            <x v="69"/>
          </reference>
        </references>
      </pivotArea>
    </format>
    <format dxfId="235">
      <pivotArea collapsedLevelsAreSubtotals="1" fieldPosition="0">
        <references count="2">
          <reference field="0" count="1" selected="0">
            <x v="102"/>
          </reference>
          <reference field="1" count="1">
            <x v="114"/>
          </reference>
        </references>
      </pivotArea>
    </format>
    <format dxfId="234">
      <pivotArea dataOnly="0" labelOnly="1" fieldPosition="0">
        <references count="1">
          <reference field="0" count="1">
            <x v="102"/>
          </reference>
        </references>
      </pivotArea>
    </format>
    <format dxfId="233">
      <pivotArea dataOnly="0" labelOnly="1" fieldPosition="0">
        <references count="2">
          <reference field="0" count="1" selected="0">
            <x v="102"/>
          </reference>
          <reference field="1" count="1">
            <x v="114"/>
          </reference>
        </references>
      </pivotArea>
    </format>
    <format dxfId="232">
      <pivotArea collapsedLevelsAreSubtotals="1" fieldPosition="0">
        <references count="2">
          <reference field="0" count="1" selected="0">
            <x v="151"/>
          </reference>
          <reference field="1" count="1">
            <x v="39"/>
          </reference>
        </references>
      </pivotArea>
    </format>
    <format dxfId="231">
      <pivotArea collapsedLevelsAreSubtotals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30">
      <pivotArea collapsedLevelsAreSubtotals="1" fieldPosition="0">
        <references count="2">
          <reference field="0" count="1" selected="0">
            <x v="148"/>
          </reference>
          <reference field="1" count="1">
            <x v="60"/>
          </reference>
        </references>
      </pivotArea>
    </format>
    <format dxfId="229">
      <pivotArea dataOnly="0" labelOnly="1" fieldPosition="0">
        <references count="1">
          <reference field="0" count="3">
            <x v="19"/>
            <x v="148"/>
            <x v="151"/>
          </reference>
        </references>
      </pivotArea>
    </format>
    <format dxfId="228">
      <pivotArea dataOnly="0" labelOnly="1" fieldPosition="0">
        <references count="2">
          <reference field="0" count="1" selected="0">
            <x v="151"/>
          </reference>
          <reference field="1" count="1">
            <x v="39"/>
          </reference>
        </references>
      </pivotArea>
    </format>
    <format dxfId="227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6">
      <pivotArea dataOnly="0" labelOnly="1" fieldPosition="0">
        <references count="2">
          <reference field="0" count="1" selected="0">
            <x v="148"/>
          </reference>
          <reference field="1" count="1">
            <x v="60"/>
          </reference>
        </references>
      </pivotArea>
    </format>
    <format dxfId="225">
      <pivotArea collapsedLevelsAreSubtotals="1" fieldPosition="0">
        <references count="2">
          <reference field="0" count="1" selected="0">
            <x v="101"/>
          </reference>
          <reference field="1" count="1">
            <x v="34"/>
          </reference>
        </references>
      </pivotArea>
    </format>
    <format dxfId="224">
      <pivotArea dataOnly="0" labelOnly="1" fieldPosition="0">
        <references count="1">
          <reference field="0" count="1">
            <x v="101"/>
          </reference>
        </references>
      </pivotArea>
    </format>
    <format dxfId="223">
      <pivotArea dataOnly="0" labelOnly="1" fieldPosition="0">
        <references count="2">
          <reference field="0" count="1" selected="0">
            <x v="101"/>
          </reference>
          <reference field="1" count="1">
            <x v="34"/>
          </reference>
        </references>
      </pivotArea>
    </format>
    <format dxfId="222">
      <pivotArea collapsedLevelsAreSubtotals="1" fieldPosition="0">
        <references count="2">
          <reference field="0" count="1" selected="0">
            <x v="158"/>
          </reference>
          <reference field="1" count="1">
            <x v="84"/>
          </reference>
        </references>
      </pivotArea>
    </format>
    <format dxfId="221">
      <pivotArea dataOnly="0" labelOnly="1" fieldPosition="0">
        <references count="1">
          <reference field="0" count="1">
            <x v="158"/>
          </reference>
        </references>
      </pivotArea>
    </format>
    <format dxfId="220">
      <pivotArea dataOnly="0" labelOnly="1" fieldPosition="0">
        <references count="2">
          <reference field="0" count="1" selected="0">
            <x v="158"/>
          </reference>
          <reference field="1" count="1">
            <x v="84"/>
          </reference>
        </references>
      </pivotArea>
    </format>
    <format dxfId="219">
      <pivotArea collapsedLevelsAreSubtotals="1" fieldPosition="0">
        <references count="2">
          <reference field="0" count="1" selected="0">
            <x v="159"/>
          </reference>
          <reference field="1" count="1">
            <x v="107"/>
          </reference>
        </references>
      </pivotArea>
    </format>
    <format dxfId="218">
      <pivotArea dataOnly="0" labelOnly="1" fieldPosition="0">
        <references count="1">
          <reference field="0" count="1">
            <x v="159"/>
          </reference>
        </references>
      </pivotArea>
    </format>
    <format dxfId="217">
      <pivotArea dataOnly="0" labelOnly="1" fieldPosition="0">
        <references count="2">
          <reference field="0" count="1" selected="0">
            <x v="159"/>
          </reference>
          <reference field="1" count="1">
            <x v="107"/>
          </reference>
        </references>
      </pivotArea>
    </format>
    <format dxfId="216">
      <pivotArea collapsedLevelsAreSubtotals="1" fieldPosition="0">
        <references count="2">
          <reference field="0" count="1" selected="0">
            <x v="164"/>
          </reference>
          <reference field="1" count="1">
            <x v="107"/>
          </reference>
        </references>
      </pivotArea>
    </format>
    <format dxfId="215">
      <pivotArea dataOnly="0" labelOnly="1" fieldPosition="0">
        <references count="1">
          <reference field="0" count="1">
            <x v="164"/>
          </reference>
        </references>
      </pivotArea>
    </format>
    <format dxfId="214">
      <pivotArea dataOnly="0" labelOnly="1" fieldPosition="0">
        <references count="2">
          <reference field="0" count="1" selected="0">
            <x v="164"/>
          </reference>
          <reference field="1" count="1">
            <x v="107"/>
          </reference>
        </references>
      </pivotArea>
    </format>
    <format dxfId="213">
      <pivotArea dataOnly="0" labelOnly="1" fieldPosition="0">
        <references count="1">
          <reference field="0" count="2">
            <x v="79"/>
            <x v="269"/>
          </reference>
        </references>
      </pivotArea>
    </format>
    <format dxfId="212">
      <pivotArea dataOnly="0" labelOnly="1" fieldPosition="0">
        <references count="1">
          <reference field="0" count="2">
            <x v="3"/>
            <x v="23"/>
          </reference>
        </references>
      </pivotArea>
    </format>
    <format dxfId="211">
      <pivotArea collapsedLevelsAreSubtotals="1" fieldPosition="0">
        <references count="2">
          <reference field="0" count="1" selected="0">
            <x v="171"/>
          </reference>
          <reference field="1" count="1">
            <x v="109"/>
          </reference>
        </references>
      </pivotArea>
    </format>
    <format dxfId="210">
      <pivotArea dataOnly="0" labelOnly="1" fieldPosition="0">
        <references count="1">
          <reference field="0" count="1">
            <x v="171"/>
          </reference>
        </references>
      </pivotArea>
    </format>
    <format dxfId="209">
      <pivotArea dataOnly="0" labelOnly="1" fieldPosition="0">
        <references count="2">
          <reference field="0" count="1" selected="0">
            <x v="171"/>
          </reference>
          <reference field="1" count="1">
            <x v="109"/>
          </reference>
        </references>
      </pivotArea>
    </format>
    <format dxfId="208">
      <pivotArea collapsedLevelsAreSubtotals="1" fieldPosition="0">
        <references count="2">
          <reference field="0" count="1" selected="0">
            <x v="168"/>
          </reference>
          <reference field="1" count="1">
            <x v="109"/>
          </reference>
        </references>
      </pivotArea>
    </format>
    <format dxfId="207">
      <pivotArea dataOnly="0" labelOnly="1" fieldPosition="0">
        <references count="1">
          <reference field="0" count="1">
            <x v="168"/>
          </reference>
        </references>
      </pivotArea>
    </format>
    <format dxfId="206">
      <pivotArea dataOnly="0" labelOnly="1" fieldPosition="0">
        <references count="2">
          <reference field="0" count="1" selected="0">
            <x v="168"/>
          </reference>
          <reference field="1" count="1">
            <x v="109"/>
          </reference>
        </references>
      </pivotArea>
    </format>
    <format dxfId="205">
      <pivotArea collapsedLevelsAreSubtotals="1" fieldPosition="0">
        <references count="2">
          <reference field="0" count="1" selected="0">
            <x v="170"/>
          </reference>
          <reference field="1" count="1">
            <x v="109"/>
          </reference>
        </references>
      </pivotArea>
    </format>
    <format dxfId="204">
      <pivotArea dataOnly="0" labelOnly="1" fieldPosition="0">
        <references count="1">
          <reference field="0" count="1">
            <x v="170"/>
          </reference>
        </references>
      </pivotArea>
    </format>
    <format dxfId="203">
      <pivotArea dataOnly="0" labelOnly="1" fieldPosition="0">
        <references count="2">
          <reference field="0" count="1" selected="0">
            <x v="170"/>
          </reference>
          <reference field="1" count="1">
            <x v="109"/>
          </reference>
        </references>
      </pivotArea>
    </format>
    <format dxfId="202">
      <pivotArea collapsedLevelsAreSubtotals="1" fieldPosition="0">
        <references count="2">
          <reference field="0" count="1" selected="0">
            <x v="166"/>
          </reference>
          <reference field="1" count="1">
            <x v="109"/>
          </reference>
        </references>
      </pivotArea>
    </format>
    <format dxfId="201">
      <pivotArea dataOnly="0" labelOnly="1" fieldPosition="0">
        <references count="1">
          <reference field="0" count="1">
            <x v="166"/>
          </reference>
        </references>
      </pivotArea>
    </format>
    <format dxfId="200">
      <pivotArea dataOnly="0" labelOnly="1" fieldPosition="0">
        <references count="2">
          <reference field="0" count="1" selected="0">
            <x v="166"/>
          </reference>
          <reference field="1" count="1">
            <x v="109"/>
          </reference>
        </references>
      </pivotArea>
    </format>
    <format dxfId="199">
      <pivotArea collapsedLevelsAreSubtotals="1" fieldPosition="0">
        <references count="2">
          <reference field="0" count="1" selected="0">
            <x v="174"/>
          </reference>
          <reference field="1" count="1">
            <x v="117"/>
          </reference>
        </references>
      </pivotArea>
    </format>
    <format dxfId="198">
      <pivotArea dataOnly="0" labelOnly="1" fieldPosition="0">
        <references count="1">
          <reference field="0" count="1">
            <x v="174"/>
          </reference>
        </references>
      </pivotArea>
    </format>
    <format dxfId="197">
      <pivotArea dataOnly="0" labelOnly="1" fieldPosition="0">
        <references count="2">
          <reference field="0" count="1" selected="0">
            <x v="174"/>
          </reference>
          <reference field="1" count="1">
            <x v="117"/>
          </reference>
        </references>
      </pivotArea>
    </format>
    <format dxfId="196">
      <pivotArea collapsedLevelsAreSubtotals="1" fieldPosition="0">
        <references count="2">
          <reference field="0" count="1" selected="0">
            <x v="176"/>
          </reference>
          <reference field="1" count="1">
            <x v="109"/>
          </reference>
        </references>
      </pivotArea>
    </format>
    <format dxfId="195">
      <pivotArea dataOnly="0" labelOnly="1" fieldPosition="0">
        <references count="1">
          <reference field="0" count="1">
            <x v="176"/>
          </reference>
        </references>
      </pivotArea>
    </format>
    <format dxfId="194">
      <pivotArea dataOnly="0" labelOnly="1" fieldPosition="0">
        <references count="2">
          <reference field="0" count="1" selected="0">
            <x v="176"/>
          </reference>
          <reference field="1" count="1">
            <x v="109"/>
          </reference>
        </references>
      </pivotArea>
    </format>
    <format dxfId="193">
      <pivotArea collapsedLevelsAreSubtotals="1" fieldPosition="0">
        <references count="2">
          <reference field="0" count="1" selected="0">
            <x v="173"/>
          </reference>
          <reference field="1" count="1">
            <x v="109"/>
          </reference>
        </references>
      </pivotArea>
    </format>
    <format dxfId="192">
      <pivotArea dataOnly="0" labelOnly="1" fieldPosition="0">
        <references count="1">
          <reference field="0" count="1">
            <x v="173"/>
          </reference>
        </references>
      </pivotArea>
    </format>
    <format dxfId="191">
      <pivotArea dataOnly="0" labelOnly="1" fieldPosition="0">
        <references count="2">
          <reference field="0" count="1" selected="0">
            <x v="173"/>
          </reference>
          <reference field="1" count="1">
            <x v="109"/>
          </reference>
        </references>
      </pivotArea>
    </format>
    <format dxfId="190">
      <pivotArea collapsedLevelsAreSubtotals="1" fieldPosition="0">
        <references count="2">
          <reference field="0" count="1" selected="0">
            <x v="172"/>
          </reference>
          <reference field="1" count="1">
            <x v="109"/>
          </reference>
        </references>
      </pivotArea>
    </format>
    <format dxfId="189">
      <pivotArea collapsedLevelsAreSubtotals="1" fieldPosition="0">
        <references count="2">
          <reference field="0" count="1" selected="0">
            <x v="167"/>
          </reference>
          <reference field="1" count="1">
            <x v="108"/>
          </reference>
        </references>
      </pivotArea>
    </format>
    <format dxfId="188">
      <pivotArea dataOnly="0" labelOnly="1" fieldPosition="0">
        <references count="1">
          <reference field="0" count="2">
            <x v="167"/>
            <x v="172"/>
          </reference>
        </references>
      </pivotArea>
    </format>
    <format dxfId="187">
      <pivotArea dataOnly="0" labelOnly="1" fieldPosition="0">
        <references count="2">
          <reference field="0" count="1" selected="0">
            <x v="172"/>
          </reference>
          <reference field="1" count="1">
            <x v="109"/>
          </reference>
        </references>
      </pivotArea>
    </format>
    <format dxfId="186">
      <pivotArea dataOnly="0" labelOnly="1" fieldPosition="0">
        <references count="2">
          <reference field="0" count="1" selected="0">
            <x v="167"/>
          </reference>
          <reference field="1" count="1">
            <x v="108"/>
          </reference>
        </references>
      </pivotArea>
    </format>
    <format dxfId="185">
      <pivotArea dataOnly="0" labelOnly="1" fieldPosition="0">
        <references count="1">
          <reference field="0" count="3">
            <x v="87"/>
            <x v="91"/>
            <x v="92"/>
          </reference>
        </references>
      </pivotArea>
    </format>
    <format dxfId="184">
      <pivotArea collapsedLevelsAreSubtotals="1" fieldPosition="0">
        <references count="2">
          <reference field="0" count="1" selected="0">
            <x v="175"/>
          </reference>
          <reference field="1" count="1">
            <x v="117"/>
          </reference>
        </references>
      </pivotArea>
    </format>
    <format dxfId="183">
      <pivotArea dataOnly="0" labelOnly="1" fieldPosition="0">
        <references count="1">
          <reference field="0" count="1">
            <x v="175"/>
          </reference>
        </references>
      </pivotArea>
    </format>
    <format dxfId="182">
      <pivotArea dataOnly="0" labelOnly="1" fieldPosition="0">
        <references count="2">
          <reference field="0" count="1" selected="0">
            <x v="175"/>
          </reference>
          <reference field="1" count="1">
            <x v="117"/>
          </reference>
        </references>
      </pivotArea>
    </format>
    <format dxfId="181">
      <pivotArea collapsedLevelsAreSubtotals="1" fieldPosition="0">
        <references count="2">
          <reference field="0" count="1" selected="0">
            <x v="72"/>
          </reference>
          <reference field="1" count="1">
            <x v="73"/>
          </reference>
        </references>
      </pivotArea>
    </format>
    <format dxfId="180">
      <pivotArea dataOnly="0" labelOnly="1" fieldPosition="0">
        <references count="1">
          <reference field="0" count="1">
            <x v="72"/>
          </reference>
        </references>
      </pivotArea>
    </format>
    <format dxfId="179">
      <pivotArea dataOnly="0" labelOnly="1" fieldPosition="0">
        <references count="2">
          <reference field="0" count="1" selected="0">
            <x v="72"/>
          </reference>
          <reference field="1" count="1">
            <x v="73"/>
          </reference>
        </references>
      </pivotArea>
    </format>
    <format dxfId="178">
      <pivotArea collapsedLevelsAreSubtotals="1" fieldPosition="0">
        <references count="2">
          <reference field="0" count="1" selected="0">
            <x v="100"/>
          </reference>
          <reference field="1" count="1">
            <x v="52"/>
          </reference>
        </references>
      </pivotArea>
    </format>
    <format dxfId="177">
      <pivotArea dataOnly="0" labelOnly="1" fieldPosition="0">
        <references count="1">
          <reference field="0" count="1">
            <x v="100"/>
          </reference>
        </references>
      </pivotArea>
    </format>
    <format dxfId="176">
      <pivotArea dataOnly="0" labelOnly="1" fieldPosition="0">
        <references count="2">
          <reference field="0" count="1" selected="0">
            <x v="100"/>
          </reference>
          <reference field="1" count="1">
            <x v="52"/>
          </reference>
        </references>
      </pivotArea>
    </format>
    <format dxfId="175">
      <pivotArea collapsedLevelsAreSubtotals="1" fieldPosition="0">
        <references count="2">
          <reference field="0" count="1" selected="0">
            <x v="0"/>
          </reference>
          <reference field="1" count="1">
            <x v="90"/>
          </reference>
        </references>
      </pivotArea>
    </format>
    <format dxfId="174">
      <pivotArea dataOnly="0" labelOnly="1" fieldPosition="0">
        <references count="1">
          <reference field="0" count="1">
            <x v="0"/>
          </reference>
        </references>
      </pivotArea>
    </format>
    <format dxfId="173">
      <pivotArea dataOnly="0" labelOnly="1" fieldPosition="0">
        <references count="2">
          <reference field="0" count="1" selected="0">
            <x v="0"/>
          </reference>
          <reference field="1" count="1">
            <x v="90"/>
          </reference>
        </references>
      </pivotArea>
    </format>
    <format dxfId="172">
      <pivotArea collapsedLevelsAreSubtotals="1" fieldPosition="0">
        <references count="2">
          <reference field="0" count="1" selected="0">
            <x v="23"/>
          </reference>
          <reference field="1" count="1">
            <x v="21"/>
          </reference>
        </references>
      </pivotArea>
    </format>
    <format dxfId="171">
      <pivotArea dataOnly="0" labelOnly="1" fieldPosition="0">
        <references count="1">
          <reference field="0" count="1">
            <x v="23"/>
          </reference>
        </references>
      </pivotArea>
    </format>
    <format dxfId="170">
      <pivotArea dataOnly="0" labelOnly="1" fieldPosition="0">
        <references count="2">
          <reference field="0" count="1" selected="0">
            <x v="23"/>
          </reference>
          <reference field="1" count="1">
            <x v="21"/>
          </reference>
        </references>
      </pivotArea>
    </format>
    <format dxfId="169">
      <pivotArea collapsedLevelsAreSubtotals="1" fieldPosition="0">
        <references count="2">
          <reference field="0" count="1" selected="0">
            <x v="95"/>
          </reference>
          <reference field="1" count="1">
            <x v="100"/>
          </reference>
        </references>
      </pivotArea>
    </format>
    <format dxfId="168">
      <pivotArea dataOnly="0" labelOnly="1" fieldPosition="0">
        <references count="1">
          <reference field="0" count="2">
            <x v="95"/>
            <x v="264"/>
          </reference>
        </references>
      </pivotArea>
    </format>
    <format dxfId="167">
      <pivotArea dataOnly="0" labelOnly="1" fieldPosition="0">
        <references count="2">
          <reference field="0" count="1" selected="0">
            <x v="95"/>
          </reference>
          <reference field="1" count="1">
            <x v="100"/>
          </reference>
        </references>
      </pivotArea>
    </format>
    <format dxfId="166">
      <pivotArea collapsedLevelsAreSubtotals="1" fieldPosition="0">
        <references count="2">
          <reference field="0" count="1" selected="0">
            <x v="271"/>
          </reference>
          <reference field="1" count="1">
            <x v="55"/>
          </reference>
        </references>
      </pivotArea>
    </format>
    <format dxfId="165">
      <pivotArea dataOnly="0" labelOnly="1" fieldPosition="0">
        <references count="1">
          <reference field="0" count="1">
            <x v="271"/>
          </reference>
        </references>
      </pivotArea>
    </format>
    <format dxfId="164">
      <pivotArea dataOnly="0" labelOnly="1" fieldPosition="0">
        <references count="2">
          <reference field="0" count="1" selected="0">
            <x v="271"/>
          </reference>
          <reference field="1" count="1">
            <x v="55"/>
          </reference>
        </references>
      </pivotArea>
    </format>
    <format dxfId="163">
      <pivotArea collapsedLevelsAreSubtotals="1" fieldPosition="0">
        <references count="2">
          <reference field="0" count="1" selected="0">
            <x v="197"/>
          </reference>
          <reference field="1" count="1">
            <x v="98"/>
          </reference>
        </references>
      </pivotArea>
    </format>
    <format dxfId="162">
      <pivotArea dataOnly="0" labelOnly="1" fieldPosition="0">
        <references count="1">
          <reference field="0" count="1">
            <x v="197"/>
          </reference>
        </references>
      </pivotArea>
    </format>
    <format dxfId="161">
      <pivotArea dataOnly="0" labelOnly="1" fieldPosition="0">
        <references count="2">
          <reference field="0" count="1" selected="0">
            <x v="197"/>
          </reference>
          <reference field="1" count="1">
            <x v="98"/>
          </reference>
        </references>
      </pivotArea>
    </format>
    <format dxfId="160">
      <pivotArea collapsedLevelsAreSubtotals="1" fieldPosition="0">
        <references count="2">
          <reference field="0" count="1" selected="0">
            <x v="33"/>
          </reference>
          <reference field="1" count="1">
            <x v="98"/>
          </reference>
        </references>
      </pivotArea>
    </format>
    <format dxfId="159">
      <pivotArea dataOnly="0" labelOnly="1" fieldPosition="0">
        <references count="1">
          <reference field="0" count="1">
            <x v="33"/>
          </reference>
        </references>
      </pivotArea>
    </format>
    <format dxfId="158">
      <pivotArea dataOnly="0" labelOnly="1" fieldPosition="0">
        <references count="2">
          <reference field="0" count="1" selected="0">
            <x v="33"/>
          </reference>
          <reference field="1" count="1">
            <x v="98"/>
          </reference>
        </references>
      </pivotArea>
    </format>
    <format dxfId="157">
      <pivotArea dataOnly="0" labelOnly="1" fieldPosition="0">
        <references count="1">
          <reference field="0" count="2">
            <x v="146"/>
            <x v="302"/>
          </reference>
        </references>
      </pivotArea>
    </format>
    <format dxfId="156">
      <pivotArea collapsedLevelsAreSubtotals="1" fieldPosition="0">
        <references count="2">
          <reference field="0" count="1" selected="0">
            <x v="146"/>
          </reference>
          <reference field="1" count="1">
            <x v="114"/>
          </reference>
        </references>
      </pivotArea>
    </format>
    <format dxfId="155">
      <pivotArea dataOnly="0" labelOnly="1" fieldPosition="0">
        <references count="1">
          <reference field="0" count="1">
            <x v="146"/>
          </reference>
        </references>
      </pivotArea>
    </format>
    <format dxfId="154">
      <pivotArea dataOnly="0" labelOnly="1" fieldPosition="0">
        <references count="2">
          <reference field="0" count="1" selected="0">
            <x v="146"/>
          </reference>
          <reference field="1" count="1">
            <x v="114"/>
          </reference>
        </references>
      </pivotArea>
    </format>
    <format dxfId="153">
      <pivotArea collapsedLevelsAreSubtotals="1" fieldPosition="0">
        <references count="2">
          <reference field="0" count="1" selected="0">
            <x v="275"/>
          </reference>
          <reference field="1" count="1">
            <x v="99"/>
          </reference>
        </references>
      </pivotArea>
    </format>
    <format dxfId="152">
      <pivotArea dataOnly="0" labelOnly="1" fieldPosition="0">
        <references count="2">
          <reference field="0" count="1" selected="0">
            <x v="275"/>
          </reference>
          <reference field="1" count="1">
            <x v="99"/>
          </reference>
        </references>
      </pivotArea>
    </format>
    <format dxfId="151">
      <pivotArea field="0" type="button" dataOnly="0" labelOnly="1" outline="0" axis="axisRow" fieldPosition="0"/>
    </format>
    <format dxfId="150">
      <pivotArea field="1" type="button" dataOnly="0" labelOnly="1" outline="0" axis="axisRow" fieldPosition="1"/>
    </format>
    <format dxfId="149">
      <pivotArea dataOnly="0" labelOnly="1" outline="0" axis="axisValues" fieldPosition="0"/>
    </format>
    <format dxfId="148">
      <pivotArea collapsedLevelsAreSubtotals="1" fieldPosition="0">
        <references count="2">
          <reference field="0" count="1" selected="0">
            <x v="238"/>
          </reference>
          <reference field="1" count="1">
            <x v="30"/>
          </reference>
        </references>
      </pivotArea>
    </format>
    <format dxfId="147">
      <pivotArea dataOnly="0" labelOnly="1" fieldPosition="0">
        <references count="1">
          <reference field="0" count="1">
            <x v="238"/>
          </reference>
        </references>
      </pivotArea>
    </format>
    <format dxfId="146">
      <pivotArea dataOnly="0" labelOnly="1" fieldPosition="0">
        <references count="2">
          <reference field="0" count="1" selected="0">
            <x v="238"/>
          </reference>
          <reference field="1" count="1">
            <x v="30"/>
          </reference>
        </references>
      </pivotArea>
    </format>
    <format dxfId="145">
      <pivotArea collapsedLevelsAreSubtotals="1" fieldPosition="0">
        <references count="2">
          <reference field="0" count="1" selected="0">
            <x v="105"/>
          </reference>
          <reference field="1" count="1">
            <x v="17"/>
          </reference>
        </references>
      </pivotArea>
    </format>
    <format dxfId="144">
      <pivotArea dataOnly="0" labelOnly="1" fieldPosition="0">
        <references count="1">
          <reference field="0" count="1">
            <x v="105"/>
          </reference>
        </references>
      </pivotArea>
    </format>
    <format dxfId="143">
      <pivotArea dataOnly="0" labelOnly="1" fieldPosition="0">
        <references count="2">
          <reference field="0" count="1" selected="0">
            <x v="105"/>
          </reference>
          <reference field="1" count="1">
            <x v="17"/>
          </reference>
        </references>
      </pivotArea>
    </format>
    <format dxfId="142">
      <pivotArea collapsedLevelsAreSubtotals="1" fieldPosition="0">
        <references count="2">
          <reference field="0" count="1" selected="0">
            <x v="48"/>
          </reference>
          <reference field="1" count="1">
            <x v="106"/>
          </reference>
        </references>
      </pivotArea>
    </format>
    <format dxfId="141">
      <pivotArea dataOnly="0" labelOnly="1" fieldPosition="0">
        <references count="1">
          <reference field="0" count="1">
            <x v="48"/>
          </reference>
        </references>
      </pivotArea>
    </format>
    <format dxfId="140">
      <pivotArea dataOnly="0" labelOnly="1" fieldPosition="0">
        <references count="2">
          <reference field="0" count="1" selected="0">
            <x v="48"/>
          </reference>
          <reference field="1" count="1">
            <x v="106"/>
          </reference>
        </references>
      </pivotArea>
    </format>
    <format dxfId="139">
      <pivotArea collapsedLevelsAreSubtotals="1" fieldPosition="0">
        <references count="2">
          <reference field="0" count="1" selected="0">
            <x v="3"/>
          </reference>
          <reference field="1" count="1">
            <x v="95"/>
          </reference>
        </references>
      </pivotArea>
    </format>
    <format dxfId="138">
      <pivotArea dataOnly="0" labelOnly="1" fieldPosition="0">
        <references count="1">
          <reference field="0" count="1">
            <x v="3"/>
          </reference>
        </references>
      </pivotArea>
    </format>
    <format dxfId="137">
      <pivotArea dataOnly="0" labelOnly="1" fieldPosition="0">
        <references count="2">
          <reference field="0" count="1" selected="0">
            <x v="3"/>
          </reference>
          <reference field="1" count="1">
            <x v="95"/>
          </reference>
        </references>
      </pivotArea>
    </format>
    <format dxfId="136">
      <pivotArea collapsedLevelsAreSubtotals="1" fieldPosition="0">
        <references count="2">
          <reference field="0" count="1" selected="0">
            <x v="243"/>
          </reference>
          <reference field="1" count="1">
            <x v="59"/>
          </reference>
        </references>
      </pivotArea>
    </format>
    <format dxfId="135">
      <pivotArea dataOnly="0" labelOnly="1" fieldPosition="0">
        <references count="1">
          <reference field="0" count="1">
            <x v="243"/>
          </reference>
        </references>
      </pivotArea>
    </format>
    <format dxfId="134">
      <pivotArea dataOnly="0" labelOnly="1" fieldPosition="0">
        <references count="2">
          <reference field="0" count="1" selected="0">
            <x v="243"/>
          </reference>
          <reference field="1" count="1">
            <x v="59"/>
          </reference>
        </references>
      </pivotArea>
    </format>
    <format dxfId="133">
      <pivotArea collapsedLevelsAreSubtotals="1" fieldPosition="0">
        <references count="2">
          <reference field="0" count="1" selected="0">
            <x v="135"/>
          </reference>
          <reference field="1" count="1">
            <x v="99"/>
          </reference>
        </references>
      </pivotArea>
    </format>
    <format dxfId="132">
      <pivotArea dataOnly="0" labelOnly="1" fieldPosition="0">
        <references count="1">
          <reference field="0" count="1">
            <x v="135"/>
          </reference>
        </references>
      </pivotArea>
    </format>
    <format dxfId="131">
      <pivotArea dataOnly="0" labelOnly="1" fieldPosition="0">
        <references count="2">
          <reference field="0" count="1" selected="0">
            <x v="135"/>
          </reference>
          <reference field="1" count="1">
            <x v="99"/>
          </reference>
        </references>
      </pivotArea>
    </format>
    <format dxfId="130">
      <pivotArea collapsedLevelsAreSubtotals="1" fieldPosition="0">
        <references count="2">
          <reference field="0" count="1" selected="0">
            <x v="269"/>
          </reference>
          <reference field="1" count="1">
            <x v="66"/>
          </reference>
        </references>
      </pivotArea>
    </format>
    <format dxfId="129">
      <pivotArea dataOnly="0" labelOnly="1" fieldPosition="0">
        <references count="1">
          <reference field="0" count="1">
            <x v="269"/>
          </reference>
        </references>
      </pivotArea>
    </format>
    <format dxfId="128">
      <pivotArea dataOnly="0" labelOnly="1" fieldPosition="0">
        <references count="2">
          <reference field="0" count="1" selected="0">
            <x v="269"/>
          </reference>
          <reference field="1" count="1">
            <x v="66"/>
          </reference>
        </references>
      </pivotArea>
    </format>
    <format dxfId="127">
      <pivotArea collapsedLevelsAreSubtotals="1" fieldPosition="0">
        <references count="2">
          <reference field="0" count="1" selected="0">
            <x v="79"/>
          </reference>
          <reference field="1" count="1">
            <x v="101"/>
          </reference>
        </references>
      </pivotArea>
    </format>
    <format dxfId="126">
      <pivotArea dataOnly="0" labelOnly="1" fieldPosition="0">
        <references count="1">
          <reference field="0" count="1">
            <x v="79"/>
          </reference>
        </references>
      </pivotArea>
    </format>
    <format dxfId="125">
      <pivotArea dataOnly="0" labelOnly="1" fieldPosition="0">
        <references count="2">
          <reference field="0" count="1" selected="0">
            <x v="79"/>
          </reference>
          <reference field="1" count="1">
            <x v="101"/>
          </reference>
        </references>
      </pivotArea>
    </format>
    <format dxfId="124">
      <pivotArea collapsedLevelsAreSubtotals="1" fieldPosition="0">
        <references count="2">
          <reference field="0" count="1" selected="0">
            <x v="247"/>
          </reference>
          <reference field="1" count="1">
            <x v="52"/>
          </reference>
        </references>
      </pivotArea>
    </format>
    <format dxfId="123">
      <pivotArea dataOnly="0" labelOnly="1" fieldPosition="0">
        <references count="1">
          <reference field="0" count="1">
            <x v="247"/>
          </reference>
        </references>
      </pivotArea>
    </format>
    <format dxfId="122">
      <pivotArea dataOnly="0" labelOnly="1" fieldPosition="0">
        <references count="2">
          <reference field="0" count="1" selected="0">
            <x v="247"/>
          </reference>
          <reference field="1" count="1">
            <x v="52"/>
          </reference>
        </references>
      </pivotArea>
    </format>
    <format dxfId="121">
      <pivotArea collapsedLevelsAreSubtotals="1" fieldPosition="0">
        <references count="2">
          <reference field="0" count="1" selected="0">
            <x v="218"/>
          </reference>
          <reference field="1" count="1">
            <x v="37"/>
          </reference>
        </references>
      </pivotArea>
    </format>
    <format dxfId="120">
      <pivotArea dataOnly="0" labelOnly="1" fieldPosition="0">
        <references count="1">
          <reference field="0" count="1">
            <x v="218"/>
          </reference>
        </references>
      </pivotArea>
    </format>
    <format dxfId="119">
      <pivotArea dataOnly="0" labelOnly="1" fieldPosition="0">
        <references count="2">
          <reference field="0" count="1" selected="0">
            <x v="218"/>
          </reference>
          <reference field="1" count="1">
            <x v="37"/>
          </reference>
        </references>
      </pivotArea>
    </format>
    <format dxfId="118">
      <pivotArea collapsedLevelsAreSubtotals="1" fieldPosition="0">
        <references count="2">
          <reference field="0" count="1" selected="0">
            <x v="182"/>
          </reference>
          <reference field="1" count="1">
            <x v="6"/>
          </reference>
        </references>
      </pivotArea>
    </format>
    <format dxfId="117">
      <pivotArea collapsedLevelsAreSubtotals="1" fieldPosition="0">
        <references count="2">
          <reference field="0" count="1" selected="0">
            <x v="297"/>
          </reference>
          <reference field="1" count="1">
            <x v="110"/>
          </reference>
        </references>
      </pivotArea>
    </format>
    <format dxfId="116">
      <pivotArea dataOnly="0" labelOnly="1" fieldPosition="0">
        <references count="1">
          <reference field="0" count="2">
            <x v="182"/>
            <x v="297"/>
          </reference>
        </references>
      </pivotArea>
    </format>
    <format dxfId="115">
      <pivotArea dataOnly="0" labelOnly="1" fieldPosition="0">
        <references count="2">
          <reference field="0" count="1" selected="0">
            <x v="182"/>
          </reference>
          <reference field="1" count="1">
            <x v="6"/>
          </reference>
        </references>
      </pivotArea>
    </format>
    <format dxfId="114">
      <pivotArea dataOnly="0" labelOnly="1" fieldPosition="0">
        <references count="2">
          <reference field="0" count="1" selected="0">
            <x v="297"/>
          </reference>
          <reference field="1" count="1">
            <x v="110"/>
          </reference>
        </references>
      </pivotArea>
    </format>
    <format dxfId="113">
      <pivotArea collapsedLevelsAreSubtotals="1" fieldPosition="0">
        <references count="2">
          <reference field="0" count="1" selected="0">
            <x v="273"/>
          </reference>
          <reference field="1" count="1">
            <x v="52"/>
          </reference>
        </references>
      </pivotArea>
    </format>
    <format dxfId="112">
      <pivotArea dataOnly="0" labelOnly="1" fieldPosition="0">
        <references count="1">
          <reference field="0" count="1">
            <x v="273"/>
          </reference>
        </references>
      </pivotArea>
    </format>
    <format dxfId="111">
      <pivotArea dataOnly="0" labelOnly="1" fieldPosition="0">
        <references count="2">
          <reference field="0" count="1" selected="0">
            <x v="273"/>
          </reference>
          <reference field="1" count="1">
            <x v="52"/>
          </reference>
        </references>
      </pivotArea>
    </format>
    <format dxfId="110">
      <pivotArea collapsedLevelsAreSubtotals="1" fieldPosition="0">
        <references count="2">
          <reference field="0" count="1" selected="0">
            <x v="117"/>
          </reference>
          <reference field="1" count="1">
            <x v="45"/>
          </reference>
        </references>
      </pivotArea>
    </format>
    <format dxfId="109">
      <pivotArea dataOnly="0" labelOnly="1" fieldPosition="0">
        <references count="1">
          <reference field="0" count="1">
            <x v="117"/>
          </reference>
        </references>
      </pivotArea>
    </format>
    <format dxfId="108">
      <pivotArea dataOnly="0" labelOnly="1" fieldPosition="0">
        <references count="2">
          <reference field="0" count="1" selected="0">
            <x v="117"/>
          </reference>
          <reference field="1" count="1">
            <x v="45"/>
          </reference>
        </references>
      </pivotArea>
    </format>
    <format dxfId="107">
      <pivotArea collapsedLevelsAreSubtotals="1" fieldPosition="0">
        <references count="2">
          <reference field="0" count="1" selected="0">
            <x v="296"/>
          </reference>
          <reference field="1" count="1">
            <x v="4"/>
          </reference>
        </references>
      </pivotArea>
    </format>
    <format dxfId="106">
      <pivotArea dataOnly="0" labelOnly="1" fieldPosition="0">
        <references count="1">
          <reference field="0" count="1">
            <x v="296"/>
          </reference>
        </references>
      </pivotArea>
    </format>
    <format dxfId="105">
      <pivotArea dataOnly="0" labelOnly="1" fieldPosition="0">
        <references count="2">
          <reference field="0" count="1" selected="0">
            <x v="296"/>
          </reference>
          <reference field="1" count="1">
            <x v="4"/>
          </reference>
        </references>
      </pivotArea>
    </format>
    <format dxfId="104">
      <pivotArea collapsedLevelsAreSubtotals="1" fieldPosition="0">
        <references count="2">
          <reference field="0" count="1" selected="0">
            <x v="116"/>
          </reference>
          <reference field="1" count="1">
            <x v="50"/>
          </reference>
        </references>
      </pivotArea>
    </format>
    <format dxfId="103">
      <pivotArea dataOnly="0" labelOnly="1" fieldPosition="0">
        <references count="1">
          <reference field="0" count="1">
            <x v="116"/>
          </reference>
        </references>
      </pivotArea>
    </format>
    <format dxfId="102">
      <pivotArea dataOnly="0" labelOnly="1" fieldPosition="0">
        <references count="2">
          <reference field="0" count="1" selected="0">
            <x v="116"/>
          </reference>
          <reference field="1" count="1">
            <x v="50"/>
          </reference>
        </references>
      </pivotArea>
    </format>
    <format dxfId="101">
      <pivotArea collapsedLevelsAreSubtotals="1" fieldPosition="0">
        <references count="2">
          <reference field="0" count="1" selected="0">
            <x v="302"/>
          </reference>
          <reference field="1" count="1">
            <x v="56"/>
          </reference>
        </references>
      </pivotArea>
    </format>
    <format dxfId="100">
      <pivotArea dataOnly="0" labelOnly="1" fieldPosition="0">
        <references count="1">
          <reference field="0" count="1">
            <x v="302"/>
          </reference>
        </references>
      </pivotArea>
    </format>
    <format dxfId="99">
      <pivotArea dataOnly="0" labelOnly="1" fieldPosition="0">
        <references count="2">
          <reference field="0" count="1" selected="0">
            <x v="302"/>
          </reference>
          <reference field="1" count="1">
            <x v="56"/>
          </reference>
        </references>
      </pivotArea>
    </format>
    <format dxfId="98">
      <pivotArea collapsedLevelsAreSubtotals="1" fieldPosition="0">
        <references count="2">
          <reference field="0" count="1" selected="0">
            <x v="309"/>
          </reference>
          <reference field="1" count="1">
            <x v="85"/>
          </reference>
        </references>
      </pivotArea>
    </format>
    <format dxfId="97">
      <pivotArea dataOnly="0" labelOnly="1" fieldPosition="0">
        <references count="1">
          <reference field="0" count="1">
            <x v="309"/>
          </reference>
        </references>
      </pivotArea>
    </format>
    <format dxfId="96">
      <pivotArea dataOnly="0" labelOnly="1" fieldPosition="0">
        <references count="2">
          <reference field="0" count="1" selected="0">
            <x v="309"/>
          </reference>
          <reference field="1" count="1">
            <x v="85"/>
          </reference>
        </references>
      </pivotArea>
    </format>
    <format dxfId="95">
      <pivotArea collapsedLevelsAreSubtotals="1" fieldPosition="0">
        <references count="2">
          <reference field="0" count="1" selected="0">
            <x v="264"/>
          </reference>
          <reference field="1" count="1">
            <x v="22"/>
          </reference>
        </references>
      </pivotArea>
    </format>
    <format dxfId="94">
      <pivotArea dataOnly="0" labelOnly="1" fieldPosition="0">
        <references count="1">
          <reference field="0" count="1">
            <x v="264"/>
          </reference>
        </references>
      </pivotArea>
    </format>
    <format dxfId="93">
      <pivotArea dataOnly="0" labelOnly="1" fieldPosition="0">
        <references count="2">
          <reference field="0" count="1" selected="0">
            <x v="264"/>
          </reference>
          <reference field="1" count="1">
            <x v="22"/>
          </reference>
        </references>
      </pivotArea>
    </format>
    <format dxfId="92">
      <pivotArea collapsedLevelsAreSubtotals="1" fieldPosition="0">
        <references count="2">
          <reference field="0" count="1" selected="0">
            <x v="90"/>
          </reference>
          <reference field="1" count="1">
            <x v="22"/>
          </reference>
        </references>
      </pivotArea>
    </format>
    <format dxfId="91">
      <pivotArea dataOnly="0" labelOnly="1" fieldPosition="0">
        <references count="1">
          <reference field="0" count="1">
            <x v="90"/>
          </reference>
        </references>
      </pivotArea>
    </format>
    <format dxfId="90">
      <pivotArea dataOnly="0" labelOnly="1" fieldPosition="0">
        <references count="2">
          <reference field="0" count="1" selected="0">
            <x v="90"/>
          </reference>
          <reference field="1" count="1">
            <x v="22"/>
          </reference>
        </references>
      </pivotArea>
    </format>
    <format dxfId="89">
      <pivotArea collapsedLevelsAreSubtotals="1" fieldPosition="0">
        <references count="2">
          <reference field="0" count="1" selected="0">
            <x v="89"/>
          </reference>
          <reference field="1" count="1">
            <x v="22"/>
          </reference>
        </references>
      </pivotArea>
    </format>
    <format dxfId="88">
      <pivotArea dataOnly="0" labelOnly="1" fieldPosition="0">
        <references count="1">
          <reference field="0" count="1">
            <x v="89"/>
          </reference>
        </references>
      </pivotArea>
    </format>
    <format dxfId="87">
      <pivotArea dataOnly="0" labelOnly="1" fieldPosition="0">
        <references count="2">
          <reference field="0" count="1" selected="0">
            <x v="89"/>
          </reference>
          <reference field="1" count="1">
            <x v="22"/>
          </reference>
        </references>
      </pivotArea>
    </format>
    <format dxfId="86">
      <pivotArea collapsedLevelsAreSubtotals="1" fieldPosition="0">
        <references count="2">
          <reference field="0" count="1" selected="0">
            <x v="92"/>
          </reference>
          <reference field="1" count="1">
            <x v="22"/>
          </reference>
        </references>
      </pivotArea>
    </format>
    <format dxfId="85">
      <pivotArea dataOnly="0" labelOnly="1" fieldPosition="0">
        <references count="1">
          <reference field="0" count="1">
            <x v="92"/>
          </reference>
        </references>
      </pivotArea>
    </format>
    <format dxfId="84">
      <pivotArea dataOnly="0" labelOnly="1" fieldPosition="0">
        <references count="2">
          <reference field="0" count="1" selected="0">
            <x v="92"/>
          </reference>
          <reference field="1" count="1">
            <x v="22"/>
          </reference>
        </references>
      </pivotArea>
    </format>
    <format dxfId="83">
      <pivotArea collapsedLevelsAreSubtotals="1" fieldPosition="0">
        <references count="2">
          <reference field="0" count="1" selected="0">
            <x v="91"/>
          </reference>
          <reference field="1" count="1">
            <x v="22"/>
          </reference>
        </references>
      </pivotArea>
    </format>
    <format dxfId="82">
      <pivotArea dataOnly="0" labelOnly="1" fieldPosition="0">
        <references count="1">
          <reference field="0" count="1">
            <x v="91"/>
          </reference>
        </references>
      </pivotArea>
    </format>
    <format dxfId="81">
      <pivotArea dataOnly="0" labelOnly="1" fieldPosition="0">
        <references count="2">
          <reference field="0" count="1" selected="0">
            <x v="91"/>
          </reference>
          <reference field="1" count="1">
            <x v="22"/>
          </reference>
        </references>
      </pivotArea>
    </format>
    <format dxfId="80">
      <pivotArea collapsedLevelsAreSubtotals="1" fieldPosition="0">
        <references count="2">
          <reference field="0" count="1" selected="0">
            <x v="263"/>
          </reference>
          <reference field="1" count="1">
            <x v="22"/>
          </reference>
        </references>
      </pivotArea>
    </format>
    <format dxfId="79">
      <pivotArea dataOnly="0" labelOnly="1" fieldPosition="0">
        <references count="1">
          <reference field="0" count="1">
            <x v="263"/>
          </reference>
        </references>
      </pivotArea>
    </format>
    <format dxfId="78">
      <pivotArea dataOnly="0" labelOnly="1" fieldPosition="0">
        <references count="2">
          <reference field="0" count="1" selected="0">
            <x v="263"/>
          </reference>
          <reference field="1" count="1">
            <x v="22"/>
          </reference>
        </references>
      </pivotArea>
    </format>
    <format dxfId="77">
      <pivotArea collapsedLevelsAreSubtotals="1" fieldPosition="0">
        <references count="2">
          <reference field="0" count="1" selected="0">
            <x v="265"/>
          </reference>
          <reference field="1" count="1">
            <x v="22"/>
          </reference>
        </references>
      </pivotArea>
    </format>
    <format dxfId="76">
      <pivotArea dataOnly="0" labelOnly="1" fieldPosition="0">
        <references count="1">
          <reference field="0" count="1">
            <x v="265"/>
          </reference>
        </references>
      </pivotArea>
    </format>
    <format dxfId="75">
      <pivotArea dataOnly="0" labelOnly="1" fieldPosition="0">
        <references count="2">
          <reference field="0" count="1" selected="0">
            <x v="265"/>
          </reference>
          <reference field="1" count="1">
            <x v="22"/>
          </reference>
        </references>
      </pivotArea>
    </format>
    <format dxfId="74">
      <pivotArea collapsedLevelsAreSubtotals="1" fieldPosition="0">
        <references count="2">
          <reference field="0" count="1" selected="0">
            <x v="266"/>
          </reference>
          <reference field="1" count="1">
            <x v="22"/>
          </reference>
        </references>
      </pivotArea>
    </format>
    <format dxfId="73">
      <pivotArea dataOnly="0" labelOnly="1" fieldPosition="0">
        <references count="1">
          <reference field="0" count="1">
            <x v="266"/>
          </reference>
        </references>
      </pivotArea>
    </format>
    <format dxfId="72">
      <pivotArea dataOnly="0" labelOnly="1" fieldPosition="0">
        <references count="2">
          <reference field="0" count="1" selected="0">
            <x v="266"/>
          </reference>
          <reference field="1" count="1">
            <x v="22"/>
          </reference>
        </references>
      </pivotArea>
    </format>
    <format dxfId="71">
      <pivotArea collapsedLevelsAreSubtotals="1" fieldPosition="0">
        <references count="2">
          <reference field="0" count="1" selected="0">
            <x v="93"/>
          </reference>
          <reference field="1" count="1">
            <x v="22"/>
          </reference>
        </references>
      </pivotArea>
    </format>
    <format dxfId="70">
      <pivotArea dataOnly="0" labelOnly="1" fieldPosition="0">
        <references count="1">
          <reference field="0" count="1">
            <x v="93"/>
          </reference>
        </references>
      </pivotArea>
    </format>
    <format dxfId="69">
      <pivotArea dataOnly="0" labelOnly="1" fieldPosition="0">
        <references count="2">
          <reference field="0" count="1" selected="0">
            <x v="93"/>
          </reference>
          <reference field="1" count="1">
            <x v="22"/>
          </reference>
        </references>
      </pivotArea>
    </format>
    <format dxfId="68">
      <pivotArea collapsedLevelsAreSubtotals="1" fieldPosition="0">
        <references count="2">
          <reference field="0" count="1" selected="0">
            <x v="74"/>
          </reference>
          <reference field="1" count="1">
            <x v="91"/>
          </reference>
        </references>
      </pivotArea>
    </format>
    <format dxfId="67">
      <pivotArea dataOnly="0" labelOnly="1" fieldPosition="0">
        <references count="1">
          <reference field="0" count="1">
            <x v="74"/>
          </reference>
        </references>
      </pivotArea>
    </format>
    <format dxfId="66">
      <pivotArea dataOnly="0" labelOnly="1" fieldPosition="0">
        <references count="2">
          <reference field="0" count="1" selected="0">
            <x v="74"/>
          </reference>
          <reference field="1" count="1">
            <x v="91"/>
          </reference>
        </references>
      </pivotArea>
    </format>
    <format dxfId="65">
      <pivotArea collapsedLevelsAreSubtotals="1" fieldPosition="0">
        <references count="2">
          <reference field="0" count="1" selected="0">
            <x v="133"/>
          </reference>
          <reference field="1" count="1">
            <x v="14"/>
          </reference>
        </references>
      </pivotArea>
    </format>
    <format dxfId="64">
      <pivotArea dataOnly="0" labelOnly="1" fieldPosition="0">
        <references count="1">
          <reference field="0" count="1">
            <x v="133"/>
          </reference>
        </references>
      </pivotArea>
    </format>
    <format dxfId="63">
      <pivotArea dataOnly="0" labelOnly="1" fieldPosition="0">
        <references count="2">
          <reference field="0" count="1" selected="0">
            <x v="133"/>
          </reference>
          <reference field="1" count="1">
            <x v="14"/>
          </reference>
        </references>
      </pivotArea>
    </format>
    <format dxfId="62">
      <pivotArea collapsedLevelsAreSubtotals="1" fieldPosition="0">
        <references count="2">
          <reference field="0" count="1" selected="0">
            <x v="76"/>
          </reference>
          <reference field="1" count="1">
            <x v="91"/>
          </reference>
        </references>
      </pivotArea>
    </format>
    <format dxfId="61">
      <pivotArea dataOnly="0" labelOnly="1" fieldPosition="0">
        <references count="1">
          <reference field="0" count="1">
            <x v="76"/>
          </reference>
        </references>
      </pivotArea>
    </format>
    <format dxfId="60">
      <pivotArea dataOnly="0" labelOnly="1" fieldPosition="0">
        <references count="2">
          <reference field="0" count="1" selected="0">
            <x v="76"/>
          </reference>
          <reference field="1" count="1">
            <x v="91"/>
          </reference>
        </references>
      </pivotArea>
    </format>
    <format dxfId="59">
      <pivotArea collapsedLevelsAreSubtotals="1" fieldPosition="0">
        <references count="2">
          <reference field="0" count="1" selected="0">
            <x v="71"/>
          </reference>
          <reference field="1" count="1">
            <x v="91"/>
          </reference>
        </references>
      </pivotArea>
    </format>
    <format dxfId="58">
      <pivotArea dataOnly="0" labelOnly="1" fieldPosition="0">
        <references count="1">
          <reference field="0" count="1">
            <x v="71"/>
          </reference>
        </references>
      </pivotArea>
    </format>
    <format dxfId="57">
      <pivotArea dataOnly="0" labelOnly="1" fieldPosition="0">
        <references count="2">
          <reference field="0" count="1" selected="0">
            <x v="71"/>
          </reference>
          <reference field="1" count="1">
            <x v="91"/>
          </reference>
        </references>
      </pivotArea>
    </format>
    <format dxfId="56">
      <pivotArea collapsedLevelsAreSubtotals="1" fieldPosition="0">
        <references count="2">
          <reference field="0" count="1" selected="0">
            <x v="303"/>
          </reference>
          <reference field="1" count="1">
            <x v="63"/>
          </reference>
        </references>
      </pivotArea>
    </format>
    <format dxfId="55">
      <pivotArea dataOnly="0" labelOnly="1" fieldPosition="0">
        <references count="1">
          <reference field="0" count="1">
            <x v="303"/>
          </reference>
        </references>
      </pivotArea>
    </format>
    <format dxfId="54">
      <pivotArea dataOnly="0" labelOnly="1" fieldPosition="0">
        <references count="2">
          <reference field="0" count="1" selected="0">
            <x v="303"/>
          </reference>
          <reference field="1" count="1">
            <x v="63"/>
          </reference>
        </references>
      </pivotArea>
    </format>
    <format dxfId="53">
      <pivotArea collapsedLevelsAreSubtotals="1" fieldPosition="0">
        <references count="2">
          <reference field="0" count="1" selected="0">
            <x v="161"/>
          </reference>
          <reference field="1" count="1">
            <x v="86"/>
          </reference>
        </references>
      </pivotArea>
    </format>
    <format dxfId="52">
      <pivotArea dataOnly="0" labelOnly="1" fieldPosition="0">
        <references count="1">
          <reference field="0" count="1">
            <x v="161"/>
          </reference>
        </references>
      </pivotArea>
    </format>
    <format dxfId="51">
      <pivotArea dataOnly="0" labelOnly="1" fieldPosition="0">
        <references count="2">
          <reference field="0" count="1" selected="0">
            <x v="161"/>
          </reference>
          <reference field="1" count="1">
            <x v="86"/>
          </reference>
        </references>
      </pivotArea>
    </format>
    <format dxfId="50">
      <pivotArea collapsedLevelsAreSubtotals="1" fieldPosition="0">
        <references count="2">
          <reference field="0" count="1" selected="0">
            <x v="65"/>
          </reference>
          <reference field="1" count="1">
            <x v="26"/>
          </reference>
        </references>
      </pivotArea>
    </format>
    <format dxfId="49">
      <pivotArea dataOnly="0" labelOnly="1" fieldPosition="0">
        <references count="1">
          <reference field="0" count="1">
            <x v="65"/>
          </reference>
        </references>
      </pivotArea>
    </format>
    <format dxfId="48">
      <pivotArea dataOnly="0" labelOnly="1" fieldPosition="0">
        <references count="2">
          <reference field="0" count="1" selected="0">
            <x v="65"/>
          </reference>
          <reference field="1" count="1">
            <x v="26"/>
          </reference>
        </references>
      </pivotArea>
    </format>
    <format dxfId="47">
      <pivotArea collapsedLevelsAreSubtotals="1" fieldPosition="0">
        <references count="2">
          <reference field="0" count="1" selected="0">
            <x v="87"/>
          </reference>
          <reference field="1" count="1">
            <x v="112"/>
          </reference>
        </references>
      </pivotArea>
    </format>
    <format dxfId="46">
      <pivotArea dataOnly="0" labelOnly="1" fieldPosition="0">
        <references count="1">
          <reference field="0" count="1">
            <x v="87"/>
          </reference>
        </references>
      </pivotArea>
    </format>
    <format dxfId="45">
      <pivotArea dataOnly="0" labelOnly="1" fieldPosition="0">
        <references count="2">
          <reference field="0" count="1" selected="0">
            <x v="87"/>
          </reference>
          <reference field="1" count="1">
            <x v="112"/>
          </reference>
        </references>
      </pivotArea>
    </format>
    <format dxfId="44">
      <pivotArea collapsedLevelsAreSubtotals="1" fieldPosition="0">
        <references count="2">
          <reference field="0" count="1" selected="0">
            <x v="208"/>
          </reference>
          <reference field="1" count="1">
            <x v="62"/>
          </reference>
        </references>
      </pivotArea>
    </format>
    <format dxfId="43">
      <pivotArea dataOnly="0" labelOnly="1" fieldPosition="0">
        <references count="1">
          <reference field="0" count="1">
            <x v="208"/>
          </reference>
        </references>
      </pivotArea>
    </format>
    <format dxfId="42">
      <pivotArea dataOnly="0" labelOnly="1" fieldPosition="0">
        <references count="2">
          <reference field="0" count="1" selected="0">
            <x v="208"/>
          </reference>
          <reference field="1" count="1">
            <x v="62"/>
          </reference>
        </references>
      </pivotArea>
    </format>
    <format dxfId="41">
      <pivotArea collapsedLevelsAreSubtotals="1" fieldPosition="0">
        <references count="2">
          <reference field="0" count="1" selected="0">
            <x v="108"/>
          </reference>
          <reference field="1" count="1">
            <x v="82"/>
          </reference>
        </references>
      </pivotArea>
    </format>
    <format dxfId="40">
      <pivotArea dataOnly="0" labelOnly="1" fieldPosition="0">
        <references count="1">
          <reference field="0" count="1">
            <x v="108"/>
          </reference>
        </references>
      </pivotArea>
    </format>
    <format dxfId="39">
      <pivotArea dataOnly="0" labelOnly="1" fieldPosition="0">
        <references count="2">
          <reference field="0" count="1" selected="0">
            <x v="108"/>
          </reference>
          <reference field="1" count="1">
            <x v="82"/>
          </reference>
        </references>
      </pivotArea>
    </format>
    <format dxfId="38">
      <pivotArea collapsedLevelsAreSubtotals="1" fieldPosition="0">
        <references count="2">
          <reference field="0" count="1" selected="0">
            <x v="57"/>
          </reference>
          <reference field="1" count="1">
            <x v="35"/>
          </reference>
        </references>
      </pivotArea>
    </format>
    <format dxfId="37">
      <pivotArea dataOnly="0" labelOnly="1" fieldPosition="0">
        <references count="1">
          <reference field="0" count="1">
            <x v="57"/>
          </reference>
        </references>
      </pivotArea>
    </format>
    <format dxfId="36">
      <pivotArea dataOnly="0" labelOnly="1" fieldPosition="0">
        <references count="2">
          <reference field="0" count="1" selected="0">
            <x v="57"/>
          </reference>
          <reference field="1" count="1">
            <x v="35"/>
          </reference>
        </references>
      </pivotArea>
    </format>
    <format dxfId="35">
      <pivotArea collapsedLevelsAreSubtotals="1" fieldPosition="0">
        <references count="2">
          <reference field="0" count="1" selected="0">
            <x v="311"/>
          </reference>
          <reference field="1" count="1">
            <x v="119"/>
          </reference>
        </references>
      </pivotArea>
    </format>
    <format dxfId="34">
      <pivotArea dataOnly="0" labelOnly="1" fieldPosition="0">
        <references count="1">
          <reference field="0" count="1">
            <x v="311"/>
          </reference>
        </references>
      </pivotArea>
    </format>
    <format dxfId="33">
      <pivotArea dataOnly="0" labelOnly="1" fieldPosition="0">
        <references count="2">
          <reference field="0" count="1" selected="0">
            <x v="311"/>
          </reference>
          <reference field="1" count="1">
            <x v="119"/>
          </reference>
        </references>
      </pivotArea>
    </format>
    <format dxfId="32">
      <pivotArea collapsedLevelsAreSubtotals="1" fieldPosition="0">
        <references count="2">
          <reference field="0" count="1" selected="0">
            <x v="15"/>
          </reference>
          <reference field="1" count="1">
            <x v="61"/>
          </reference>
        </references>
      </pivotArea>
    </format>
    <format dxfId="31">
      <pivotArea dataOnly="0" labelOnly="1" fieldPosition="0">
        <references count="1">
          <reference field="0" count="1">
            <x v="15"/>
          </reference>
        </references>
      </pivotArea>
    </format>
    <format dxfId="30">
      <pivotArea dataOnly="0" labelOnly="1" fieldPosition="0">
        <references count="2">
          <reference field="0" count="1" selected="0">
            <x v="15"/>
          </reference>
          <reference field="1" count="1">
            <x v="61"/>
          </reference>
        </references>
      </pivotArea>
    </format>
    <format dxfId="29">
      <pivotArea collapsedLevelsAreSubtotals="1" fieldPosition="0">
        <references count="2">
          <reference field="0" count="1" selected="0">
            <x v="140"/>
          </reference>
          <reference field="1" count="1">
            <x v="80"/>
          </reference>
        </references>
      </pivotArea>
    </format>
    <format dxfId="28">
      <pivotArea dataOnly="0" labelOnly="1" fieldPosition="0">
        <references count="1">
          <reference field="0" count="1">
            <x v="140"/>
          </reference>
        </references>
      </pivotArea>
    </format>
    <format dxfId="27">
      <pivotArea dataOnly="0" labelOnly="1" fieldPosition="0">
        <references count="2">
          <reference field="0" count="1" selected="0">
            <x v="140"/>
          </reference>
          <reference field="1" count="1">
            <x v="80"/>
          </reference>
        </references>
      </pivotArea>
    </format>
    <format dxfId="26">
      <pivotArea collapsedLevelsAreSubtotals="1" fieldPosition="0">
        <references count="2">
          <reference field="0" count="1" selected="0">
            <x v="141"/>
          </reference>
          <reference field="1" count="1">
            <x v="80"/>
          </reference>
        </references>
      </pivotArea>
    </format>
    <format dxfId="25">
      <pivotArea dataOnly="0" labelOnly="1" fieldPosition="0">
        <references count="1">
          <reference field="0" count="1">
            <x v="141"/>
          </reference>
        </references>
      </pivotArea>
    </format>
    <format dxfId="24">
      <pivotArea dataOnly="0" labelOnly="1" fieldPosition="0">
        <references count="2">
          <reference field="0" count="1" selected="0">
            <x v="141"/>
          </reference>
          <reference field="1" count="1">
            <x v="80"/>
          </reference>
        </references>
      </pivotArea>
    </format>
    <format dxfId="23">
      <pivotArea dataOnly="0" labelOnly="1" fieldPosition="0">
        <references count="1">
          <reference field="0" count="1">
            <x v="251"/>
          </reference>
        </references>
      </pivotArea>
    </format>
    <format dxfId="22">
      <pivotArea dataOnly="0" labelOnly="1" fieldPosition="0">
        <references count="1">
          <reference field="0" count="1">
            <x v="275"/>
          </reference>
        </references>
      </pivotArea>
    </format>
    <format dxfId="21">
      <pivotArea collapsedLevelsAreSubtotals="1" fieldPosition="0">
        <references count="2">
          <reference field="0" count="1" selected="0">
            <x v="244"/>
          </reference>
          <reference field="1" count="1">
            <x v="2"/>
          </reference>
        </references>
      </pivotArea>
    </format>
    <format dxfId="20">
      <pivotArea dataOnly="0" labelOnly="1" fieldPosition="0">
        <references count="1">
          <reference field="0" count="1">
            <x v="244"/>
          </reference>
        </references>
      </pivotArea>
    </format>
    <format dxfId="19">
      <pivotArea dataOnly="0" labelOnly="1" fieldPosition="0">
        <references count="2">
          <reference field="0" count="1" selected="0">
            <x v="244"/>
          </reference>
          <reference field="1" count="1">
            <x v="2"/>
          </reference>
        </references>
      </pivotArea>
    </format>
    <format dxfId="18">
      <pivotArea collapsedLevelsAreSubtotals="1" fieldPosition="0">
        <references count="2">
          <reference field="0" count="1" selected="0">
            <x v="225"/>
          </reference>
          <reference field="1" count="1">
            <x v="35"/>
          </reference>
        </references>
      </pivotArea>
    </format>
    <format dxfId="17">
      <pivotArea dataOnly="0" labelOnly="1" fieldPosition="0">
        <references count="1">
          <reference field="0" count="1">
            <x v="225"/>
          </reference>
        </references>
      </pivotArea>
    </format>
    <format dxfId="16">
      <pivotArea dataOnly="0" labelOnly="1" fieldPosition="0">
        <references count="2">
          <reference field="0" count="1" selected="0">
            <x v="225"/>
          </reference>
          <reference field="1" count="1">
            <x v="35"/>
          </reference>
        </references>
      </pivotArea>
    </format>
    <format dxfId="15">
      <pivotArea collapsedLevelsAreSubtotals="1" fieldPosition="0">
        <references count="2">
          <reference field="0" count="1" selected="0">
            <x v="244"/>
          </reference>
          <reference field="1" count="1">
            <x v="2"/>
          </reference>
        </references>
      </pivotArea>
    </format>
    <format dxfId="14">
      <pivotArea dataOnly="0" labelOnly="1" fieldPosition="0">
        <references count="1">
          <reference field="0" count="1">
            <x v="244"/>
          </reference>
        </references>
      </pivotArea>
    </format>
    <format dxfId="13">
      <pivotArea dataOnly="0" labelOnly="1" fieldPosition="0">
        <references count="2">
          <reference field="0" count="1" selected="0">
            <x v="244"/>
          </reference>
          <reference field="1" count="1">
            <x v="2"/>
          </reference>
        </references>
      </pivotArea>
    </format>
    <format dxfId="12">
      <pivotArea collapsedLevelsAreSubtotals="1" fieldPosition="0">
        <references count="2">
          <reference field="0" count="1" selected="0">
            <x v="267"/>
          </reference>
          <reference field="1" count="1">
            <x v="121"/>
          </reference>
        </references>
      </pivotArea>
    </format>
    <format dxfId="11">
      <pivotArea dataOnly="0" labelOnly="1" fieldPosition="0">
        <references count="1">
          <reference field="0" count="1">
            <x v="267"/>
          </reference>
        </references>
      </pivotArea>
    </format>
    <format dxfId="10">
      <pivotArea dataOnly="0" labelOnly="1" fieldPosition="0">
        <references count="2">
          <reference field="0" count="1" selected="0">
            <x v="267"/>
          </reference>
          <reference field="1" count="1">
            <x v="121"/>
          </reference>
        </references>
      </pivotArea>
    </format>
    <format dxfId="9">
      <pivotArea collapsedLevelsAreSubtotals="1" fieldPosition="0">
        <references count="2">
          <reference field="0" count="1" selected="0">
            <x v="268"/>
          </reference>
          <reference field="1" count="1">
            <x v="121"/>
          </reference>
        </references>
      </pivotArea>
    </format>
    <format dxfId="8">
      <pivotArea dataOnly="0" labelOnly="1" fieldPosition="0">
        <references count="1">
          <reference field="0" count="1">
            <x v="268"/>
          </reference>
        </references>
      </pivotArea>
    </format>
    <format dxfId="7">
      <pivotArea dataOnly="0" labelOnly="1" fieldPosition="0">
        <references count="2">
          <reference field="0" count="1" selected="0">
            <x v="268"/>
          </reference>
          <reference field="1" count="1">
            <x v="12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C371A00-8217-43DB-99D9-18D66F85AF88}" name="Tableau12" displayName="Tableau12" ref="L5:M19" totalsRowShown="0" tableBorderDxfId="1919">
  <autoFilter ref="L5:M19" xr:uid="{0245FF7D-8221-4EE8-9338-ADF9C93DF27C}"/>
  <sortState ref="L6:M19">
    <sortCondition descending="1" ref="M5:M19"/>
  </sortState>
  <tableColumns count="2">
    <tableColumn id="1" xr3:uid="{A6C46C6F-B99D-49C4-8D3E-0708A8A31A14}" name="Colonne1" dataDxfId="1918"/>
    <tableColumn id="2" xr3:uid="{82299DC5-8DA5-4862-ADE4-11479C77A3B0}" name="Répétition" dataDxfId="1917">
      <calculatedColumnFormula>COUNTIF($J$2:$J$200,L6)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01B3F1C-3355-41E9-A04D-119E7063CBAA}" name="Tableau13" displayName="Tableau13" ref="A1:K3" totalsRowShown="0" headerRowBorderDxfId="1916" tableBorderDxfId="1915" totalsRowBorderDxfId="1914">
  <autoFilter ref="A1:K3" xr:uid="{94E3D3BC-A5A4-4FDD-945C-A186408DB537}"/>
  <tableColumns count="11">
    <tableColumn id="1" xr3:uid="{051A2688-4475-4644-80E3-D21BB79B8720}" name="Etiquettes de ligne" dataDxfId="1913"/>
    <tableColumn id="3" xr3:uid="{56655A2B-BB36-464E-998C-7E83A7D8B664}" name="Colonne3" dataDxfId="1912"/>
    <tableColumn id="8" xr3:uid="{B06B1F75-74A5-4BCD-A3EF-0E22D28968DD}" name="Information " dataDxfId="1911"/>
    <tableColumn id="15" xr3:uid="{1BFEE86F-BAFB-4ED3-9917-ECB9815BF1C3}" name="Surface unitaire pièce m2" dataDxfId="1910"/>
    <tableColumn id="19" xr3:uid="{E4D2FAA6-4DCC-4831-B658-B4C13A038240}" name="Poids piece" dataDxfId="1909"/>
    <tableColumn id="21" xr3:uid="{611309CC-09CC-4C4D-BD40-44772A109E50}" name="Ligne traitement" dataDxfId="1908"/>
    <tableColumn id="20" xr3:uid="{5F556325-88EC-420F-8D2B-D42E768ADD42}" name="Surface bain m2" dataDxfId="1907"/>
    <tableColumn id="12" xr3:uid="{CB55DD18-DFAF-4E84-BEE9-F18633EDB25C}" name="Nb pcs/tonneau" dataDxfId="1906">
      <calculatedColumnFormula>ROUNDDOWN(Tableau13[[#This Row],[Surface bain m2]]/Tableau13[[#This Row],[Surface unitaire pièce m2]],0)</calculatedColumnFormula>
    </tableColumn>
    <tableColumn id="17" xr3:uid="{CA98E164-CC26-4A51-AE69-E65040C82D69}" name="Temps gamme" dataDxfId="1905"/>
    <tableColumn id="14" xr3:uid="{3DC1B9BF-6948-4076-A019-6E466C15FE4A}" name="Cadence (heures/pcs)">
      <calculatedColumnFormula>Tableau13[[#This Row],[Temps gamme]]/Tableau13[[#This Row],[Nb pcs/tonneau]]</calculatedColumnFormula>
    </tableColumn>
    <tableColumn id="16" xr3:uid="{D4ADF20D-5752-47EE-B159-38885BB64E62}" name="Poids tonneau total">
      <calculatedColumnFormula>ROUNDUP(Tableau13[[#This Row],[Poids piece]]*Tableau13[[#This Row],[Nb pcs/tonneau]],0)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CBC2CD-6713-4413-A1B9-272F6177C6E2}" name="Tableau4" displayName="Tableau4" ref="N1:O3" totalsRowShown="0">
  <autoFilter ref="N1:O3" xr:uid="{FF793981-217D-4B05-B3FA-909E66DEB1D0}"/>
  <tableColumns count="2">
    <tableColumn id="1" xr3:uid="{CB9094A5-7CBA-428E-8B33-142181859647}" name="Ligne"/>
    <tableColumn id="2" xr3:uid="{DCA34E15-4C78-403E-A9A9-227BC275F7D3}" name="Poids max tonneau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98E34FF-5984-4858-AD81-005401D5FBE4}" name="Tableau10" displayName="Tableau10" ref="M1:N54" totalsRowShown="0" headerRowDxfId="339" headerRowBorderDxfId="338" tableBorderDxfId="337" totalsRowBorderDxfId="336">
  <autoFilter ref="M1:N54" xr:uid="{313C9C60-95D1-485A-8BF6-59AC8848AC28}"/>
  <sortState ref="M2:N54">
    <sortCondition descending="1" ref="N1:N54"/>
  </sortState>
  <tableColumns count="2">
    <tableColumn id="1" xr3:uid="{BACBBF20-2E1E-4F7D-B41B-45FE8486522E}" name="Num gamme"/>
    <tableColumn id="2" xr3:uid="{5E714E74-6303-4DF0-882E-87EC63B855ED}" name="Fréquence utilisation" dataDxfId="335">
      <calculatedColumnFormula>COUNTIF(G3:G741,Tableau10[[#This Row],[Num gamme]])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BA5B435-CD97-469F-AF3E-A0A15D70D0F1}" name="Tableau5" displayName="Tableau5" ref="M1:N22" totalsRowShown="0" headerRowDxfId="6" headerRowBorderDxfId="5" tableBorderDxfId="4" totalsRowBorderDxfId="3">
  <autoFilter ref="M1:N22" xr:uid="{1FE91BDF-CE36-4AD1-B9E5-80CED54D43C4}"/>
  <sortState ref="M2:N22">
    <sortCondition descending="1" ref="N1:N22"/>
  </sortState>
  <tableColumns count="2">
    <tableColumn id="1" xr3:uid="{0A2CB823-62D3-4E29-8BB6-DDD31F4319B9}" name="Num gamme" dataDxfId="2"/>
    <tableColumn id="2" xr3:uid="{E777E491-723C-4216-82D8-E5A6F38E31FB}" name="fréquence répétition" dataDxfId="1">
      <calculatedColumnFormula>COUNTIF(G2:G314,M2)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200"/>
  <sheetViews>
    <sheetView showGridLines="0" zoomScale="70" zoomScaleNormal="70" workbookViewId="0">
      <selection activeCell="L5" sqref="L5:M19"/>
    </sheetView>
  </sheetViews>
  <sheetFormatPr baseColWidth="10" defaultRowHeight="14.4" x14ac:dyDescent="0.3"/>
  <cols>
    <col min="1" max="1" width="31.109375" bestFit="1" customWidth="1"/>
    <col min="2" max="2" width="37.109375" bestFit="1" customWidth="1"/>
    <col min="3" max="3" width="23.109375" bestFit="1" customWidth="1"/>
    <col min="4" max="4" width="8" hidden="1" customWidth="1"/>
    <col min="5" max="5" width="0" hidden="1" customWidth="1"/>
    <col min="7" max="7" width="20.44140625" customWidth="1"/>
    <col min="8" max="8" width="32.33203125" bestFit="1" customWidth="1"/>
    <col min="9" max="9" width="51.21875" bestFit="1" customWidth="1"/>
    <col min="10" max="10" width="32.33203125" customWidth="1"/>
    <col min="12" max="12" width="30.109375" bestFit="1" customWidth="1"/>
    <col min="13" max="13" width="15.77734375" customWidth="1"/>
  </cols>
  <sheetData>
    <row r="1" spans="1:13" x14ac:dyDescent="0.3">
      <c r="A1" s="1" t="s">
        <v>436</v>
      </c>
      <c r="B1" s="1" t="s">
        <v>0</v>
      </c>
      <c r="C1" t="s">
        <v>438</v>
      </c>
      <c r="D1" s="1"/>
      <c r="E1" s="10" t="s">
        <v>442</v>
      </c>
      <c r="F1" s="93" t="s">
        <v>441</v>
      </c>
      <c r="G1" s="94" t="s">
        <v>443</v>
      </c>
      <c r="H1" s="95" t="s">
        <v>1674</v>
      </c>
      <c r="I1" s="95"/>
      <c r="J1" s="71" t="s">
        <v>1783</v>
      </c>
    </row>
    <row r="2" spans="1:13" x14ac:dyDescent="0.3">
      <c r="A2" s="19" t="s">
        <v>444</v>
      </c>
      <c r="B2" s="5"/>
      <c r="C2" s="29">
        <v>3436530</v>
      </c>
      <c r="D2" s="29">
        <v>3436530</v>
      </c>
      <c r="E2" s="5">
        <f>D2</f>
        <v>3436530</v>
      </c>
      <c r="F2" s="6">
        <f>(E2/$E$200)*100</f>
        <v>29.972168383070358</v>
      </c>
      <c r="G2" s="12">
        <v>209</v>
      </c>
      <c r="H2" s="5" t="s">
        <v>1724</v>
      </c>
      <c r="I2" s="5"/>
      <c r="J2" s="57" t="s">
        <v>1746</v>
      </c>
    </row>
    <row r="3" spans="1:13" x14ac:dyDescent="0.3">
      <c r="A3" s="19" t="s">
        <v>445</v>
      </c>
      <c r="B3" s="5"/>
      <c r="C3" s="29">
        <v>1875053</v>
      </c>
      <c r="D3" s="29">
        <v>1875053</v>
      </c>
      <c r="E3" s="5">
        <f>D3+E2</f>
        <v>5311583</v>
      </c>
      <c r="F3" s="6">
        <f t="shared" ref="F3:F66" si="0">(E3/$E$200)*100</f>
        <v>46.325700650555653</v>
      </c>
      <c r="G3" s="12">
        <v>210</v>
      </c>
      <c r="H3" s="5" t="s">
        <v>1724</v>
      </c>
      <c r="I3" s="5"/>
      <c r="J3" s="57" t="s">
        <v>1757</v>
      </c>
    </row>
    <row r="4" spans="1:13" x14ac:dyDescent="0.3">
      <c r="A4" s="85" t="s">
        <v>447</v>
      </c>
      <c r="B4" s="85" t="s">
        <v>448</v>
      </c>
      <c r="C4" s="30">
        <v>1148008</v>
      </c>
      <c r="D4" s="29">
        <v>1148008</v>
      </c>
      <c r="E4" s="5">
        <f>D4+E3</f>
        <v>6459591</v>
      </c>
      <c r="F4" s="6">
        <f t="shared" si="0"/>
        <v>56.338210094998686</v>
      </c>
      <c r="G4" s="16" t="s">
        <v>1602</v>
      </c>
      <c r="H4" s="17"/>
      <c r="I4" s="17"/>
      <c r="J4" s="17"/>
    </row>
    <row r="5" spans="1:13" x14ac:dyDescent="0.3">
      <c r="A5" s="19" t="s">
        <v>450</v>
      </c>
      <c r="B5" s="19" t="s">
        <v>451</v>
      </c>
      <c r="C5" s="29">
        <v>612050</v>
      </c>
      <c r="D5" s="29">
        <v>612050</v>
      </c>
      <c r="E5" s="5">
        <f t="shared" ref="E5:E68" si="1">D5+E4</f>
        <v>7071641</v>
      </c>
      <c r="F5" s="6">
        <f t="shared" si="0"/>
        <v>61.676288231624369</v>
      </c>
      <c r="G5" s="12">
        <v>210</v>
      </c>
      <c r="H5" s="5" t="s">
        <v>1724</v>
      </c>
      <c r="I5" s="5"/>
      <c r="J5" s="57" t="s">
        <v>1748</v>
      </c>
      <c r="L5" t="s">
        <v>1786</v>
      </c>
      <c r="M5" t="s">
        <v>1818</v>
      </c>
    </row>
    <row r="6" spans="1:13" x14ac:dyDescent="0.3">
      <c r="A6" s="19" t="s">
        <v>452</v>
      </c>
      <c r="B6" s="19" t="s">
        <v>453</v>
      </c>
      <c r="C6" s="29">
        <v>546490</v>
      </c>
      <c r="D6" s="29">
        <v>546490</v>
      </c>
      <c r="E6" s="5">
        <f t="shared" si="1"/>
        <v>7618131</v>
      </c>
      <c r="F6" s="6">
        <f t="shared" si="0"/>
        <v>66.442575823952694</v>
      </c>
      <c r="G6" s="12">
        <v>209</v>
      </c>
      <c r="H6" s="5" t="s">
        <v>1724</v>
      </c>
      <c r="I6" s="5"/>
      <c r="J6" s="57" t="s">
        <v>1748</v>
      </c>
      <c r="L6" s="5" t="s">
        <v>1756</v>
      </c>
      <c r="M6" s="5">
        <f t="shared" ref="M6:M19" si="2">COUNTIF($J$2:$J$200,L6)</f>
        <v>52</v>
      </c>
    </row>
    <row r="7" spans="1:13" x14ac:dyDescent="0.3">
      <c r="A7" s="19" t="s">
        <v>454</v>
      </c>
      <c r="B7" s="19" t="s">
        <v>446</v>
      </c>
      <c r="C7" s="29">
        <v>393860</v>
      </c>
      <c r="D7" s="29">
        <v>393860</v>
      </c>
      <c r="E7" s="5">
        <f t="shared" si="1"/>
        <v>8011991</v>
      </c>
      <c r="F7" s="6">
        <f t="shared" si="0"/>
        <v>69.877679908408851</v>
      </c>
      <c r="G7" s="12">
        <v>209</v>
      </c>
      <c r="H7" s="5" t="s">
        <v>1724</v>
      </c>
      <c r="I7" s="5"/>
      <c r="J7" s="57" t="s">
        <v>1757</v>
      </c>
      <c r="L7" s="5" t="s">
        <v>1757</v>
      </c>
      <c r="M7" s="5">
        <f t="shared" si="2"/>
        <v>46</v>
      </c>
    </row>
    <row r="8" spans="1:13" x14ac:dyDescent="0.3">
      <c r="A8" s="19" t="s">
        <v>455</v>
      </c>
      <c r="B8" s="19" t="s">
        <v>446</v>
      </c>
      <c r="C8" s="29">
        <v>380460</v>
      </c>
      <c r="D8" s="29">
        <v>380460</v>
      </c>
      <c r="E8" s="5">
        <f t="shared" si="1"/>
        <v>8392451</v>
      </c>
      <c r="F8" s="6">
        <f t="shared" si="0"/>
        <v>73.195914052450362</v>
      </c>
      <c r="G8" s="12">
        <v>209</v>
      </c>
      <c r="H8" s="5" t="s">
        <v>1724</v>
      </c>
      <c r="I8" s="5"/>
      <c r="J8" s="57" t="s">
        <v>1757</v>
      </c>
      <c r="L8" s="5" t="s">
        <v>1748</v>
      </c>
      <c r="M8" s="5">
        <f t="shared" si="2"/>
        <v>7</v>
      </c>
    </row>
    <row r="9" spans="1:13" x14ac:dyDescent="0.3">
      <c r="A9" s="19" t="s">
        <v>456</v>
      </c>
      <c r="B9" s="19" t="s">
        <v>446</v>
      </c>
      <c r="C9" s="29">
        <v>379598</v>
      </c>
      <c r="D9" s="29">
        <v>379598</v>
      </c>
      <c r="E9" s="5">
        <f t="shared" si="1"/>
        <v>8772049</v>
      </c>
      <c r="F9" s="6">
        <f t="shared" si="0"/>
        <v>76.506630145101013</v>
      </c>
      <c r="G9" s="12">
        <v>209</v>
      </c>
      <c r="H9" s="5" t="s">
        <v>1724</v>
      </c>
      <c r="I9" s="5"/>
      <c r="J9" s="57" t="s">
        <v>1757</v>
      </c>
      <c r="L9" s="5" t="s">
        <v>1746</v>
      </c>
      <c r="M9" s="5">
        <f t="shared" si="2"/>
        <v>6</v>
      </c>
    </row>
    <row r="10" spans="1:13" ht="15" customHeight="1" x14ac:dyDescent="0.3">
      <c r="A10" s="83" t="s">
        <v>457</v>
      </c>
      <c r="B10" s="19" t="s">
        <v>458</v>
      </c>
      <c r="C10" s="29">
        <v>360000</v>
      </c>
      <c r="D10" s="29">
        <v>360000</v>
      </c>
      <c r="E10" s="5">
        <f t="shared" si="1"/>
        <v>9132049</v>
      </c>
      <c r="F10" s="6">
        <f t="shared" si="0"/>
        <v>79.646419589076572</v>
      </c>
      <c r="G10" s="12">
        <v>209</v>
      </c>
      <c r="H10" s="5" t="s">
        <v>1724</v>
      </c>
      <c r="I10" s="5"/>
      <c r="J10" s="57" t="s">
        <v>1746</v>
      </c>
      <c r="L10" s="5" t="s">
        <v>1750</v>
      </c>
      <c r="M10" s="5">
        <f t="shared" si="2"/>
        <v>4</v>
      </c>
    </row>
    <row r="11" spans="1:13" x14ac:dyDescent="0.3">
      <c r="A11" s="19" t="s">
        <v>459</v>
      </c>
      <c r="B11" s="19" t="s">
        <v>446</v>
      </c>
      <c r="C11" s="29">
        <v>283692</v>
      </c>
      <c r="D11" s="29">
        <v>283692</v>
      </c>
      <c r="E11" s="5">
        <f t="shared" si="1"/>
        <v>9415741</v>
      </c>
      <c r="F11" s="6">
        <f t="shared" si="0"/>
        <v>82.120678330577448</v>
      </c>
      <c r="G11" s="12">
        <v>209</v>
      </c>
      <c r="H11" s="5" t="s">
        <v>1724</v>
      </c>
      <c r="I11" s="5"/>
      <c r="J11" s="57" t="s">
        <v>1757</v>
      </c>
      <c r="L11" s="5" t="s">
        <v>1768</v>
      </c>
      <c r="M11" s="5">
        <f t="shared" si="2"/>
        <v>4</v>
      </c>
    </row>
    <row r="12" spans="1:13" x14ac:dyDescent="0.3">
      <c r="A12" s="19" t="s">
        <v>460</v>
      </c>
      <c r="B12" s="19" t="s">
        <v>212</v>
      </c>
      <c r="C12" s="29">
        <v>197501</v>
      </c>
      <c r="D12" s="29">
        <v>197501</v>
      </c>
      <c r="E12" s="5">
        <f t="shared" si="1"/>
        <v>9613242</v>
      </c>
      <c r="F12" s="6">
        <f t="shared" si="0"/>
        <v>83.843210427729147</v>
      </c>
      <c r="G12" s="12">
        <v>210</v>
      </c>
      <c r="H12" s="5" t="s">
        <v>1724</v>
      </c>
      <c r="I12" s="5"/>
      <c r="J12" s="57" t="s">
        <v>1748</v>
      </c>
      <c r="L12" s="5" t="s">
        <v>1755</v>
      </c>
      <c r="M12" s="5">
        <f t="shared" si="2"/>
        <v>3</v>
      </c>
    </row>
    <row r="13" spans="1:13" x14ac:dyDescent="0.3">
      <c r="A13" s="19" t="s">
        <v>461</v>
      </c>
      <c r="B13" s="19" t="s">
        <v>458</v>
      </c>
      <c r="C13" s="29">
        <v>182000</v>
      </c>
      <c r="D13" s="29">
        <v>182000</v>
      </c>
      <c r="E13" s="5">
        <f t="shared" si="1"/>
        <v>9795242</v>
      </c>
      <c r="F13" s="6">
        <f t="shared" si="0"/>
        <v>85.430548424405686</v>
      </c>
      <c r="G13" s="12">
        <v>209</v>
      </c>
      <c r="H13" s="5" t="s">
        <v>1724</v>
      </c>
      <c r="I13" s="5"/>
      <c r="J13" s="57" t="s">
        <v>1746</v>
      </c>
      <c r="L13" s="5" t="s">
        <v>1758</v>
      </c>
      <c r="M13" s="5">
        <f t="shared" si="2"/>
        <v>2</v>
      </c>
    </row>
    <row r="14" spans="1:13" x14ac:dyDescent="0.3">
      <c r="A14" s="19" t="s">
        <v>462</v>
      </c>
      <c r="B14" s="19" t="s">
        <v>446</v>
      </c>
      <c r="C14" s="29">
        <v>172628</v>
      </c>
      <c r="D14" s="29">
        <v>172628</v>
      </c>
      <c r="E14" s="5">
        <f t="shared" si="1"/>
        <v>9967870</v>
      </c>
      <c r="F14" s="6">
        <f t="shared" si="0"/>
        <v>86.936147235890729</v>
      </c>
      <c r="G14" s="12">
        <v>210</v>
      </c>
      <c r="H14" s="5" t="s">
        <v>1724</v>
      </c>
      <c r="I14" s="5"/>
      <c r="J14" s="57" t="s">
        <v>1757</v>
      </c>
      <c r="L14" s="5" t="s">
        <v>1760</v>
      </c>
      <c r="M14" s="5">
        <f t="shared" si="2"/>
        <v>2</v>
      </c>
    </row>
    <row r="15" spans="1:13" x14ac:dyDescent="0.3">
      <c r="A15" s="19" t="s">
        <v>463</v>
      </c>
      <c r="B15" s="19" t="s">
        <v>464</v>
      </c>
      <c r="C15" s="29">
        <v>166653</v>
      </c>
      <c r="D15" s="29">
        <v>166653</v>
      </c>
      <c r="E15" s="5">
        <f t="shared" si="1"/>
        <v>10134523</v>
      </c>
      <c r="F15" s="6">
        <f t="shared" si="0"/>
        <v>88.389634264243114</v>
      </c>
      <c r="G15" s="12">
        <v>201</v>
      </c>
      <c r="H15" s="5" t="s">
        <v>1724</v>
      </c>
      <c r="I15" s="5"/>
      <c r="J15" s="57" t="s">
        <v>1757</v>
      </c>
      <c r="L15" s="24" t="s">
        <v>1784</v>
      </c>
      <c r="M15" s="24">
        <f t="shared" si="2"/>
        <v>2</v>
      </c>
    </row>
    <row r="16" spans="1:13" x14ac:dyDescent="0.3">
      <c r="A16" s="19" t="s">
        <v>465</v>
      </c>
      <c r="B16" s="19" t="s">
        <v>446</v>
      </c>
      <c r="C16" s="29">
        <v>166095</v>
      </c>
      <c r="D16" s="29">
        <v>166095</v>
      </c>
      <c r="E16" s="5">
        <f t="shared" si="1"/>
        <v>10300618</v>
      </c>
      <c r="F16" s="6">
        <f t="shared" si="0"/>
        <v>89.838254618957336</v>
      </c>
      <c r="G16" s="12">
        <v>209</v>
      </c>
      <c r="H16" s="5" t="s">
        <v>1724</v>
      </c>
      <c r="I16" s="5"/>
      <c r="J16" s="57" t="s">
        <v>1757</v>
      </c>
      <c r="L16" s="5" t="s">
        <v>1763</v>
      </c>
      <c r="M16" s="5">
        <f t="shared" si="2"/>
        <v>1</v>
      </c>
    </row>
    <row r="17" spans="1:13" x14ac:dyDescent="0.3">
      <c r="A17" s="19" t="s">
        <v>466</v>
      </c>
      <c r="B17" s="19" t="s">
        <v>446</v>
      </c>
      <c r="C17" s="29">
        <v>164365</v>
      </c>
      <c r="D17" s="29">
        <v>164365</v>
      </c>
      <c r="E17" s="5">
        <f t="shared" si="1"/>
        <v>10464983</v>
      </c>
      <c r="F17" s="8">
        <f t="shared" si="0"/>
        <v>91.271786541065794</v>
      </c>
      <c r="G17" s="12">
        <v>209</v>
      </c>
      <c r="H17" s="5" t="s">
        <v>1724</v>
      </c>
      <c r="I17" s="5"/>
      <c r="J17" s="57" t="s">
        <v>1757</v>
      </c>
      <c r="L17" s="5" t="s">
        <v>1773</v>
      </c>
      <c r="M17" s="5">
        <f t="shared" si="2"/>
        <v>1</v>
      </c>
    </row>
    <row r="18" spans="1:13" x14ac:dyDescent="0.3">
      <c r="A18" s="19" t="s">
        <v>467</v>
      </c>
      <c r="B18" s="19" t="s">
        <v>446</v>
      </c>
      <c r="C18" s="29">
        <v>157390</v>
      </c>
      <c r="D18" s="29">
        <v>157390</v>
      </c>
      <c r="E18" s="5">
        <f t="shared" si="1"/>
        <v>10622373</v>
      </c>
      <c r="F18" s="8">
        <f t="shared" si="0"/>
        <v>92.644485042697212</v>
      </c>
      <c r="G18" s="12">
        <v>201</v>
      </c>
      <c r="H18" s="5" t="s">
        <v>1724</v>
      </c>
      <c r="I18" s="5"/>
      <c r="J18" s="57" t="s">
        <v>1749</v>
      </c>
      <c r="L18" s="24" t="s">
        <v>1770</v>
      </c>
      <c r="M18" s="24">
        <f t="shared" si="2"/>
        <v>1</v>
      </c>
    </row>
    <row r="19" spans="1:13" x14ac:dyDescent="0.3">
      <c r="A19" s="19" t="s">
        <v>468</v>
      </c>
      <c r="B19" s="19" t="s">
        <v>446</v>
      </c>
      <c r="C19" s="29">
        <v>156430</v>
      </c>
      <c r="D19" s="29">
        <v>156430</v>
      </c>
      <c r="E19" s="5">
        <f t="shared" si="1"/>
        <v>10778803</v>
      </c>
      <c r="F19" s="8">
        <f t="shared" si="0"/>
        <v>94.008810772478029</v>
      </c>
      <c r="G19" s="12">
        <v>210</v>
      </c>
      <c r="H19" s="5" t="s">
        <v>1724</v>
      </c>
      <c r="I19" s="5"/>
      <c r="J19" s="57" t="s">
        <v>1757</v>
      </c>
      <c r="L19" s="91" t="s">
        <v>1767</v>
      </c>
      <c r="M19" s="92">
        <f t="shared" si="2"/>
        <v>1</v>
      </c>
    </row>
    <row r="20" spans="1:13" x14ac:dyDescent="0.3">
      <c r="A20" s="19" t="s">
        <v>469</v>
      </c>
      <c r="B20" s="19" t="s">
        <v>453</v>
      </c>
      <c r="C20" s="29">
        <v>110391</v>
      </c>
      <c r="D20" s="29">
        <v>110391</v>
      </c>
      <c r="E20" s="5">
        <f t="shared" si="1"/>
        <v>10889194</v>
      </c>
      <c r="F20" s="8">
        <f t="shared" si="0"/>
        <v>94.971601040561097</v>
      </c>
      <c r="G20" s="12">
        <v>209</v>
      </c>
      <c r="H20" s="5" t="s">
        <v>1724</v>
      </c>
      <c r="I20" s="5"/>
      <c r="J20" s="57" t="s">
        <v>1750</v>
      </c>
    </row>
    <row r="21" spans="1:13" x14ac:dyDescent="0.3">
      <c r="A21" s="19" t="s">
        <v>470</v>
      </c>
      <c r="B21" s="19" t="s">
        <v>446</v>
      </c>
      <c r="C21" s="29">
        <v>81670</v>
      </c>
      <c r="D21" s="29">
        <v>81670</v>
      </c>
      <c r="E21" s="5">
        <f t="shared" si="1"/>
        <v>10970864</v>
      </c>
      <c r="F21" s="8">
        <f t="shared" si="0"/>
        <v>95.683897162476342</v>
      </c>
      <c r="G21" s="12">
        <v>210</v>
      </c>
      <c r="H21" s="5" t="s">
        <v>1724</v>
      </c>
      <c r="I21" s="5"/>
      <c r="J21" s="57" t="s">
        <v>1757</v>
      </c>
    </row>
    <row r="22" spans="1:13" x14ac:dyDescent="0.3">
      <c r="A22" s="19" t="s">
        <v>471</v>
      </c>
      <c r="B22" s="19" t="s">
        <v>458</v>
      </c>
      <c r="C22" s="29">
        <v>73321</v>
      </c>
      <c r="D22" s="29">
        <v>73321</v>
      </c>
      <c r="E22" s="5">
        <f t="shared" si="1"/>
        <v>11044185</v>
      </c>
      <c r="F22" s="8">
        <f t="shared" si="0"/>
        <v>96.323376334203374</v>
      </c>
      <c r="G22" s="12">
        <v>209</v>
      </c>
      <c r="H22" s="5" t="s">
        <v>1724</v>
      </c>
      <c r="I22" s="5"/>
      <c r="J22" s="57" t="s">
        <v>1746</v>
      </c>
    </row>
    <row r="23" spans="1:13" x14ac:dyDescent="0.3">
      <c r="A23" s="19" t="s">
        <v>472</v>
      </c>
      <c r="B23" s="19" t="s">
        <v>446</v>
      </c>
      <c r="C23" s="29">
        <v>45369</v>
      </c>
      <c r="D23" s="29">
        <v>45369</v>
      </c>
      <c r="E23" s="5">
        <f t="shared" si="1"/>
        <v>11089554</v>
      </c>
      <c r="F23" s="8">
        <f t="shared" si="0"/>
        <v>96.719068298880401</v>
      </c>
      <c r="G23" s="12">
        <v>209</v>
      </c>
      <c r="H23" s="5" t="s">
        <v>1724</v>
      </c>
      <c r="I23" s="5"/>
      <c r="J23" s="57" t="s">
        <v>1757</v>
      </c>
    </row>
    <row r="24" spans="1:13" x14ac:dyDescent="0.3">
      <c r="A24" s="19" t="s">
        <v>473</v>
      </c>
      <c r="B24" s="19" t="s">
        <v>446</v>
      </c>
      <c r="C24" s="29">
        <v>38506</v>
      </c>
      <c r="D24" s="29">
        <v>38506</v>
      </c>
      <c r="E24" s="5">
        <f t="shared" si="1"/>
        <v>11128060</v>
      </c>
      <c r="F24" s="8">
        <f t="shared" si="0"/>
        <v>97.054903666462948</v>
      </c>
      <c r="G24" s="12">
        <v>209</v>
      </c>
      <c r="H24" s="5" t="s">
        <v>1724</v>
      </c>
      <c r="I24" s="5"/>
      <c r="J24" s="57" t="s">
        <v>1757</v>
      </c>
    </row>
    <row r="25" spans="1:13" x14ac:dyDescent="0.3">
      <c r="A25" s="19" t="s">
        <v>474</v>
      </c>
      <c r="B25" s="19" t="s">
        <v>446</v>
      </c>
      <c r="C25" s="29">
        <v>33530</v>
      </c>
      <c r="D25" s="29">
        <v>33530</v>
      </c>
      <c r="E25" s="5">
        <f t="shared" si="1"/>
        <v>11161590</v>
      </c>
      <c r="F25" s="8">
        <f t="shared" si="0"/>
        <v>97.347340166619901</v>
      </c>
      <c r="G25" s="12">
        <v>201</v>
      </c>
      <c r="H25" s="24" t="s">
        <v>1729</v>
      </c>
      <c r="I25" s="24"/>
      <c r="J25" s="57" t="s">
        <v>1756</v>
      </c>
    </row>
    <row r="26" spans="1:13" x14ac:dyDescent="0.3">
      <c r="A26" s="19" t="s">
        <v>475</v>
      </c>
      <c r="B26" s="19" t="s">
        <v>446</v>
      </c>
      <c r="C26" s="29">
        <v>30663</v>
      </c>
      <c r="D26" s="29">
        <v>30663</v>
      </c>
      <c r="E26" s="5">
        <f t="shared" si="1"/>
        <v>11192253</v>
      </c>
      <c r="F26" s="8">
        <f t="shared" si="0"/>
        <v>97.614771732510519</v>
      </c>
      <c r="G26" s="12">
        <v>210</v>
      </c>
      <c r="H26" s="5" t="s">
        <v>1724</v>
      </c>
      <c r="I26" s="5"/>
      <c r="J26" s="57" t="s">
        <v>1757</v>
      </c>
    </row>
    <row r="27" spans="1:13" x14ac:dyDescent="0.3">
      <c r="A27" s="19" t="s">
        <v>476</v>
      </c>
      <c r="B27" s="19" t="s">
        <v>446</v>
      </c>
      <c r="C27" s="29">
        <v>29300</v>
      </c>
      <c r="D27" s="29">
        <v>29300</v>
      </c>
      <c r="E27" s="5">
        <f t="shared" si="1"/>
        <v>11221553</v>
      </c>
      <c r="F27" s="8">
        <f t="shared" si="0"/>
        <v>97.870315706700751</v>
      </c>
      <c r="G27" s="12">
        <v>201</v>
      </c>
      <c r="H27" s="5" t="s">
        <v>1724</v>
      </c>
      <c r="I27" s="5"/>
      <c r="J27" s="57" t="s">
        <v>1756</v>
      </c>
    </row>
    <row r="28" spans="1:13" x14ac:dyDescent="0.3">
      <c r="A28" s="19" t="s">
        <v>477</v>
      </c>
      <c r="B28" s="19" t="s">
        <v>446</v>
      </c>
      <c r="C28" s="29">
        <v>23300</v>
      </c>
      <c r="D28" s="29">
        <v>23300</v>
      </c>
      <c r="E28" s="5">
        <f t="shared" si="1"/>
        <v>11244853</v>
      </c>
      <c r="F28" s="9">
        <f t="shared" si="0"/>
        <v>98.07352985682472</v>
      </c>
      <c r="G28" s="12">
        <v>210</v>
      </c>
      <c r="H28" s="5" t="s">
        <v>1724</v>
      </c>
      <c r="I28" s="5"/>
      <c r="J28" s="57" t="s">
        <v>1757</v>
      </c>
    </row>
    <row r="29" spans="1:13" x14ac:dyDescent="0.3">
      <c r="A29" s="19" t="s">
        <v>478</v>
      </c>
      <c r="B29" s="19" t="s">
        <v>458</v>
      </c>
      <c r="C29" s="29">
        <v>18000</v>
      </c>
      <c r="D29" s="29">
        <v>18000</v>
      </c>
      <c r="E29" s="5">
        <f t="shared" si="1"/>
        <v>11262853</v>
      </c>
      <c r="F29" s="9">
        <f t="shared" si="0"/>
        <v>98.230519329023508</v>
      </c>
      <c r="G29" s="12">
        <v>209</v>
      </c>
      <c r="H29" s="5" t="s">
        <v>1724</v>
      </c>
      <c r="I29" s="5"/>
      <c r="J29" s="57" t="s">
        <v>1746</v>
      </c>
    </row>
    <row r="30" spans="1:13" x14ac:dyDescent="0.3">
      <c r="A30" s="38" t="s">
        <v>479</v>
      </c>
      <c r="B30" s="38" t="s">
        <v>83</v>
      </c>
      <c r="C30" s="70">
        <v>16603</v>
      </c>
      <c r="D30" s="30">
        <v>16603</v>
      </c>
      <c r="E30" s="17">
        <f t="shared" si="1"/>
        <v>11279456</v>
      </c>
      <c r="F30" s="9">
        <f t="shared" si="0"/>
        <v>98.375324673852191</v>
      </c>
      <c r="G30" s="18" t="s">
        <v>1595</v>
      </c>
      <c r="H30" s="60" t="s">
        <v>1727</v>
      </c>
      <c r="I30" s="60"/>
      <c r="J30" s="57"/>
    </row>
    <row r="31" spans="1:13" x14ac:dyDescent="0.3">
      <c r="A31" s="38" t="s">
        <v>480</v>
      </c>
      <c r="B31" s="38" t="s">
        <v>7</v>
      </c>
      <c r="C31" s="70">
        <v>16429</v>
      </c>
      <c r="D31" s="29">
        <v>16429</v>
      </c>
      <c r="E31" s="5">
        <f t="shared" si="1"/>
        <v>11295885</v>
      </c>
      <c r="F31" s="9">
        <f t="shared" si="0"/>
        <v>98.51861245378295</v>
      </c>
      <c r="G31" s="18">
        <v>202</v>
      </c>
      <c r="H31" s="5" t="s">
        <v>1724</v>
      </c>
      <c r="I31" s="5"/>
      <c r="J31" s="57" t="s">
        <v>1757</v>
      </c>
    </row>
    <row r="32" spans="1:13" x14ac:dyDescent="0.3">
      <c r="A32" s="38" t="s">
        <v>481</v>
      </c>
      <c r="B32" s="38" t="s">
        <v>446</v>
      </c>
      <c r="C32" s="70">
        <v>15650</v>
      </c>
      <c r="D32" s="29">
        <v>15650</v>
      </c>
      <c r="E32" s="5">
        <f t="shared" si="1"/>
        <v>11311535</v>
      </c>
      <c r="F32" s="9">
        <f t="shared" si="0"/>
        <v>98.655106078222445</v>
      </c>
      <c r="G32" s="18">
        <v>201</v>
      </c>
      <c r="H32" s="5" t="s">
        <v>1724</v>
      </c>
      <c r="I32" s="5"/>
      <c r="J32" s="57" t="s">
        <v>1749</v>
      </c>
    </row>
    <row r="33" spans="1:10" x14ac:dyDescent="0.3">
      <c r="A33" s="38" t="s">
        <v>482</v>
      </c>
      <c r="B33" s="38" t="s">
        <v>446</v>
      </c>
      <c r="C33" s="70">
        <v>14344</v>
      </c>
      <c r="D33" s="29">
        <v>14344</v>
      </c>
      <c r="E33" s="5">
        <f t="shared" si="1"/>
        <v>11325879</v>
      </c>
      <c r="F33" s="9">
        <f t="shared" si="0"/>
        <v>98.780209244290191</v>
      </c>
      <c r="G33" s="18">
        <v>201</v>
      </c>
      <c r="H33" s="5" t="s">
        <v>1724</v>
      </c>
      <c r="I33" s="5"/>
      <c r="J33" s="57" t="s">
        <v>1757</v>
      </c>
    </row>
    <row r="34" spans="1:10" x14ac:dyDescent="0.3">
      <c r="A34" s="38" t="s">
        <v>483</v>
      </c>
      <c r="B34" s="38" t="s">
        <v>446</v>
      </c>
      <c r="C34" s="70">
        <v>14170</v>
      </c>
      <c r="D34" s="29">
        <v>14170</v>
      </c>
      <c r="E34" s="5">
        <f t="shared" si="1"/>
        <v>11340049</v>
      </c>
      <c r="F34" s="9">
        <f t="shared" si="0"/>
        <v>98.903794845459998</v>
      </c>
      <c r="G34" s="18">
        <v>201</v>
      </c>
      <c r="H34" s="5" t="s">
        <v>1724</v>
      </c>
      <c r="I34" s="5"/>
      <c r="J34" s="57" t="s">
        <v>1757</v>
      </c>
    </row>
    <row r="35" spans="1:10" x14ac:dyDescent="0.3">
      <c r="A35" s="38" t="s">
        <v>484</v>
      </c>
      <c r="B35" s="38" t="s">
        <v>485</v>
      </c>
      <c r="C35" s="70">
        <v>13980</v>
      </c>
      <c r="D35" s="30">
        <v>13980</v>
      </c>
      <c r="E35" s="17">
        <f t="shared" si="1"/>
        <v>11354029</v>
      </c>
      <c r="F35" s="9">
        <f t="shared" si="0"/>
        <v>99.025723335534394</v>
      </c>
      <c r="G35" s="18">
        <v>202</v>
      </c>
      <c r="H35" s="5" t="s">
        <v>1725</v>
      </c>
      <c r="I35" s="5"/>
      <c r="J35" s="57" t="s">
        <v>1749</v>
      </c>
    </row>
    <row r="36" spans="1:10" x14ac:dyDescent="0.3">
      <c r="A36" s="38" t="s">
        <v>486</v>
      </c>
      <c r="B36" s="38" t="s">
        <v>485</v>
      </c>
      <c r="C36" s="70">
        <v>10250</v>
      </c>
      <c r="D36" s="30">
        <v>10250</v>
      </c>
      <c r="E36" s="17">
        <f t="shared" si="1"/>
        <v>11364279</v>
      </c>
      <c r="F36" s="9">
        <f t="shared" si="0"/>
        <v>99.115120118314252</v>
      </c>
      <c r="G36" s="18">
        <v>202</v>
      </c>
      <c r="H36" s="5" t="s">
        <v>1725</v>
      </c>
      <c r="I36" s="5"/>
      <c r="J36" s="57" t="s">
        <v>1749</v>
      </c>
    </row>
    <row r="37" spans="1:10" x14ac:dyDescent="0.3">
      <c r="A37" s="19" t="s">
        <v>487</v>
      </c>
      <c r="B37" s="19" t="s">
        <v>453</v>
      </c>
      <c r="C37" s="29">
        <v>7950</v>
      </c>
      <c r="D37" s="29">
        <v>7950</v>
      </c>
      <c r="E37" s="5">
        <f t="shared" si="1"/>
        <v>11372229</v>
      </c>
      <c r="F37" s="9">
        <f t="shared" si="0"/>
        <v>99.184457135202038</v>
      </c>
      <c r="G37" s="12">
        <v>209</v>
      </c>
      <c r="H37" s="5" t="s">
        <v>1724</v>
      </c>
      <c r="I37" s="5"/>
      <c r="J37" s="57" t="s">
        <v>1750</v>
      </c>
    </row>
    <row r="38" spans="1:10" x14ac:dyDescent="0.3">
      <c r="A38" s="19" t="s">
        <v>488</v>
      </c>
      <c r="B38" s="19" t="s">
        <v>453</v>
      </c>
      <c r="C38" s="29">
        <v>7069</v>
      </c>
      <c r="D38" s="29">
        <v>7069</v>
      </c>
      <c r="E38" s="5">
        <f t="shared" si="1"/>
        <v>11379298</v>
      </c>
      <c r="F38" s="9">
        <f t="shared" si="0"/>
        <v>99.246110389589433</v>
      </c>
      <c r="G38" s="12">
        <v>209</v>
      </c>
      <c r="H38" s="5" t="s">
        <v>1724</v>
      </c>
      <c r="I38" s="5"/>
      <c r="J38" s="57" t="s">
        <v>1750</v>
      </c>
    </row>
    <row r="39" spans="1:10" x14ac:dyDescent="0.3">
      <c r="A39" s="19" t="s">
        <v>489</v>
      </c>
      <c r="B39" s="19" t="s">
        <v>363</v>
      </c>
      <c r="C39" s="29">
        <v>6800</v>
      </c>
      <c r="D39" s="29">
        <v>6800</v>
      </c>
      <c r="E39" s="5">
        <f t="shared" si="1"/>
        <v>11386098</v>
      </c>
      <c r="F39" s="9">
        <f t="shared" si="0"/>
        <v>99.30541752353119</v>
      </c>
      <c r="G39" s="12">
        <v>201</v>
      </c>
      <c r="H39" s="5" t="s">
        <v>1724</v>
      </c>
      <c r="I39" s="5"/>
      <c r="J39" s="57" t="s">
        <v>1747</v>
      </c>
    </row>
    <row r="40" spans="1:10" x14ac:dyDescent="0.3">
      <c r="A40" s="19" t="s">
        <v>490</v>
      </c>
      <c r="B40" s="19" t="s">
        <v>83</v>
      </c>
      <c r="C40" s="29">
        <v>6160</v>
      </c>
      <c r="D40" s="29">
        <v>6160</v>
      </c>
      <c r="E40" s="5">
        <f t="shared" si="1"/>
        <v>11392258</v>
      </c>
      <c r="F40" s="9">
        <f t="shared" si="0"/>
        <v>99.35914280957256</v>
      </c>
      <c r="G40" s="12">
        <v>201</v>
      </c>
      <c r="H40" s="5" t="s">
        <v>1724</v>
      </c>
      <c r="I40" s="5"/>
      <c r="J40" s="57" t="s">
        <v>1747</v>
      </c>
    </row>
    <row r="41" spans="1:10" x14ac:dyDescent="0.3">
      <c r="A41" s="19" t="s">
        <v>491</v>
      </c>
      <c r="B41" s="19" t="s">
        <v>446</v>
      </c>
      <c r="C41" s="29">
        <v>5792</v>
      </c>
      <c r="D41" s="29">
        <v>5792</v>
      </c>
      <c r="E41" s="5">
        <f t="shared" si="1"/>
        <v>11398050</v>
      </c>
      <c r="F41" s="9">
        <f t="shared" si="0"/>
        <v>99.409658533071195</v>
      </c>
      <c r="G41" s="12">
        <v>201</v>
      </c>
      <c r="H41" s="5" t="s">
        <v>1724</v>
      </c>
      <c r="I41" s="5"/>
      <c r="J41" s="57" t="s">
        <v>1749</v>
      </c>
    </row>
    <row r="42" spans="1:10" x14ac:dyDescent="0.3">
      <c r="A42" s="19" t="s">
        <v>492</v>
      </c>
      <c r="B42" s="19" t="s">
        <v>458</v>
      </c>
      <c r="C42" s="29">
        <v>5000</v>
      </c>
      <c r="D42" s="29">
        <v>5000</v>
      </c>
      <c r="E42" s="5">
        <f t="shared" si="1"/>
        <v>11403050</v>
      </c>
      <c r="F42" s="9">
        <f t="shared" si="0"/>
        <v>99.453266719793064</v>
      </c>
      <c r="G42" s="12">
        <v>209</v>
      </c>
      <c r="H42" s="5" t="s">
        <v>1724</v>
      </c>
      <c r="I42" s="5"/>
      <c r="J42" s="57" t="s">
        <v>1746</v>
      </c>
    </row>
    <row r="43" spans="1:10" x14ac:dyDescent="0.3">
      <c r="A43" s="19" t="s">
        <v>493</v>
      </c>
      <c r="B43" s="19" t="s">
        <v>446</v>
      </c>
      <c r="C43" s="29">
        <v>4217</v>
      </c>
      <c r="D43" s="29">
        <v>4217</v>
      </c>
      <c r="E43" s="5">
        <f t="shared" si="1"/>
        <v>11407267</v>
      </c>
      <c r="F43" s="9">
        <f t="shared" si="0"/>
        <v>99.490045864474311</v>
      </c>
      <c r="G43" s="12">
        <v>210</v>
      </c>
      <c r="H43" s="5" t="s">
        <v>1724</v>
      </c>
      <c r="I43" s="5"/>
      <c r="J43" s="57" t="s">
        <v>1757</v>
      </c>
    </row>
    <row r="44" spans="1:10" x14ac:dyDescent="0.3">
      <c r="A44" s="19" t="s">
        <v>494</v>
      </c>
      <c r="B44" s="19" t="s">
        <v>446</v>
      </c>
      <c r="C44" s="29">
        <v>4182</v>
      </c>
      <c r="D44" s="29">
        <v>4182</v>
      </c>
      <c r="E44" s="5">
        <f t="shared" si="1"/>
        <v>11411449</v>
      </c>
      <c r="F44" s="9">
        <f t="shared" si="0"/>
        <v>99.526519751848483</v>
      </c>
      <c r="G44" s="12">
        <v>210</v>
      </c>
      <c r="H44" s="5" t="s">
        <v>1724</v>
      </c>
      <c r="I44" s="5"/>
      <c r="J44" s="57" t="s">
        <v>1757</v>
      </c>
    </row>
    <row r="45" spans="1:10" x14ac:dyDescent="0.3">
      <c r="A45" s="19" t="s">
        <v>495</v>
      </c>
      <c r="B45" s="5"/>
      <c r="C45" s="29">
        <v>4024</v>
      </c>
      <c r="D45" s="29">
        <v>4024</v>
      </c>
      <c r="E45" s="5">
        <f t="shared" si="1"/>
        <v>11415473</v>
      </c>
      <c r="F45" s="9">
        <f t="shared" si="0"/>
        <v>99.561615620522261</v>
      </c>
      <c r="G45" s="12">
        <v>209</v>
      </c>
      <c r="H45" s="5" t="s">
        <v>1724</v>
      </c>
      <c r="I45" s="5"/>
      <c r="J45" s="57" t="s">
        <v>1748</v>
      </c>
    </row>
    <row r="46" spans="1:10" x14ac:dyDescent="0.3">
      <c r="A46" s="19" t="s">
        <v>496</v>
      </c>
      <c r="B46" s="19" t="s">
        <v>446</v>
      </c>
      <c r="C46" s="29">
        <v>3809</v>
      </c>
      <c r="D46" s="29">
        <v>3809</v>
      </c>
      <c r="E46" s="5">
        <f t="shared" si="1"/>
        <v>11419282</v>
      </c>
      <c r="F46" s="9">
        <f t="shared" si="0"/>
        <v>99.594836337166996</v>
      </c>
      <c r="G46" s="12">
        <v>209</v>
      </c>
      <c r="H46" s="5" t="s">
        <v>1724</v>
      </c>
      <c r="I46" s="5"/>
      <c r="J46" s="57" t="s">
        <v>1757</v>
      </c>
    </row>
    <row r="47" spans="1:10" ht="15" customHeight="1" x14ac:dyDescent="0.3">
      <c r="A47" s="19" t="s">
        <v>497</v>
      </c>
      <c r="B47" s="19" t="s">
        <v>453</v>
      </c>
      <c r="C47" s="29">
        <v>3600</v>
      </c>
      <c r="D47" s="29">
        <v>3600</v>
      </c>
      <c r="E47" s="5">
        <f t="shared" si="1"/>
        <v>11422882</v>
      </c>
      <c r="F47" s="9">
        <f t="shared" si="0"/>
        <v>99.626234231606745</v>
      </c>
      <c r="G47" s="12">
        <v>209</v>
      </c>
      <c r="H47" s="5" t="s">
        <v>1724</v>
      </c>
      <c r="I47" s="5"/>
      <c r="J47" s="57" t="s">
        <v>1750</v>
      </c>
    </row>
    <row r="48" spans="1:10" x14ac:dyDescent="0.3">
      <c r="A48" s="19" t="s">
        <v>498</v>
      </c>
      <c r="B48" s="19" t="s">
        <v>7</v>
      </c>
      <c r="C48" s="29">
        <v>3134</v>
      </c>
      <c r="D48" s="29">
        <v>3134</v>
      </c>
      <c r="E48" s="5">
        <f t="shared" si="1"/>
        <v>11426016</v>
      </c>
      <c r="F48" s="9">
        <f t="shared" si="0"/>
        <v>99.653567843044016</v>
      </c>
      <c r="G48" s="12">
        <v>201</v>
      </c>
      <c r="H48" s="5" t="s">
        <v>1724</v>
      </c>
      <c r="I48" s="5"/>
      <c r="J48" s="57" t="s">
        <v>1758</v>
      </c>
    </row>
    <row r="49" spans="1:10" x14ac:dyDescent="0.3">
      <c r="A49" s="19" t="s">
        <v>499</v>
      </c>
      <c r="B49" s="19" t="s">
        <v>453</v>
      </c>
      <c r="C49" s="29">
        <v>3000</v>
      </c>
      <c r="D49" s="29">
        <v>3000</v>
      </c>
      <c r="E49" s="5">
        <f t="shared" si="1"/>
        <v>11429016</v>
      </c>
      <c r="F49" s="9">
        <f t="shared" si="0"/>
        <v>99.67973275507714</v>
      </c>
      <c r="G49" s="12">
        <v>209</v>
      </c>
      <c r="H49" s="5" t="s">
        <v>1724</v>
      </c>
      <c r="I49" s="5"/>
      <c r="J49" s="57" t="s">
        <v>1748</v>
      </c>
    </row>
    <row r="50" spans="1:10" x14ac:dyDescent="0.3">
      <c r="A50" s="19" t="s">
        <v>500</v>
      </c>
      <c r="B50" s="19" t="s">
        <v>485</v>
      </c>
      <c r="C50" s="29">
        <v>2370</v>
      </c>
      <c r="D50" s="29">
        <v>2370</v>
      </c>
      <c r="E50" s="5">
        <f t="shared" si="1"/>
        <v>11431386</v>
      </c>
      <c r="F50" s="9">
        <f t="shared" si="0"/>
        <v>99.700403035583321</v>
      </c>
      <c r="G50" s="12">
        <v>201</v>
      </c>
      <c r="H50" s="5" t="s">
        <v>1724</v>
      </c>
      <c r="I50" s="5"/>
      <c r="J50" s="57" t="s">
        <v>1756</v>
      </c>
    </row>
    <row r="51" spans="1:10" x14ac:dyDescent="0.3">
      <c r="A51" s="19" t="s">
        <v>501</v>
      </c>
      <c r="B51" s="19" t="s">
        <v>485</v>
      </c>
      <c r="C51" s="29">
        <v>2180</v>
      </c>
      <c r="D51" s="29">
        <v>2180</v>
      </c>
      <c r="E51" s="5">
        <f t="shared" si="1"/>
        <v>11433566</v>
      </c>
      <c r="F51" s="9">
        <f t="shared" si="0"/>
        <v>99.719416204994062</v>
      </c>
      <c r="G51" s="12">
        <v>202</v>
      </c>
      <c r="H51" s="5" t="s">
        <v>1726</v>
      </c>
      <c r="I51" s="5"/>
      <c r="J51" s="57" t="s">
        <v>1756</v>
      </c>
    </row>
    <row r="52" spans="1:10" x14ac:dyDescent="0.3">
      <c r="A52" s="32" t="s">
        <v>502</v>
      </c>
      <c r="B52" s="32" t="s">
        <v>363</v>
      </c>
      <c r="C52" s="34">
        <v>2070</v>
      </c>
      <c r="D52" s="34">
        <v>2070</v>
      </c>
      <c r="E52" s="35">
        <f t="shared" si="1"/>
        <v>11435636</v>
      </c>
      <c r="F52" s="44">
        <f t="shared" si="0"/>
        <v>99.73746999429693</v>
      </c>
      <c r="G52" s="37" t="s">
        <v>449</v>
      </c>
      <c r="H52" s="35"/>
      <c r="I52" s="35"/>
      <c r="J52" s="35"/>
    </row>
    <row r="53" spans="1:10" x14ac:dyDescent="0.3">
      <c r="A53" s="19" t="s">
        <v>503</v>
      </c>
      <c r="B53" s="19" t="s">
        <v>363</v>
      </c>
      <c r="C53" s="29">
        <v>2035</v>
      </c>
      <c r="D53" s="29">
        <v>2035</v>
      </c>
      <c r="E53" s="5">
        <f t="shared" si="1"/>
        <v>11437671</v>
      </c>
      <c r="F53" s="9">
        <f t="shared" si="0"/>
        <v>99.755218526292737</v>
      </c>
      <c r="G53" s="12">
        <v>201</v>
      </c>
      <c r="H53" s="5" t="s">
        <v>1724</v>
      </c>
      <c r="I53" s="5"/>
      <c r="J53" s="57" t="s">
        <v>1756</v>
      </c>
    </row>
    <row r="54" spans="1:10" x14ac:dyDescent="0.3">
      <c r="A54" s="19" t="s">
        <v>504</v>
      </c>
      <c r="B54" s="19" t="s">
        <v>458</v>
      </c>
      <c r="C54" s="29">
        <v>2000</v>
      </c>
      <c r="D54" s="29">
        <v>2000</v>
      </c>
      <c r="E54" s="5">
        <f t="shared" si="1"/>
        <v>11439671</v>
      </c>
      <c r="F54" s="9">
        <f t="shared" si="0"/>
        <v>99.772661800981481</v>
      </c>
      <c r="G54" s="12">
        <v>201</v>
      </c>
      <c r="H54" s="5" t="s">
        <v>1724</v>
      </c>
      <c r="I54" s="5"/>
      <c r="J54" s="57" t="s">
        <v>1751</v>
      </c>
    </row>
    <row r="55" spans="1:10" x14ac:dyDescent="0.3">
      <c r="A55" s="19" t="s">
        <v>505</v>
      </c>
      <c r="B55" s="19" t="s">
        <v>453</v>
      </c>
      <c r="C55" s="29">
        <v>1767</v>
      </c>
      <c r="D55" s="29">
        <v>1767</v>
      </c>
      <c r="E55" s="5">
        <f t="shared" si="1"/>
        <v>11441438</v>
      </c>
      <c r="F55" s="9">
        <f t="shared" si="0"/>
        <v>99.788072934168994</v>
      </c>
      <c r="G55" s="12">
        <v>209</v>
      </c>
      <c r="H55" s="5" t="s">
        <v>1724</v>
      </c>
      <c r="I55" s="5"/>
      <c r="J55" s="57" t="s">
        <v>1748</v>
      </c>
    </row>
    <row r="56" spans="1:10" x14ac:dyDescent="0.3">
      <c r="A56" s="19" t="s">
        <v>506</v>
      </c>
      <c r="B56" s="19" t="s">
        <v>7</v>
      </c>
      <c r="C56" s="29">
        <v>1452</v>
      </c>
      <c r="D56" s="29">
        <v>1452</v>
      </c>
      <c r="E56" s="5">
        <f t="shared" si="1"/>
        <v>11442890</v>
      </c>
      <c r="F56" s="9">
        <f t="shared" si="0"/>
        <v>99.800736751593035</v>
      </c>
      <c r="G56" s="12">
        <v>201</v>
      </c>
      <c r="H56" s="5" t="s">
        <v>1724</v>
      </c>
      <c r="I56" s="5"/>
      <c r="J56" s="57" t="s">
        <v>1758</v>
      </c>
    </row>
    <row r="57" spans="1:10" x14ac:dyDescent="0.3">
      <c r="A57" s="19" t="s">
        <v>507</v>
      </c>
      <c r="B57" s="19" t="s">
        <v>485</v>
      </c>
      <c r="C57" s="29">
        <v>1360</v>
      </c>
      <c r="D57" s="29">
        <v>1360</v>
      </c>
      <c r="E57" s="5">
        <f t="shared" si="1"/>
        <v>11444250</v>
      </c>
      <c r="F57" s="9">
        <f t="shared" si="0"/>
        <v>99.812598178381378</v>
      </c>
      <c r="G57" s="12">
        <v>201</v>
      </c>
      <c r="H57" s="5" t="s">
        <v>1724</v>
      </c>
      <c r="I57" s="5"/>
      <c r="J57" s="57" t="s">
        <v>1757</v>
      </c>
    </row>
    <row r="58" spans="1:10" x14ac:dyDescent="0.3">
      <c r="A58" s="19" t="s">
        <v>508</v>
      </c>
      <c r="B58" s="19" t="s">
        <v>509</v>
      </c>
      <c r="C58" s="29">
        <v>1308</v>
      </c>
      <c r="D58" s="29">
        <v>1308</v>
      </c>
      <c r="E58" s="5">
        <f t="shared" si="1"/>
        <v>11445558</v>
      </c>
      <c r="F58" s="9">
        <f t="shared" si="0"/>
        <v>99.824006080027829</v>
      </c>
      <c r="G58" s="12">
        <v>209</v>
      </c>
      <c r="H58" s="5" t="s">
        <v>1724</v>
      </c>
      <c r="I58" s="5"/>
      <c r="J58" s="57" t="s">
        <v>1748</v>
      </c>
    </row>
    <row r="59" spans="1:10" x14ac:dyDescent="0.3">
      <c r="A59" s="32" t="s">
        <v>510</v>
      </c>
      <c r="B59" s="32" t="s">
        <v>4</v>
      </c>
      <c r="C59" s="34">
        <v>1092</v>
      </c>
      <c r="D59" s="34">
        <v>1092</v>
      </c>
      <c r="E59" s="35">
        <f t="shared" si="1"/>
        <v>11446650</v>
      </c>
      <c r="F59" s="44">
        <f t="shared" si="0"/>
        <v>99.833530108007878</v>
      </c>
      <c r="G59" s="37" t="s">
        <v>449</v>
      </c>
      <c r="H59" s="35"/>
      <c r="I59" s="35"/>
      <c r="J59" s="35"/>
    </row>
    <row r="60" spans="1:10" x14ac:dyDescent="0.3">
      <c r="A60" s="19" t="s">
        <v>511</v>
      </c>
      <c r="B60" s="19" t="s">
        <v>252</v>
      </c>
      <c r="C60" s="29">
        <v>1000</v>
      </c>
      <c r="D60" s="29">
        <v>1000</v>
      </c>
      <c r="E60" s="5">
        <f t="shared" si="1"/>
        <v>11447650</v>
      </c>
      <c r="F60" s="9">
        <f t="shared" si="0"/>
        <v>99.842251745352257</v>
      </c>
      <c r="G60" s="12">
        <v>201</v>
      </c>
      <c r="H60" s="5" t="s">
        <v>1724</v>
      </c>
      <c r="I60" s="5"/>
      <c r="J60" s="57" t="s">
        <v>1756</v>
      </c>
    </row>
    <row r="61" spans="1:10" x14ac:dyDescent="0.3">
      <c r="A61" s="19" t="s">
        <v>512</v>
      </c>
      <c r="B61" s="19" t="s">
        <v>363</v>
      </c>
      <c r="C61" s="29">
        <v>955</v>
      </c>
      <c r="D61" s="29">
        <v>955</v>
      </c>
      <c r="E61" s="5">
        <f t="shared" si="1"/>
        <v>11448605</v>
      </c>
      <c r="F61" s="9">
        <f t="shared" si="0"/>
        <v>99.850580909016145</v>
      </c>
      <c r="G61" s="18" t="s">
        <v>1705</v>
      </c>
      <c r="H61" s="5" t="s">
        <v>1724</v>
      </c>
      <c r="I61" s="5"/>
      <c r="J61" s="57" t="s">
        <v>1751</v>
      </c>
    </row>
    <row r="62" spans="1:10" x14ac:dyDescent="0.3">
      <c r="A62" s="19" t="s">
        <v>513</v>
      </c>
      <c r="B62" s="19" t="s">
        <v>83</v>
      </c>
      <c r="C62" s="29">
        <v>834</v>
      </c>
      <c r="D62" s="29">
        <v>834</v>
      </c>
      <c r="E62" s="5">
        <f t="shared" si="1"/>
        <v>11449439</v>
      </c>
      <c r="F62" s="9">
        <f t="shared" si="0"/>
        <v>99.857854754561345</v>
      </c>
      <c r="G62" s="18" t="s">
        <v>1706</v>
      </c>
      <c r="H62" s="60" t="s">
        <v>1727</v>
      </c>
      <c r="I62" s="60"/>
      <c r="J62" s="57" t="s">
        <v>1752</v>
      </c>
    </row>
    <row r="63" spans="1:10" x14ac:dyDescent="0.3">
      <c r="A63" s="19" t="s">
        <v>514</v>
      </c>
      <c r="B63" s="19" t="s">
        <v>83</v>
      </c>
      <c r="C63" s="29">
        <v>683</v>
      </c>
      <c r="D63" s="29">
        <v>683</v>
      </c>
      <c r="E63" s="5">
        <f t="shared" si="1"/>
        <v>11450122</v>
      </c>
      <c r="F63" s="9">
        <f t="shared" si="0"/>
        <v>99.863811632867566</v>
      </c>
      <c r="G63" s="18">
        <v>201</v>
      </c>
      <c r="H63" s="5" t="s">
        <v>1724</v>
      </c>
      <c r="I63" s="5"/>
      <c r="J63" s="57" t="s">
        <v>1756</v>
      </c>
    </row>
    <row r="64" spans="1:10" x14ac:dyDescent="0.3">
      <c r="A64" s="32" t="s">
        <v>515</v>
      </c>
      <c r="B64" s="32" t="s">
        <v>4</v>
      </c>
      <c r="C64" s="34">
        <v>640</v>
      </c>
      <c r="D64" s="34">
        <v>640</v>
      </c>
      <c r="E64" s="35">
        <f t="shared" si="1"/>
        <v>11450762</v>
      </c>
      <c r="F64" s="44">
        <f t="shared" si="0"/>
        <v>99.869393480767968</v>
      </c>
      <c r="G64" s="37" t="s">
        <v>449</v>
      </c>
      <c r="H64" s="35"/>
      <c r="I64" s="35"/>
      <c r="J64" s="35"/>
    </row>
    <row r="65" spans="1:10" x14ac:dyDescent="0.3">
      <c r="A65" s="19" t="s">
        <v>516</v>
      </c>
      <c r="B65" s="19" t="s">
        <v>83</v>
      </c>
      <c r="C65" s="29">
        <v>618</v>
      </c>
      <c r="D65" s="29">
        <v>618</v>
      </c>
      <c r="E65" s="5">
        <f t="shared" si="1"/>
        <v>11451380</v>
      </c>
      <c r="F65" s="9">
        <f t="shared" si="0"/>
        <v>99.874783452646781</v>
      </c>
      <c r="G65" s="18" t="s">
        <v>1716</v>
      </c>
      <c r="H65" s="60" t="s">
        <v>1727</v>
      </c>
      <c r="I65" s="60"/>
      <c r="J65" s="57" t="s">
        <v>1753</v>
      </c>
    </row>
    <row r="66" spans="1:10" x14ac:dyDescent="0.3">
      <c r="A66" s="19" t="s">
        <v>517</v>
      </c>
      <c r="B66" s="19" t="s">
        <v>212</v>
      </c>
      <c r="C66" s="29">
        <v>585</v>
      </c>
      <c r="D66" s="29">
        <v>585</v>
      </c>
      <c r="E66" s="5">
        <f t="shared" si="1"/>
        <v>11451965</v>
      </c>
      <c r="F66" s="9">
        <f t="shared" si="0"/>
        <v>99.879885610493247</v>
      </c>
      <c r="G66" s="12">
        <v>201</v>
      </c>
      <c r="H66" s="5" t="s">
        <v>1724</v>
      </c>
      <c r="I66" s="5"/>
      <c r="J66" s="57" t="s">
        <v>1757</v>
      </c>
    </row>
    <row r="67" spans="1:10" x14ac:dyDescent="0.3">
      <c r="A67" s="19" t="s">
        <v>518</v>
      </c>
      <c r="B67" s="19" t="s">
        <v>83</v>
      </c>
      <c r="C67" s="29">
        <v>562</v>
      </c>
      <c r="D67" s="29">
        <v>562</v>
      </c>
      <c r="E67" s="5">
        <f t="shared" si="1"/>
        <v>11452527</v>
      </c>
      <c r="F67" s="9">
        <f t="shared" ref="F67:F130" si="3">(E67/$E$200)*100</f>
        <v>99.884787170680795</v>
      </c>
      <c r="G67" s="12">
        <v>203</v>
      </c>
      <c r="H67" s="60" t="s">
        <v>1727</v>
      </c>
      <c r="I67" s="60"/>
      <c r="J67" s="57" t="s">
        <v>1754</v>
      </c>
    </row>
    <row r="68" spans="1:10" x14ac:dyDescent="0.3">
      <c r="A68" s="19" t="s">
        <v>519</v>
      </c>
      <c r="B68" s="19" t="s">
        <v>83</v>
      </c>
      <c r="C68" s="29">
        <v>537</v>
      </c>
      <c r="D68" s="29">
        <v>537</v>
      </c>
      <c r="E68" s="5">
        <f t="shared" si="1"/>
        <v>11453064</v>
      </c>
      <c r="F68" s="9">
        <f t="shared" si="3"/>
        <v>99.889470689934711</v>
      </c>
      <c r="G68" s="12">
        <v>211</v>
      </c>
      <c r="H68" s="60" t="s">
        <v>1727</v>
      </c>
      <c r="I68" s="60"/>
      <c r="J68" s="57" t="s">
        <v>1753</v>
      </c>
    </row>
    <row r="69" spans="1:10" x14ac:dyDescent="0.3">
      <c r="A69" s="19" t="s">
        <v>520</v>
      </c>
      <c r="B69" s="5"/>
      <c r="C69" s="29">
        <v>509</v>
      </c>
      <c r="D69" s="29">
        <v>509</v>
      </c>
      <c r="E69" s="5">
        <f t="shared" ref="E69:E132" si="4">D69+E68</f>
        <v>11453573</v>
      </c>
      <c r="F69" s="9">
        <f t="shared" si="3"/>
        <v>99.893910003342995</v>
      </c>
      <c r="G69" s="12">
        <v>203</v>
      </c>
      <c r="H69" s="60" t="s">
        <v>1727</v>
      </c>
      <c r="I69" s="60"/>
      <c r="J69" s="57" t="s">
        <v>1755</v>
      </c>
    </row>
    <row r="70" spans="1:10" x14ac:dyDescent="0.3">
      <c r="A70" s="19" t="s">
        <v>521</v>
      </c>
      <c r="B70" s="19" t="s">
        <v>522</v>
      </c>
      <c r="C70" s="29">
        <v>466</v>
      </c>
      <c r="D70" s="29">
        <v>466</v>
      </c>
      <c r="E70" s="5">
        <f t="shared" si="4"/>
        <v>11454039</v>
      </c>
      <c r="F70" s="9">
        <f t="shared" si="3"/>
        <v>99.897974286345487</v>
      </c>
      <c r="G70" s="12">
        <v>209</v>
      </c>
      <c r="H70" s="5" t="s">
        <v>1724</v>
      </c>
      <c r="I70" s="5"/>
      <c r="J70" s="57" t="s">
        <v>1757</v>
      </c>
    </row>
    <row r="71" spans="1:10" x14ac:dyDescent="0.3">
      <c r="A71" s="19" t="s">
        <v>523</v>
      </c>
      <c r="B71" s="19" t="s">
        <v>212</v>
      </c>
      <c r="C71" s="29">
        <v>462</v>
      </c>
      <c r="D71" s="29">
        <v>462</v>
      </c>
      <c r="E71" s="5">
        <f t="shared" si="4"/>
        <v>11454501</v>
      </c>
      <c r="F71" s="9">
        <f t="shared" si="3"/>
        <v>99.902003682798593</v>
      </c>
      <c r="G71" s="12">
        <v>209</v>
      </c>
      <c r="H71" s="5" t="s">
        <v>1724</v>
      </c>
      <c r="I71" s="5" t="s">
        <v>1792</v>
      </c>
      <c r="J71" s="57" t="s">
        <v>1757</v>
      </c>
    </row>
    <row r="72" spans="1:10" x14ac:dyDescent="0.3">
      <c r="A72" s="19" t="s">
        <v>524</v>
      </c>
      <c r="B72" s="19" t="s">
        <v>525</v>
      </c>
      <c r="C72" s="29">
        <v>451</v>
      </c>
      <c r="D72" s="29">
        <v>451</v>
      </c>
      <c r="E72" s="5">
        <f t="shared" si="4"/>
        <v>11454952</v>
      </c>
      <c r="F72" s="9">
        <f t="shared" si="3"/>
        <v>99.905937141240898</v>
      </c>
      <c r="G72" s="18" t="s">
        <v>1716</v>
      </c>
      <c r="H72" s="56" t="s">
        <v>1728</v>
      </c>
      <c r="I72" s="56"/>
      <c r="J72" s="57" t="s">
        <v>1756</v>
      </c>
    </row>
    <row r="73" spans="1:10" x14ac:dyDescent="0.3">
      <c r="A73" s="19" t="s">
        <v>526</v>
      </c>
      <c r="B73" s="19" t="s">
        <v>83</v>
      </c>
      <c r="C73" s="29">
        <v>429</v>
      </c>
      <c r="D73" s="29">
        <v>429</v>
      </c>
      <c r="E73" s="5">
        <f t="shared" si="4"/>
        <v>11455381</v>
      </c>
      <c r="F73" s="9">
        <f t="shared" si="3"/>
        <v>99.909678723661628</v>
      </c>
      <c r="G73" s="12">
        <v>201</v>
      </c>
      <c r="H73" s="5" t="s">
        <v>1724</v>
      </c>
      <c r="I73" s="5" t="s">
        <v>1791</v>
      </c>
      <c r="J73" s="57" t="s">
        <v>1756</v>
      </c>
    </row>
    <row r="74" spans="1:10" x14ac:dyDescent="0.3">
      <c r="A74" s="19" t="s">
        <v>527</v>
      </c>
      <c r="B74" s="19" t="s">
        <v>83</v>
      </c>
      <c r="C74" s="29">
        <v>429</v>
      </c>
      <c r="D74" s="29">
        <v>429</v>
      </c>
      <c r="E74" s="5">
        <f t="shared" si="4"/>
        <v>11455810</v>
      </c>
      <c r="F74" s="9">
        <f t="shared" si="3"/>
        <v>99.913420306082372</v>
      </c>
      <c r="G74" s="12">
        <v>201</v>
      </c>
      <c r="H74" s="5" t="s">
        <v>1724</v>
      </c>
      <c r="I74" s="5" t="s">
        <v>1791</v>
      </c>
      <c r="J74" s="57" t="s">
        <v>1756</v>
      </c>
    </row>
    <row r="75" spans="1:10" x14ac:dyDescent="0.3">
      <c r="A75" s="19" t="s">
        <v>528</v>
      </c>
      <c r="B75" s="19" t="s">
        <v>212</v>
      </c>
      <c r="C75" s="29">
        <v>410</v>
      </c>
      <c r="D75" s="29">
        <v>410</v>
      </c>
      <c r="E75" s="5">
        <f t="shared" si="4"/>
        <v>11456220</v>
      </c>
      <c r="F75" s="9">
        <f t="shared" si="3"/>
        <v>99.916996177393571</v>
      </c>
      <c r="G75" s="12">
        <v>201</v>
      </c>
      <c r="H75" s="5" t="s">
        <v>1724</v>
      </c>
      <c r="I75" s="5" t="s">
        <v>1792</v>
      </c>
      <c r="J75" s="57" t="s">
        <v>1757</v>
      </c>
    </row>
    <row r="76" spans="1:10" x14ac:dyDescent="0.3">
      <c r="A76" s="19" t="s">
        <v>529</v>
      </c>
      <c r="B76" s="19" t="s">
        <v>530</v>
      </c>
      <c r="C76" s="29">
        <v>400</v>
      </c>
      <c r="D76" s="29">
        <v>400</v>
      </c>
      <c r="E76" s="5">
        <f t="shared" si="4"/>
        <v>11456620</v>
      </c>
      <c r="F76" s="9">
        <f t="shared" si="3"/>
        <v>99.920484832331326</v>
      </c>
      <c r="G76" s="12">
        <v>201</v>
      </c>
      <c r="H76" s="5" t="s">
        <v>1724</v>
      </c>
      <c r="I76" s="5" t="s">
        <v>1791</v>
      </c>
      <c r="J76" s="57" t="s">
        <v>1756</v>
      </c>
    </row>
    <row r="77" spans="1:10" x14ac:dyDescent="0.3">
      <c r="A77" s="32" t="s">
        <v>531</v>
      </c>
      <c r="B77" s="32" t="s">
        <v>532</v>
      </c>
      <c r="C77" s="34">
        <v>400</v>
      </c>
      <c r="D77" s="34">
        <v>400</v>
      </c>
      <c r="E77" s="35">
        <f t="shared" si="4"/>
        <v>11457020</v>
      </c>
      <c r="F77" s="44">
        <f t="shared" si="3"/>
        <v>99.923973487269066</v>
      </c>
      <c r="G77" s="37" t="s">
        <v>449</v>
      </c>
      <c r="H77" s="35"/>
      <c r="I77" s="35"/>
      <c r="J77" s="35"/>
    </row>
    <row r="78" spans="1:10" x14ac:dyDescent="0.3">
      <c r="A78" s="19" t="s">
        <v>533</v>
      </c>
      <c r="B78" s="19" t="s">
        <v>534</v>
      </c>
      <c r="C78" s="29">
        <v>398</v>
      </c>
      <c r="D78" s="29">
        <v>398</v>
      </c>
      <c r="E78" s="5">
        <f t="shared" si="4"/>
        <v>11457418</v>
      </c>
      <c r="F78" s="9">
        <f t="shared" si="3"/>
        <v>99.927444698932135</v>
      </c>
      <c r="G78" s="12">
        <v>201</v>
      </c>
      <c r="H78" s="5" t="s">
        <v>1724</v>
      </c>
      <c r="I78" s="5" t="s">
        <v>1813</v>
      </c>
      <c r="J78" s="57" t="s">
        <v>1756</v>
      </c>
    </row>
    <row r="79" spans="1:10" x14ac:dyDescent="0.3">
      <c r="A79" s="19" t="s">
        <v>535</v>
      </c>
      <c r="B79" s="19" t="s">
        <v>252</v>
      </c>
      <c r="C79" s="29">
        <v>393</v>
      </c>
      <c r="D79" s="29">
        <v>393</v>
      </c>
      <c r="E79" s="5">
        <f t="shared" si="4"/>
        <v>11457811</v>
      </c>
      <c r="F79" s="9">
        <f t="shared" si="3"/>
        <v>99.930872302408474</v>
      </c>
      <c r="G79" s="18" t="s">
        <v>1705</v>
      </c>
      <c r="H79" s="5" t="s">
        <v>1724</v>
      </c>
      <c r="I79" s="5"/>
      <c r="J79" s="57" t="s">
        <v>1759</v>
      </c>
    </row>
    <row r="80" spans="1:10" x14ac:dyDescent="0.3">
      <c r="A80" s="19" t="s">
        <v>536</v>
      </c>
      <c r="B80" s="19" t="s">
        <v>212</v>
      </c>
      <c r="C80" s="29">
        <v>384</v>
      </c>
      <c r="D80" s="29">
        <v>384</v>
      </c>
      <c r="E80" s="5">
        <f t="shared" si="4"/>
        <v>11458195</v>
      </c>
      <c r="F80" s="9">
        <f t="shared" si="3"/>
        <v>99.934221411148712</v>
      </c>
      <c r="G80" s="12">
        <v>201</v>
      </c>
      <c r="H80" s="5" t="s">
        <v>1724</v>
      </c>
      <c r="I80" s="5" t="s">
        <v>1792</v>
      </c>
      <c r="J80" s="57" t="s">
        <v>1757</v>
      </c>
    </row>
    <row r="81" spans="1:10" x14ac:dyDescent="0.3">
      <c r="A81" s="19" t="s">
        <v>537</v>
      </c>
      <c r="B81" s="19" t="s">
        <v>83</v>
      </c>
      <c r="C81" s="29">
        <v>370</v>
      </c>
      <c r="D81" s="29">
        <v>370</v>
      </c>
      <c r="E81" s="5">
        <f t="shared" si="4"/>
        <v>11458565</v>
      </c>
      <c r="F81" s="9">
        <f t="shared" si="3"/>
        <v>99.937448416966134</v>
      </c>
      <c r="G81" s="12">
        <v>201</v>
      </c>
      <c r="H81" s="5" t="s">
        <v>1724</v>
      </c>
      <c r="I81" s="5" t="s">
        <v>1791</v>
      </c>
      <c r="J81" s="57" t="s">
        <v>1756</v>
      </c>
    </row>
    <row r="82" spans="1:10" x14ac:dyDescent="0.3">
      <c r="A82" s="19" t="s">
        <v>538</v>
      </c>
      <c r="B82" s="19" t="s">
        <v>212</v>
      </c>
      <c r="C82" s="29">
        <v>337</v>
      </c>
      <c r="D82" s="29">
        <v>337</v>
      </c>
      <c r="E82" s="5">
        <f t="shared" si="4"/>
        <v>11458902</v>
      </c>
      <c r="F82" s="9">
        <f t="shared" si="3"/>
        <v>99.940387608751195</v>
      </c>
      <c r="G82" s="12">
        <v>201</v>
      </c>
      <c r="H82" s="5" t="s">
        <v>1724</v>
      </c>
      <c r="I82" s="5" t="s">
        <v>1792</v>
      </c>
      <c r="J82" s="57" t="s">
        <v>1757</v>
      </c>
    </row>
    <row r="83" spans="1:10" ht="15" customHeight="1" x14ac:dyDescent="0.3">
      <c r="A83" s="19" t="s">
        <v>539</v>
      </c>
      <c r="B83" s="19" t="s">
        <v>212</v>
      </c>
      <c r="C83" s="29">
        <v>327</v>
      </c>
      <c r="D83" s="29">
        <v>327</v>
      </c>
      <c r="E83" s="5">
        <f t="shared" si="4"/>
        <v>11459229</v>
      </c>
      <c r="F83" s="9">
        <f t="shared" si="3"/>
        <v>99.943239584162797</v>
      </c>
      <c r="G83" s="12">
        <v>201</v>
      </c>
      <c r="H83" s="5" t="s">
        <v>1724</v>
      </c>
      <c r="I83" s="5" t="s">
        <v>1792</v>
      </c>
      <c r="J83" s="57" t="s">
        <v>1757</v>
      </c>
    </row>
    <row r="84" spans="1:10" ht="15" customHeight="1" x14ac:dyDescent="0.3">
      <c r="A84" s="19" t="s">
        <v>540</v>
      </c>
      <c r="B84" s="19" t="s">
        <v>541</v>
      </c>
      <c r="C84" s="29">
        <v>320</v>
      </c>
      <c r="D84" s="29">
        <v>320</v>
      </c>
      <c r="E84" s="5">
        <f t="shared" si="4"/>
        <v>11459549</v>
      </c>
      <c r="F84" s="9">
        <f t="shared" si="3"/>
        <v>99.946030508112997</v>
      </c>
      <c r="G84" s="18">
        <v>201</v>
      </c>
      <c r="H84" s="5" t="s">
        <v>1730</v>
      </c>
      <c r="I84" s="5"/>
      <c r="J84" s="57" t="s">
        <v>1756</v>
      </c>
    </row>
    <row r="85" spans="1:10" x14ac:dyDescent="0.3">
      <c r="A85" s="19" t="s">
        <v>542</v>
      </c>
      <c r="B85" s="19" t="s">
        <v>83</v>
      </c>
      <c r="C85" s="29">
        <v>318</v>
      </c>
      <c r="D85" s="29">
        <v>318</v>
      </c>
      <c r="E85" s="5">
        <f t="shared" si="4"/>
        <v>11459867</v>
      </c>
      <c r="F85" s="9">
        <f t="shared" si="3"/>
        <v>99.948803988788512</v>
      </c>
      <c r="G85" s="12">
        <v>211</v>
      </c>
      <c r="H85" s="60" t="s">
        <v>1727</v>
      </c>
      <c r="I85" s="60"/>
      <c r="J85" s="57" t="s">
        <v>1752</v>
      </c>
    </row>
    <row r="86" spans="1:10" x14ac:dyDescent="0.3">
      <c r="A86" s="19" t="s">
        <v>543</v>
      </c>
      <c r="B86" s="19" t="s">
        <v>195</v>
      </c>
      <c r="C86" s="29">
        <v>300</v>
      </c>
      <c r="D86" s="29">
        <v>300</v>
      </c>
      <c r="E86" s="5">
        <f t="shared" si="4"/>
        <v>11460167</v>
      </c>
      <c r="F86" s="9">
        <f t="shared" si="3"/>
        <v>99.951420479991825</v>
      </c>
      <c r="G86" s="12">
        <v>211</v>
      </c>
      <c r="H86" s="5" t="s">
        <v>1724</v>
      </c>
      <c r="I86" s="5"/>
      <c r="J86" s="57" t="s">
        <v>1760</v>
      </c>
    </row>
    <row r="87" spans="1:10" x14ac:dyDescent="0.3">
      <c r="A87" s="32" t="s">
        <v>544</v>
      </c>
      <c r="B87" s="32" t="s">
        <v>195</v>
      </c>
      <c r="C87" s="34">
        <v>257</v>
      </c>
      <c r="D87" s="34">
        <v>257</v>
      </c>
      <c r="E87" s="35">
        <f t="shared" si="4"/>
        <v>11460424</v>
      </c>
      <c r="F87" s="44">
        <f t="shared" si="3"/>
        <v>99.953661940789331</v>
      </c>
      <c r="G87" s="37" t="s">
        <v>449</v>
      </c>
      <c r="H87" s="35"/>
      <c r="I87" s="35"/>
      <c r="J87" s="35"/>
    </row>
    <row r="88" spans="1:10" x14ac:dyDescent="0.3">
      <c r="A88" s="19" t="s">
        <v>545</v>
      </c>
      <c r="B88" s="19" t="s">
        <v>541</v>
      </c>
      <c r="C88" s="29">
        <v>205</v>
      </c>
      <c r="D88" s="29">
        <v>205</v>
      </c>
      <c r="E88" s="5">
        <f t="shared" si="4"/>
        <v>11460629</v>
      </c>
      <c r="F88" s="9">
        <f t="shared" si="3"/>
        <v>99.955449876444931</v>
      </c>
      <c r="G88" s="12">
        <v>201</v>
      </c>
      <c r="H88" s="5" t="s">
        <v>1724</v>
      </c>
      <c r="I88" s="5"/>
      <c r="J88" s="57" t="s">
        <v>1761</v>
      </c>
    </row>
    <row r="89" spans="1:10" x14ac:dyDescent="0.3">
      <c r="A89" s="19" t="s">
        <v>546</v>
      </c>
      <c r="B89" s="19" t="s">
        <v>547</v>
      </c>
      <c r="C89" s="29">
        <v>200</v>
      </c>
      <c r="D89" s="29">
        <v>200</v>
      </c>
      <c r="E89" s="5">
        <f t="shared" si="4"/>
        <v>11460829</v>
      </c>
      <c r="F89" s="9">
        <f t="shared" si="3"/>
        <v>99.957194203913801</v>
      </c>
      <c r="G89" s="18">
        <v>209</v>
      </c>
      <c r="H89" s="5" t="s">
        <v>1724</v>
      </c>
      <c r="I89" s="5"/>
      <c r="J89" s="57" t="s">
        <v>1762</v>
      </c>
    </row>
    <row r="90" spans="1:10" x14ac:dyDescent="0.3">
      <c r="A90" s="19" t="s">
        <v>548</v>
      </c>
      <c r="B90" s="19" t="s">
        <v>195</v>
      </c>
      <c r="C90" s="29">
        <v>200</v>
      </c>
      <c r="D90" s="29">
        <v>200</v>
      </c>
      <c r="E90" s="5">
        <f t="shared" si="4"/>
        <v>11461029</v>
      </c>
      <c r="F90" s="9">
        <f t="shared" si="3"/>
        <v>99.958938531382685</v>
      </c>
      <c r="G90" s="18">
        <v>211</v>
      </c>
      <c r="H90" s="60" t="s">
        <v>1727</v>
      </c>
      <c r="I90" s="60" t="s">
        <v>1794</v>
      </c>
      <c r="J90" s="57" t="s">
        <v>1760</v>
      </c>
    </row>
    <row r="91" spans="1:10" x14ac:dyDescent="0.3">
      <c r="A91" s="19" t="s">
        <v>549</v>
      </c>
      <c r="B91" s="19" t="s">
        <v>83</v>
      </c>
      <c r="C91" s="29">
        <v>200</v>
      </c>
      <c r="D91" s="29">
        <v>200</v>
      </c>
      <c r="E91" s="5">
        <f t="shared" si="4"/>
        <v>11461229</v>
      </c>
      <c r="F91" s="9">
        <f t="shared" si="3"/>
        <v>99.960682858851541</v>
      </c>
      <c r="G91" s="18">
        <v>201</v>
      </c>
      <c r="H91" s="5" t="s">
        <v>1724</v>
      </c>
      <c r="I91" s="5" t="s">
        <v>1791</v>
      </c>
      <c r="J91" s="57" t="s">
        <v>1756</v>
      </c>
    </row>
    <row r="92" spans="1:10" x14ac:dyDescent="0.3">
      <c r="A92" s="19" t="s">
        <v>550</v>
      </c>
      <c r="B92" s="19" t="s">
        <v>551</v>
      </c>
      <c r="C92" s="29">
        <v>197</v>
      </c>
      <c r="D92" s="29">
        <v>197</v>
      </c>
      <c r="E92" s="5">
        <f t="shared" si="4"/>
        <v>11461426</v>
      </c>
      <c r="F92" s="9">
        <f t="shared" si="3"/>
        <v>99.962401021408397</v>
      </c>
      <c r="G92" s="38" t="s">
        <v>1653</v>
      </c>
      <c r="H92" s="60" t="s">
        <v>1727</v>
      </c>
      <c r="I92" s="60"/>
      <c r="J92" s="57" t="s">
        <v>1763</v>
      </c>
    </row>
    <row r="93" spans="1:10" x14ac:dyDescent="0.3">
      <c r="A93" s="19" t="s">
        <v>552</v>
      </c>
      <c r="B93" s="19" t="s">
        <v>525</v>
      </c>
      <c r="C93" s="29">
        <v>193</v>
      </c>
      <c r="D93" s="29">
        <v>193</v>
      </c>
      <c r="E93" s="5">
        <f t="shared" si="4"/>
        <v>11461619</v>
      </c>
      <c r="F93" s="9">
        <f t="shared" si="3"/>
        <v>99.964084297415852</v>
      </c>
      <c r="G93" s="18" t="s">
        <v>1595</v>
      </c>
      <c r="H93" s="5" t="s">
        <v>1724</v>
      </c>
      <c r="I93" s="5"/>
      <c r="J93" s="57" t="s">
        <v>1756</v>
      </c>
    </row>
    <row r="94" spans="1:10" x14ac:dyDescent="0.3">
      <c r="A94" s="19" t="s">
        <v>553</v>
      </c>
      <c r="B94" s="19" t="s">
        <v>83</v>
      </c>
      <c r="C94" s="29">
        <v>192</v>
      </c>
      <c r="D94" s="29">
        <v>192</v>
      </c>
      <c r="E94" s="5">
        <f t="shared" si="4"/>
        <v>11461811</v>
      </c>
      <c r="F94" s="9">
        <f t="shared" si="3"/>
        <v>99.965758851785978</v>
      </c>
      <c r="G94" s="18">
        <v>211</v>
      </c>
      <c r="H94" s="60" t="s">
        <v>1727</v>
      </c>
      <c r="I94" s="60"/>
      <c r="J94" s="57" t="s">
        <v>1752</v>
      </c>
    </row>
    <row r="95" spans="1:10" x14ac:dyDescent="0.3">
      <c r="A95" s="19" t="s">
        <v>554</v>
      </c>
      <c r="B95" s="19" t="s">
        <v>212</v>
      </c>
      <c r="C95" s="29">
        <v>186</v>
      </c>
      <c r="D95" s="29">
        <v>186</v>
      </c>
      <c r="E95" s="5">
        <f t="shared" si="4"/>
        <v>11461997</v>
      </c>
      <c r="F95" s="9">
        <f t="shared" si="3"/>
        <v>99.967381076332032</v>
      </c>
      <c r="G95" s="18">
        <v>201</v>
      </c>
      <c r="H95" s="5" t="s">
        <v>1724</v>
      </c>
      <c r="I95" s="5" t="s">
        <v>1792</v>
      </c>
      <c r="J95" s="57" t="s">
        <v>1757</v>
      </c>
    </row>
    <row r="96" spans="1:10" x14ac:dyDescent="0.3">
      <c r="A96" s="19" t="s">
        <v>555</v>
      </c>
      <c r="B96" s="19" t="s">
        <v>212</v>
      </c>
      <c r="C96" s="29">
        <v>181</v>
      </c>
      <c r="D96" s="29">
        <v>181</v>
      </c>
      <c r="E96" s="5">
        <f t="shared" si="4"/>
        <v>11462178</v>
      </c>
      <c r="F96" s="9">
        <f t="shared" si="3"/>
        <v>99.968959692691357</v>
      </c>
      <c r="G96" s="18">
        <v>201</v>
      </c>
      <c r="H96" s="5" t="s">
        <v>1724</v>
      </c>
      <c r="I96" s="5" t="s">
        <v>1792</v>
      </c>
      <c r="J96" s="57" t="s">
        <v>1757</v>
      </c>
    </row>
    <row r="97" spans="1:10" x14ac:dyDescent="0.3">
      <c r="A97" s="19" t="s">
        <v>556</v>
      </c>
      <c r="B97" s="19" t="s">
        <v>525</v>
      </c>
      <c r="C97" s="29">
        <v>176</v>
      </c>
      <c r="D97" s="29">
        <v>176</v>
      </c>
      <c r="E97" s="5">
        <f t="shared" si="4"/>
        <v>11462354</v>
      </c>
      <c r="F97" s="9">
        <f t="shared" si="3"/>
        <v>99.970494700863981</v>
      </c>
      <c r="G97" s="18" t="s">
        <v>1595</v>
      </c>
      <c r="H97" s="5" t="s">
        <v>1724</v>
      </c>
      <c r="I97" s="5"/>
      <c r="J97" s="57" t="s">
        <v>1756</v>
      </c>
    </row>
    <row r="98" spans="1:10" x14ac:dyDescent="0.3">
      <c r="A98" s="19" t="s">
        <v>557</v>
      </c>
      <c r="B98" s="19" t="s">
        <v>212</v>
      </c>
      <c r="C98" s="29">
        <v>168</v>
      </c>
      <c r="D98" s="29">
        <v>168</v>
      </c>
      <c r="E98" s="5">
        <f t="shared" si="4"/>
        <v>11462522</v>
      </c>
      <c r="F98" s="9">
        <f t="shared" si="3"/>
        <v>99.971959935937832</v>
      </c>
      <c r="G98" s="18">
        <v>201</v>
      </c>
      <c r="H98" s="5" t="s">
        <v>1724</v>
      </c>
      <c r="I98" s="5" t="s">
        <v>1792</v>
      </c>
      <c r="J98" s="57" t="s">
        <v>1757</v>
      </c>
    </row>
    <row r="99" spans="1:10" x14ac:dyDescent="0.3">
      <c r="A99" s="19" t="s">
        <v>558</v>
      </c>
      <c r="B99" s="19" t="s">
        <v>212</v>
      </c>
      <c r="C99" s="29">
        <v>120</v>
      </c>
      <c r="D99" s="29">
        <v>120</v>
      </c>
      <c r="E99" s="5">
        <f t="shared" si="4"/>
        <v>11462642</v>
      </c>
      <c r="F99" s="9">
        <f t="shared" si="3"/>
        <v>99.973006532419149</v>
      </c>
      <c r="G99" s="18">
        <v>201</v>
      </c>
      <c r="H99" s="5" t="s">
        <v>1724</v>
      </c>
      <c r="I99" s="5" t="s">
        <v>1792</v>
      </c>
      <c r="J99" s="57" t="s">
        <v>1757</v>
      </c>
    </row>
    <row r="100" spans="1:10" x14ac:dyDescent="0.3">
      <c r="A100" s="19" t="s">
        <v>559</v>
      </c>
      <c r="B100" s="19" t="s">
        <v>212</v>
      </c>
      <c r="C100" s="29">
        <v>120</v>
      </c>
      <c r="D100" s="29">
        <v>120</v>
      </c>
      <c r="E100" s="5">
        <f t="shared" si="4"/>
        <v>11462762</v>
      </c>
      <c r="F100" s="9">
        <f t="shared" si="3"/>
        <v>99.974053128900479</v>
      </c>
      <c r="G100" s="18">
        <v>201</v>
      </c>
      <c r="H100" s="5" t="s">
        <v>1724</v>
      </c>
      <c r="I100" s="5" t="s">
        <v>1792</v>
      </c>
      <c r="J100" s="57" t="s">
        <v>1764</v>
      </c>
    </row>
    <row r="101" spans="1:10" x14ac:dyDescent="0.3">
      <c r="A101" s="19" t="s">
        <v>560</v>
      </c>
      <c r="B101" s="19" t="s">
        <v>212</v>
      </c>
      <c r="C101" s="29">
        <v>119</v>
      </c>
      <c r="D101" s="29">
        <v>119</v>
      </c>
      <c r="E101" s="5">
        <f t="shared" si="4"/>
        <v>11462881</v>
      </c>
      <c r="F101" s="9">
        <f t="shared" si="3"/>
        <v>99.975091003744467</v>
      </c>
      <c r="G101" s="18">
        <v>201</v>
      </c>
      <c r="H101" s="5" t="s">
        <v>1724</v>
      </c>
      <c r="I101" s="5" t="s">
        <v>1792</v>
      </c>
      <c r="J101" s="57" t="s">
        <v>1757</v>
      </c>
    </row>
    <row r="102" spans="1:10" x14ac:dyDescent="0.3">
      <c r="A102" s="19" t="s">
        <v>561</v>
      </c>
      <c r="B102" s="19" t="s">
        <v>83</v>
      </c>
      <c r="C102" s="29">
        <v>118</v>
      </c>
      <c r="D102" s="29">
        <v>118</v>
      </c>
      <c r="E102" s="5">
        <f t="shared" si="4"/>
        <v>11462999</v>
      </c>
      <c r="F102" s="9">
        <f t="shared" si="3"/>
        <v>99.976120156951097</v>
      </c>
      <c r="G102" s="18">
        <v>201</v>
      </c>
      <c r="H102" s="5" t="s">
        <v>1724</v>
      </c>
      <c r="I102" s="5" t="s">
        <v>1791</v>
      </c>
      <c r="J102" s="57" t="s">
        <v>1765</v>
      </c>
    </row>
    <row r="103" spans="1:10" x14ac:dyDescent="0.3">
      <c r="A103" s="19" t="s">
        <v>562</v>
      </c>
      <c r="B103" s="19" t="s">
        <v>563</v>
      </c>
      <c r="C103" s="29">
        <v>114</v>
      </c>
      <c r="D103" s="29">
        <v>114</v>
      </c>
      <c r="E103" s="5">
        <f t="shared" si="4"/>
        <v>11463113</v>
      </c>
      <c r="F103" s="9">
        <f t="shared" si="3"/>
        <v>99.977114423608356</v>
      </c>
      <c r="G103" s="18" t="s">
        <v>1595</v>
      </c>
      <c r="H103" s="5" t="s">
        <v>1724</v>
      </c>
      <c r="I103" s="5"/>
      <c r="J103" s="57" t="s">
        <v>1769</v>
      </c>
    </row>
    <row r="104" spans="1:10" x14ac:dyDescent="0.3">
      <c r="A104" s="19" t="s">
        <v>564</v>
      </c>
      <c r="B104" s="19" t="s">
        <v>565</v>
      </c>
      <c r="C104" s="29">
        <v>103</v>
      </c>
      <c r="D104" s="29">
        <v>103</v>
      </c>
      <c r="E104" s="5">
        <f t="shared" si="4"/>
        <v>11463216</v>
      </c>
      <c r="F104" s="9">
        <f t="shared" si="3"/>
        <v>99.978012752254827</v>
      </c>
      <c r="G104" s="18" t="s">
        <v>1595</v>
      </c>
      <c r="H104" s="5" t="s">
        <v>1724</v>
      </c>
      <c r="I104" s="5"/>
      <c r="J104" s="57" t="s">
        <v>1770</v>
      </c>
    </row>
    <row r="105" spans="1:10" x14ac:dyDescent="0.3">
      <c r="A105" s="19" t="s">
        <v>566</v>
      </c>
      <c r="B105" s="19" t="s">
        <v>83</v>
      </c>
      <c r="C105" s="29">
        <v>102</v>
      </c>
      <c r="D105" s="29">
        <v>102</v>
      </c>
      <c r="E105" s="5">
        <f t="shared" si="4"/>
        <v>11463318</v>
      </c>
      <c r="F105" s="9">
        <f t="shared" si="3"/>
        <v>99.978902359263955</v>
      </c>
      <c r="G105" s="18">
        <v>211</v>
      </c>
      <c r="H105" s="60" t="s">
        <v>1727</v>
      </c>
      <c r="I105" s="60"/>
      <c r="J105" s="57" t="s">
        <v>1766</v>
      </c>
    </row>
    <row r="106" spans="1:10" ht="16.2" customHeight="1" x14ac:dyDescent="0.3">
      <c r="A106" s="19" t="s">
        <v>567</v>
      </c>
      <c r="B106" s="19" t="s">
        <v>83</v>
      </c>
      <c r="C106" s="29">
        <v>100</v>
      </c>
      <c r="D106" s="29">
        <v>100</v>
      </c>
      <c r="E106" s="5">
        <f t="shared" si="4"/>
        <v>11463418</v>
      </c>
      <c r="F106" s="9">
        <f t="shared" si="3"/>
        <v>99.979774522998383</v>
      </c>
      <c r="G106" s="18">
        <v>211</v>
      </c>
      <c r="H106" s="60" t="s">
        <v>1727</v>
      </c>
      <c r="I106" s="60" t="s">
        <v>1793</v>
      </c>
      <c r="J106" s="57" t="s">
        <v>1766</v>
      </c>
    </row>
    <row r="107" spans="1:10" x14ac:dyDescent="0.3">
      <c r="A107" s="19" t="s">
        <v>568</v>
      </c>
      <c r="B107" s="19" t="s">
        <v>83</v>
      </c>
      <c r="C107" s="29">
        <v>100</v>
      </c>
      <c r="D107" s="29">
        <v>100</v>
      </c>
      <c r="E107" s="5">
        <f t="shared" si="4"/>
        <v>11463518</v>
      </c>
      <c r="F107" s="9">
        <f t="shared" si="3"/>
        <v>99.980646686732825</v>
      </c>
      <c r="G107" s="12">
        <v>201</v>
      </c>
      <c r="H107" s="5" t="s">
        <v>1724</v>
      </c>
      <c r="I107" s="5"/>
      <c r="J107" s="57" t="s">
        <v>1757</v>
      </c>
    </row>
    <row r="108" spans="1:10" x14ac:dyDescent="0.3">
      <c r="A108" s="19" t="s">
        <v>569</v>
      </c>
      <c r="B108" s="19" t="s">
        <v>212</v>
      </c>
      <c r="C108" s="29">
        <v>98</v>
      </c>
      <c r="D108" s="29">
        <v>98</v>
      </c>
      <c r="E108" s="5">
        <f t="shared" si="4"/>
        <v>11463616</v>
      </c>
      <c r="F108" s="9">
        <f t="shared" si="3"/>
        <v>99.981501407192582</v>
      </c>
      <c r="G108" s="12">
        <v>201</v>
      </c>
      <c r="H108" s="5" t="s">
        <v>1724</v>
      </c>
      <c r="I108" s="5" t="s">
        <v>1792</v>
      </c>
      <c r="J108" s="57" t="s">
        <v>1771</v>
      </c>
    </row>
    <row r="109" spans="1:10" x14ac:dyDescent="0.3">
      <c r="A109" s="19" t="s">
        <v>570</v>
      </c>
      <c r="B109" s="19" t="s">
        <v>446</v>
      </c>
      <c r="C109" s="29">
        <v>91</v>
      </c>
      <c r="D109" s="29">
        <v>91</v>
      </c>
      <c r="E109" s="5">
        <f t="shared" si="4"/>
        <v>11463707</v>
      </c>
      <c r="F109" s="9">
        <f t="shared" si="3"/>
        <v>99.982295076190923</v>
      </c>
      <c r="G109" s="12">
        <v>209</v>
      </c>
      <c r="H109" s="5" t="s">
        <v>1724</v>
      </c>
      <c r="I109" s="5"/>
      <c r="J109" s="57" t="s">
        <v>1757</v>
      </c>
    </row>
    <row r="110" spans="1:10" x14ac:dyDescent="0.3">
      <c r="A110" s="19" t="s">
        <v>571</v>
      </c>
      <c r="B110" s="19" t="s">
        <v>83</v>
      </c>
      <c r="C110" s="29">
        <v>90</v>
      </c>
      <c r="D110" s="29">
        <v>90</v>
      </c>
      <c r="E110" s="5">
        <f t="shared" si="4"/>
        <v>11463797</v>
      </c>
      <c r="F110" s="9">
        <f t="shared" si="3"/>
        <v>99.983080023551906</v>
      </c>
      <c r="G110" s="12">
        <v>201</v>
      </c>
      <c r="H110" s="5" t="s">
        <v>1724</v>
      </c>
      <c r="I110" s="5" t="s">
        <v>1791</v>
      </c>
      <c r="J110" s="57" t="s">
        <v>1756</v>
      </c>
    </row>
    <row r="111" spans="1:10" x14ac:dyDescent="0.3">
      <c r="A111" s="32" t="s">
        <v>572</v>
      </c>
      <c r="B111" s="32" t="s">
        <v>573</v>
      </c>
      <c r="C111" s="34">
        <v>82</v>
      </c>
      <c r="D111" s="34">
        <v>82</v>
      </c>
      <c r="E111" s="35">
        <f t="shared" si="4"/>
        <v>11463879</v>
      </c>
      <c r="F111" s="44">
        <f t="shared" si="3"/>
        <v>99.983795197814146</v>
      </c>
      <c r="G111" s="37" t="s">
        <v>449</v>
      </c>
      <c r="H111" s="35"/>
      <c r="I111" s="35"/>
      <c r="J111" s="35"/>
    </row>
    <row r="112" spans="1:10" x14ac:dyDescent="0.3">
      <c r="A112" s="19" t="s">
        <v>574</v>
      </c>
      <c r="B112" s="19" t="s">
        <v>83</v>
      </c>
      <c r="C112" s="29">
        <v>82</v>
      </c>
      <c r="D112" s="29">
        <v>82</v>
      </c>
      <c r="E112" s="5">
        <f t="shared" si="4"/>
        <v>11463961</v>
      </c>
      <c r="F112" s="9">
        <f t="shared" si="3"/>
        <v>99.984510372076386</v>
      </c>
      <c r="G112" s="12">
        <v>211</v>
      </c>
      <c r="H112" s="5" t="s">
        <v>1727</v>
      </c>
      <c r="I112" s="5"/>
      <c r="J112" s="57" t="s">
        <v>1772</v>
      </c>
    </row>
    <row r="113" spans="1:10" x14ac:dyDescent="0.3">
      <c r="A113" s="19" t="s">
        <v>575</v>
      </c>
      <c r="B113" s="19" t="s">
        <v>212</v>
      </c>
      <c r="C113" s="29">
        <v>81</v>
      </c>
      <c r="D113" s="29">
        <v>81</v>
      </c>
      <c r="E113" s="5">
        <f t="shared" si="4"/>
        <v>11464042</v>
      </c>
      <c r="F113" s="9">
        <f t="shared" si="3"/>
        <v>99.985216824701283</v>
      </c>
      <c r="G113" s="12">
        <v>201</v>
      </c>
      <c r="H113" s="5" t="s">
        <v>1724</v>
      </c>
      <c r="I113" s="5" t="s">
        <v>1792</v>
      </c>
      <c r="J113" s="57" t="s">
        <v>1757</v>
      </c>
    </row>
    <row r="114" spans="1:10" x14ac:dyDescent="0.3">
      <c r="A114" s="19" t="s">
        <v>576</v>
      </c>
      <c r="B114" s="19" t="s">
        <v>212</v>
      </c>
      <c r="C114" s="29">
        <v>64</v>
      </c>
      <c r="D114" s="29">
        <v>64</v>
      </c>
      <c r="E114" s="5">
        <f t="shared" si="4"/>
        <v>11464106</v>
      </c>
      <c r="F114" s="9">
        <f t="shared" si="3"/>
        <v>99.98577500949132</v>
      </c>
      <c r="G114" s="18">
        <v>201</v>
      </c>
      <c r="H114" s="5" t="s">
        <v>1724</v>
      </c>
      <c r="I114" s="5" t="s">
        <v>1792</v>
      </c>
      <c r="J114" s="57" t="s">
        <v>1757</v>
      </c>
    </row>
    <row r="115" spans="1:10" x14ac:dyDescent="0.3">
      <c r="A115" s="19" t="s">
        <v>577</v>
      </c>
      <c r="B115" s="19" t="s">
        <v>31</v>
      </c>
      <c r="C115" s="29">
        <v>64</v>
      </c>
      <c r="D115" s="29">
        <v>64</v>
      </c>
      <c r="E115" s="5">
        <f t="shared" si="4"/>
        <v>11464170</v>
      </c>
      <c r="F115" s="9">
        <f t="shared" si="3"/>
        <v>99.986333194281357</v>
      </c>
      <c r="G115" s="38" t="s">
        <v>1654</v>
      </c>
      <c r="H115" s="60" t="s">
        <v>1727</v>
      </c>
      <c r="I115" s="60"/>
      <c r="J115" s="57" t="s">
        <v>1767</v>
      </c>
    </row>
    <row r="116" spans="1:10" x14ac:dyDescent="0.3">
      <c r="A116" s="19" t="s">
        <v>578</v>
      </c>
      <c r="B116" s="19" t="s">
        <v>563</v>
      </c>
      <c r="C116" s="29">
        <v>62</v>
      </c>
      <c r="D116" s="29">
        <v>62</v>
      </c>
      <c r="E116" s="5">
        <f t="shared" si="4"/>
        <v>11464232</v>
      </c>
      <c r="F116" s="9">
        <f t="shared" si="3"/>
        <v>99.986873935796723</v>
      </c>
      <c r="G116" s="18" t="s">
        <v>1595</v>
      </c>
      <c r="H116" s="5" t="s">
        <v>1724</v>
      </c>
      <c r="I116" s="5"/>
      <c r="J116" s="57" t="s">
        <v>1773</v>
      </c>
    </row>
    <row r="117" spans="1:10" x14ac:dyDescent="0.3">
      <c r="A117" s="19" t="s">
        <v>579</v>
      </c>
      <c r="B117" s="19" t="s">
        <v>212</v>
      </c>
      <c r="C117" s="29">
        <v>62</v>
      </c>
      <c r="D117" s="29">
        <v>62</v>
      </c>
      <c r="E117" s="5">
        <f t="shared" si="4"/>
        <v>11464294</v>
      </c>
      <c r="F117" s="9">
        <f t="shared" si="3"/>
        <v>99.987414677312074</v>
      </c>
      <c r="G117" s="18">
        <v>201</v>
      </c>
      <c r="H117" s="5" t="s">
        <v>1724</v>
      </c>
      <c r="I117" s="5" t="s">
        <v>1792</v>
      </c>
      <c r="J117" s="57" t="s">
        <v>1780</v>
      </c>
    </row>
    <row r="118" spans="1:10" ht="15.6" customHeight="1" x14ac:dyDescent="0.3">
      <c r="A118" s="19" t="s">
        <v>580</v>
      </c>
      <c r="B118" s="19" t="s">
        <v>83</v>
      </c>
      <c r="C118" s="29">
        <v>61</v>
      </c>
      <c r="D118" s="29">
        <v>61</v>
      </c>
      <c r="E118" s="5">
        <f t="shared" si="4"/>
        <v>11464355</v>
      </c>
      <c r="F118" s="9">
        <f t="shared" si="3"/>
        <v>99.987946697190068</v>
      </c>
      <c r="G118" s="18">
        <v>201</v>
      </c>
      <c r="H118" s="5" t="s">
        <v>1724</v>
      </c>
      <c r="I118" s="5" t="s">
        <v>1791</v>
      </c>
      <c r="J118" s="57" t="s">
        <v>1774</v>
      </c>
    </row>
    <row r="119" spans="1:10" ht="18" customHeight="1" x14ac:dyDescent="0.3">
      <c r="A119" s="19" t="s">
        <v>581</v>
      </c>
      <c r="B119" s="19" t="s">
        <v>83</v>
      </c>
      <c r="C119" s="29">
        <v>57</v>
      </c>
      <c r="D119" s="29">
        <v>57</v>
      </c>
      <c r="E119" s="5">
        <f t="shared" si="4"/>
        <v>11464412</v>
      </c>
      <c r="F119" s="9">
        <f t="shared" si="3"/>
        <v>99.988443830518705</v>
      </c>
      <c r="G119" s="18">
        <v>201</v>
      </c>
      <c r="H119" s="5" t="s">
        <v>1724</v>
      </c>
      <c r="I119" s="5"/>
      <c r="J119" s="57" t="s">
        <v>1774</v>
      </c>
    </row>
    <row r="120" spans="1:10" x14ac:dyDescent="0.3">
      <c r="A120" s="19" t="s">
        <v>582</v>
      </c>
      <c r="B120" s="19" t="s">
        <v>212</v>
      </c>
      <c r="C120" s="29">
        <v>57</v>
      </c>
      <c r="D120" s="29">
        <v>57</v>
      </c>
      <c r="E120" s="5">
        <f t="shared" si="4"/>
        <v>11464469</v>
      </c>
      <c r="F120" s="9">
        <f t="shared" si="3"/>
        <v>99.988940963847327</v>
      </c>
      <c r="G120" s="18">
        <v>201</v>
      </c>
      <c r="H120" s="5" t="s">
        <v>1724</v>
      </c>
      <c r="I120" s="5" t="s">
        <v>1792</v>
      </c>
      <c r="J120" s="57" t="s">
        <v>1780</v>
      </c>
    </row>
    <row r="121" spans="1:10" x14ac:dyDescent="0.3">
      <c r="A121" s="19" t="s">
        <v>583</v>
      </c>
      <c r="B121" s="19" t="s">
        <v>83</v>
      </c>
      <c r="C121" s="29">
        <v>52</v>
      </c>
      <c r="D121" s="29">
        <v>52</v>
      </c>
      <c r="E121" s="5">
        <f t="shared" si="4"/>
        <v>11464521</v>
      </c>
      <c r="F121" s="9">
        <f t="shared" si="3"/>
        <v>99.989394488989234</v>
      </c>
      <c r="G121" s="18">
        <v>201</v>
      </c>
      <c r="H121" s="5" t="s">
        <v>1724</v>
      </c>
      <c r="I121" s="5" t="s">
        <v>1791</v>
      </c>
      <c r="J121" s="57" t="s">
        <v>1774</v>
      </c>
    </row>
    <row r="122" spans="1:10" ht="16.8" customHeight="1" x14ac:dyDescent="0.3">
      <c r="A122" s="19" t="s">
        <v>584</v>
      </c>
      <c r="B122" s="19" t="s">
        <v>585</v>
      </c>
      <c r="C122" s="29">
        <v>52</v>
      </c>
      <c r="D122" s="29">
        <v>52</v>
      </c>
      <c r="E122" s="5">
        <f t="shared" si="4"/>
        <v>11464573</v>
      </c>
      <c r="F122" s="9">
        <f t="shared" si="3"/>
        <v>99.989848014131141</v>
      </c>
      <c r="G122" s="38" t="s">
        <v>1655</v>
      </c>
      <c r="H122" s="5" t="s">
        <v>1724</v>
      </c>
      <c r="I122" s="5"/>
      <c r="J122" s="57" t="s">
        <v>1781</v>
      </c>
    </row>
    <row r="123" spans="1:10" x14ac:dyDescent="0.3">
      <c r="A123" s="19" t="s">
        <v>586</v>
      </c>
      <c r="B123" s="19" t="s">
        <v>212</v>
      </c>
      <c r="C123" s="29">
        <v>51</v>
      </c>
      <c r="D123" s="29">
        <v>51</v>
      </c>
      <c r="E123" s="5">
        <f t="shared" si="4"/>
        <v>11464624</v>
      </c>
      <c r="F123" s="9">
        <f t="shared" si="3"/>
        <v>99.990292817635705</v>
      </c>
      <c r="G123" s="18">
        <v>201</v>
      </c>
      <c r="H123" s="5" t="s">
        <v>1724</v>
      </c>
      <c r="I123" s="5" t="s">
        <v>1792</v>
      </c>
      <c r="J123" s="57" t="s">
        <v>1780</v>
      </c>
    </row>
    <row r="124" spans="1:10" x14ac:dyDescent="0.3">
      <c r="A124" s="19" t="s">
        <v>587</v>
      </c>
      <c r="B124" s="19" t="s">
        <v>83</v>
      </c>
      <c r="C124" s="29">
        <v>50</v>
      </c>
      <c r="D124" s="29">
        <v>50</v>
      </c>
      <c r="E124" s="5">
        <f t="shared" si="4"/>
        <v>11464674</v>
      </c>
      <c r="F124" s="9">
        <f t="shared" si="3"/>
        <v>99.990728899502926</v>
      </c>
      <c r="G124" s="18">
        <v>201</v>
      </c>
      <c r="H124" s="5" t="s">
        <v>1724</v>
      </c>
      <c r="I124" s="5"/>
      <c r="J124" s="57" t="s">
        <v>1782</v>
      </c>
    </row>
    <row r="125" spans="1:10" x14ac:dyDescent="0.3">
      <c r="A125" s="19" t="s">
        <v>588</v>
      </c>
      <c r="B125" s="19" t="s">
        <v>212</v>
      </c>
      <c r="C125" s="29">
        <v>46</v>
      </c>
      <c r="D125" s="29">
        <v>46</v>
      </c>
      <c r="E125" s="5">
        <f t="shared" si="4"/>
        <v>11464720</v>
      </c>
      <c r="F125" s="9">
        <f t="shared" si="3"/>
        <v>99.991130094820761</v>
      </c>
      <c r="G125" s="18">
        <v>201</v>
      </c>
      <c r="H125" s="5" t="s">
        <v>1724</v>
      </c>
      <c r="I125" s="5" t="s">
        <v>1792</v>
      </c>
      <c r="J125" s="57" t="s">
        <v>1780</v>
      </c>
    </row>
    <row r="126" spans="1:10" x14ac:dyDescent="0.3">
      <c r="A126" s="19" t="s">
        <v>589</v>
      </c>
      <c r="B126" s="19" t="s">
        <v>83</v>
      </c>
      <c r="C126" s="29">
        <v>44</v>
      </c>
      <c r="D126" s="29">
        <v>44</v>
      </c>
      <c r="E126" s="5">
        <f t="shared" si="4"/>
        <v>11464764</v>
      </c>
      <c r="F126" s="9">
        <f t="shared" si="3"/>
        <v>99.991513846863924</v>
      </c>
      <c r="G126" s="18">
        <v>211</v>
      </c>
      <c r="H126" s="60" t="s">
        <v>1727</v>
      </c>
      <c r="I126" s="60" t="s">
        <v>1793</v>
      </c>
      <c r="J126" s="57" t="s">
        <v>1768</v>
      </c>
    </row>
    <row r="127" spans="1:10" x14ac:dyDescent="0.3">
      <c r="A127" s="19" t="s">
        <v>590</v>
      </c>
      <c r="B127" s="19" t="s">
        <v>212</v>
      </c>
      <c r="C127" s="29">
        <v>43</v>
      </c>
      <c r="D127" s="29">
        <v>43</v>
      </c>
      <c r="E127" s="5">
        <f t="shared" si="4"/>
        <v>11464807</v>
      </c>
      <c r="F127" s="9">
        <f t="shared" si="3"/>
        <v>99.99188887726973</v>
      </c>
      <c r="G127" s="18">
        <v>201</v>
      </c>
      <c r="H127" s="5" t="s">
        <v>1724</v>
      </c>
      <c r="I127" s="5" t="s">
        <v>1792</v>
      </c>
      <c r="J127" s="57" t="s">
        <v>1780</v>
      </c>
    </row>
    <row r="128" spans="1:10" x14ac:dyDescent="0.3">
      <c r="A128" s="19" t="s">
        <v>591</v>
      </c>
      <c r="B128" s="19" t="s">
        <v>83</v>
      </c>
      <c r="C128" s="29">
        <v>42</v>
      </c>
      <c r="D128" s="29">
        <v>42</v>
      </c>
      <c r="E128" s="5">
        <f t="shared" si="4"/>
        <v>11464849</v>
      </c>
      <c r="F128" s="9">
        <f t="shared" si="3"/>
        <v>99.992255186038193</v>
      </c>
      <c r="G128" s="18">
        <v>211</v>
      </c>
      <c r="H128" s="60" t="s">
        <v>1727</v>
      </c>
      <c r="I128" s="60" t="s">
        <v>1793</v>
      </c>
      <c r="J128" s="57" t="s">
        <v>1768</v>
      </c>
    </row>
    <row r="129" spans="1:10" x14ac:dyDescent="0.3">
      <c r="A129" s="19" t="s">
        <v>592</v>
      </c>
      <c r="B129" s="19" t="s">
        <v>585</v>
      </c>
      <c r="C129" s="29">
        <v>32</v>
      </c>
      <c r="D129" s="29">
        <v>32</v>
      </c>
      <c r="E129" s="5">
        <f t="shared" si="4"/>
        <v>11464881</v>
      </c>
      <c r="F129" s="9">
        <f t="shared" si="3"/>
        <v>99.992534278433212</v>
      </c>
      <c r="G129" s="58" t="s">
        <v>1655</v>
      </c>
      <c r="H129" s="5" t="s">
        <v>1724</v>
      </c>
      <c r="I129" s="5"/>
      <c r="J129" s="57" t="s">
        <v>1781</v>
      </c>
    </row>
    <row r="130" spans="1:10" x14ac:dyDescent="0.3">
      <c r="A130" s="35"/>
      <c r="B130" s="32" t="s">
        <v>59</v>
      </c>
      <c r="C130" s="34">
        <v>9</v>
      </c>
      <c r="D130" s="34">
        <v>9</v>
      </c>
      <c r="E130" s="35">
        <f t="shared" si="4"/>
        <v>11464890</v>
      </c>
      <c r="F130" s="44">
        <f t="shared" si="3"/>
        <v>99.992612773169313</v>
      </c>
      <c r="G130" s="37" t="s">
        <v>449</v>
      </c>
      <c r="H130" s="35"/>
      <c r="I130" s="35"/>
      <c r="J130" s="35"/>
    </row>
    <row r="131" spans="1:10" x14ac:dyDescent="0.3">
      <c r="A131" s="32" t="s">
        <v>593</v>
      </c>
      <c r="B131" s="32" t="s">
        <v>195</v>
      </c>
      <c r="C131" s="34">
        <v>35</v>
      </c>
      <c r="D131" s="34">
        <v>35</v>
      </c>
      <c r="E131" s="35">
        <f t="shared" si="4"/>
        <v>11464925</v>
      </c>
      <c r="F131" s="44">
        <f t="shared" ref="F131:F194" si="5">(E131/$E$200)*100</f>
        <v>99.992918030476361</v>
      </c>
      <c r="G131" s="37" t="s">
        <v>449</v>
      </c>
      <c r="H131" s="35"/>
      <c r="I131" s="35"/>
      <c r="J131" s="35"/>
    </row>
    <row r="132" spans="1:10" x14ac:dyDescent="0.3">
      <c r="A132" s="32" t="s">
        <v>594</v>
      </c>
      <c r="B132" s="32" t="s">
        <v>4</v>
      </c>
      <c r="C132" s="34">
        <v>30</v>
      </c>
      <c r="D132" s="34">
        <v>30</v>
      </c>
      <c r="E132" s="35">
        <f t="shared" si="4"/>
        <v>11464955</v>
      </c>
      <c r="F132" s="44">
        <f t="shared" si="5"/>
        <v>99.993179679596693</v>
      </c>
      <c r="G132" s="37" t="s">
        <v>449</v>
      </c>
      <c r="H132" s="35"/>
      <c r="I132" s="35"/>
      <c r="J132" s="35"/>
    </row>
    <row r="133" spans="1:10" x14ac:dyDescent="0.3">
      <c r="A133" s="32" t="s">
        <v>595</v>
      </c>
      <c r="B133" s="32" t="s">
        <v>4</v>
      </c>
      <c r="C133" s="34">
        <v>30</v>
      </c>
      <c r="D133" s="34">
        <v>30</v>
      </c>
      <c r="E133" s="35">
        <f t="shared" ref="E133:E196" si="6">D133+E132</f>
        <v>11464985</v>
      </c>
      <c r="F133" s="44">
        <f t="shared" si="5"/>
        <v>99.993441328717026</v>
      </c>
      <c r="G133" s="37" t="s">
        <v>449</v>
      </c>
      <c r="H133" s="35"/>
      <c r="I133" s="35"/>
      <c r="J133" s="35"/>
    </row>
    <row r="134" spans="1:10" x14ac:dyDescent="0.3">
      <c r="A134" s="19" t="s">
        <v>596</v>
      </c>
      <c r="B134" s="19" t="s">
        <v>83</v>
      </c>
      <c r="C134" s="29">
        <v>29</v>
      </c>
      <c r="D134" s="29">
        <v>29</v>
      </c>
      <c r="E134" s="5">
        <f t="shared" si="6"/>
        <v>11465014</v>
      </c>
      <c r="F134" s="9">
        <f t="shared" si="5"/>
        <v>99.993694256200016</v>
      </c>
      <c r="G134" s="12">
        <v>201</v>
      </c>
      <c r="H134" s="5" t="s">
        <v>1724</v>
      </c>
      <c r="I134" s="5" t="s">
        <v>1791</v>
      </c>
      <c r="J134" s="57" t="s">
        <v>1774</v>
      </c>
    </row>
    <row r="135" spans="1:10" x14ac:dyDescent="0.3">
      <c r="A135" s="19" t="s">
        <v>597</v>
      </c>
      <c r="B135" s="19" t="s">
        <v>83</v>
      </c>
      <c r="C135" s="29">
        <v>29</v>
      </c>
      <c r="D135" s="29">
        <v>29</v>
      </c>
      <c r="E135" s="5">
        <f t="shared" si="6"/>
        <v>11465043</v>
      </c>
      <c r="F135" s="9">
        <f t="shared" si="5"/>
        <v>99.993947183683005</v>
      </c>
      <c r="G135" s="18">
        <v>201</v>
      </c>
      <c r="H135" s="5" t="s">
        <v>1724</v>
      </c>
      <c r="I135" s="5" t="s">
        <v>1791</v>
      </c>
      <c r="J135" s="57" t="s">
        <v>1774</v>
      </c>
    </row>
    <row r="136" spans="1:10" x14ac:dyDescent="0.3">
      <c r="A136" s="19" t="s">
        <v>598</v>
      </c>
      <c r="B136" s="19" t="s">
        <v>599</v>
      </c>
      <c r="C136" s="29">
        <v>28</v>
      </c>
      <c r="D136" s="29">
        <v>28</v>
      </c>
      <c r="E136" s="5">
        <f t="shared" si="6"/>
        <v>11465071</v>
      </c>
      <c r="F136" s="9">
        <f t="shared" si="5"/>
        <v>99.994191389528638</v>
      </c>
      <c r="G136" s="38" t="s">
        <v>1656</v>
      </c>
      <c r="H136" s="60" t="s">
        <v>1731</v>
      </c>
      <c r="I136" s="60"/>
      <c r="J136" s="57" t="s">
        <v>1755</v>
      </c>
    </row>
    <row r="137" spans="1:10" x14ac:dyDescent="0.3">
      <c r="A137" s="32" t="s">
        <v>600</v>
      </c>
      <c r="B137" s="32" t="s">
        <v>195</v>
      </c>
      <c r="C137" s="34">
        <v>25</v>
      </c>
      <c r="D137" s="34">
        <v>25</v>
      </c>
      <c r="E137" s="35">
        <f t="shared" si="6"/>
        <v>11465096</v>
      </c>
      <c r="F137" s="44">
        <f t="shared" si="5"/>
        <v>99.994409430462255</v>
      </c>
      <c r="G137" s="37" t="s">
        <v>449</v>
      </c>
      <c r="H137" s="35"/>
      <c r="I137" s="35"/>
      <c r="J137" s="35"/>
    </row>
    <row r="138" spans="1:10" x14ac:dyDescent="0.3">
      <c r="A138" s="19" t="s">
        <v>601</v>
      </c>
      <c r="B138" s="19" t="s">
        <v>83</v>
      </c>
      <c r="C138" s="29">
        <v>24</v>
      </c>
      <c r="D138" s="29">
        <v>24</v>
      </c>
      <c r="E138" s="5">
        <f t="shared" si="6"/>
        <v>11465120</v>
      </c>
      <c r="F138" s="9">
        <f t="shared" si="5"/>
        <v>99.99461874975853</v>
      </c>
      <c r="G138" s="12">
        <v>201</v>
      </c>
      <c r="H138" s="5" t="s">
        <v>1724</v>
      </c>
      <c r="I138" s="5" t="s">
        <v>1791</v>
      </c>
      <c r="J138" s="57" t="s">
        <v>1778</v>
      </c>
    </row>
    <row r="139" spans="1:10" x14ac:dyDescent="0.3">
      <c r="A139" s="19" t="s">
        <v>602</v>
      </c>
      <c r="B139" s="19" t="s">
        <v>83</v>
      </c>
      <c r="C139" s="29">
        <v>23</v>
      </c>
      <c r="D139" s="29">
        <v>23</v>
      </c>
      <c r="E139" s="5">
        <f t="shared" si="6"/>
        <v>11465143</v>
      </c>
      <c r="F139" s="9">
        <f t="shared" si="5"/>
        <v>99.994819347417447</v>
      </c>
      <c r="G139" s="12">
        <v>201</v>
      </c>
      <c r="H139" s="5" t="s">
        <v>1724</v>
      </c>
      <c r="I139" s="5" t="s">
        <v>1791</v>
      </c>
      <c r="J139" s="57" t="s">
        <v>1774</v>
      </c>
    </row>
    <row r="140" spans="1:10" x14ac:dyDescent="0.3">
      <c r="A140" s="19" t="s">
        <v>603</v>
      </c>
      <c r="B140" s="19" t="s">
        <v>83</v>
      </c>
      <c r="C140" s="29">
        <v>23</v>
      </c>
      <c r="D140" s="29">
        <v>23</v>
      </c>
      <c r="E140" s="5">
        <f t="shared" si="6"/>
        <v>11465166</v>
      </c>
      <c r="F140" s="9">
        <f t="shared" si="5"/>
        <v>99.995019945076365</v>
      </c>
      <c r="G140" s="12">
        <v>201</v>
      </c>
      <c r="H140" s="5" t="s">
        <v>1724</v>
      </c>
      <c r="I140" s="5" t="s">
        <v>1791</v>
      </c>
      <c r="J140" s="57" t="s">
        <v>1774</v>
      </c>
    </row>
    <row r="141" spans="1:10" x14ac:dyDescent="0.3">
      <c r="A141" s="32" t="s">
        <v>604</v>
      </c>
      <c r="B141" s="32" t="s">
        <v>605</v>
      </c>
      <c r="C141" s="34">
        <v>22</v>
      </c>
      <c r="D141" s="34">
        <v>22</v>
      </c>
      <c r="E141" s="35">
        <f t="shared" si="6"/>
        <v>11465188</v>
      </c>
      <c r="F141" s="44">
        <f t="shared" si="5"/>
        <v>99.995211821097939</v>
      </c>
      <c r="G141" s="37" t="s">
        <v>449</v>
      </c>
      <c r="H141" s="35"/>
      <c r="I141" s="35"/>
      <c r="J141" s="35"/>
    </row>
    <row r="142" spans="1:10" x14ac:dyDescent="0.3">
      <c r="A142" s="19" t="s">
        <v>606</v>
      </c>
      <c r="B142" s="19" t="s">
        <v>83</v>
      </c>
      <c r="C142" s="29">
        <v>22</v>
      </c>
      <c r="D142" s="29">
        <v>22</v>
      </c>
      <c r="E142" s="5">
        <f t="shared" si="6"/>
        <v>11465210</v>
      </c>
      <c r="F142" s="9">
        <f t="shared" si="5"/>
        <v>99.995403697119514</v>
      </c>
      <c r="G142" s="12">
        <v>201</v>
      </c>
      <c r="H142" s="5" t="s">
        <v>1724</v>
      </c>
      <c r="I142" s="5" t="s">
        <v>1791</v>
      </c>
      <c r="J142" s="57" t="s">
        <v>1774</v>
      </c>
    </row>
    <row r="143" spans="1:10" x14ac:dyDescent="0.3">
      <c r="A143" s="19" t="s">
        <v>607</v>
      </c>
      <c r="B143" s="19" t="s">
        <v>83</v>
      </c>
      <c r="C143" s="29">
        <v>21</v>
      </c>
      <c r="D143" s="29">
        <v>21</v>
      </c>
      <c r="E143" s="5">
        <f t="shared" si="6"/>
        <v>11465231</v>
      </c>
      <c r="F143" s="9">
        <f t="shared" si="5"/>
        <v>99.995586851503745</v>
      </c>
      <c r="G143" s="12">
        <v>201</v>
      </c>
      <c r="H143" s="5" t="s">
        <v>1724</v>
      </c>
      <c r="I143" s="5" t="s">
        <v>1791</v>
      </c>
      <c r="J143" s="57" t="s">
        <v>1778</v>
      </c>
    </row>
    <row r="144" spans="1:10" x14ac:dyDescent="0.3">
      <c r="A144" s="19" t="s">
        <v>608</v>
      </c>
      <c r="B144" s="19" t="s">
        <v>212</v>
      </c>
      <c r="C144" s="29">
        <v>21</v>
      </c>
      <c r="D144" s="29">
        <v>21</v>
      </c>
      <c r="E144" s="5">
        <f t="shared" si="6"/>
        <v>11465252</v>
      </c>
      <c r="F144" s="9">
        <f t="shared" si="5"/>
        <v>99.995770005887977</v>
      </c>
      <c r="G144" s="12">
        <v>201</v>
      </c>
      <c r="H144" s="5" t="s">
        <v>1724</v>
      </c>
      <c r="I144" s="5" t="s">
        <v>1792</v>
      </c>
      <c r="J144" s="57" t="s">
        <v>1780</v>
      </c>
    </row>
    <row r="145" spans="1:10" x14ac:dyDescent="0.3">
      <c r="A145" s="19" t="s">
        <v>609</v>
      </c>
      <c r="B145" s="19" t="s">
        <v>83</v>
      </c>
      <c r="C145" s="29">
        <v>21</v>
      </c>
      <c r="D145" s="29">
        <v>21</v>
      </c>
      <c r="E145" s="5">
        <f t="shared" si="6"/>
        <v>11465273</v>
      </c>
      <c r="F145" s="9">
        <f t="shared" si="5"/>
        <v>99.995953160272208</v>
      </c>
      <c r="G145" s="12">
        <v>201</v>
      </c>
      <c r="H145" s="5" t="s">
        <v>1724</v>
      </c>
      <c r="I145" s="5" t="s">
        <v>1791</v>
      </c>
      <c r="J145" s="57" t="s">
        <v>1778</v>
      </c>
    </row>
    <row r="146" spans="1:10" x14ac:dyDescent="0.3">
      <c r="A146" s="19" t="s">
        <v>610</v>
      </c>
      <c r="B146" s="19" t="s">
        <v>212</v>
      </c>
      <c r="C146" s="29">
        <v>20</v>
      </c>
      <c r="D146" s="29">
        <v>20</v>
      </c>
      <c r="E146" s="5">
        <f t="shared" si="6"/>
        <v>11465293</v>
      </c>
      <c r="F146" s="9">
        <f t="shared" si="5"/>
        <v>99.996127593019096</v>
      </c>
      <c r="G146" s="12">
        <v>201</v>
      </c>
      <c r="H146" s="5" t="s">
        <v>1724</v>
      </c>
      <c r="I146" s="5" t="s">
        <v>1792</v>
      </c>
      <c r="J146" s="57" t="s">
        <v>1780</v>
      </c>
    </row>
    <row r="147" spans="1:10" x14ac:dyDescent="0.3">
      <c r="A147" s="19" t="s">
        <v>611</v>
      </c>
      <c r="B147" s="19" t="s">
        <v>83</v>
      </c>
      <c r="C147" s="29">
        <v>20</v>
      </c>
      <c r="D147" s="29">
        <v>20</v>
      </c>
      <c r="E147" s="5">
        <f t="shared" si="6"/>
        <v>11465313</v>
      </c>
      <c r="F147" s="9">
        <f t="shared" si="5"/>
        <v>99.996302025765985</v>
      </c>
      <c r="G147" s="12">
        <v>211</v>
      </c>
      <c r="H147" s="60" t="s">
        <v>1727</v>
      </c>
      <c r="I147" s="60" t="s">
        <v>1793</v>
      </c>
      <c r="J147" s="57" t="s">
        <v>1768</v>
      </c>
    </row>
    <row r="148" spans="1:10" x14ac:dyDescent="0.3">
      <c r="A148" s="19" t="s">
        <v>612</v>
      </c>
      <c r="B148" s="19" t="s">
        <v>613</v>
      </c>
      <c r="C148" s="29">
        <v>20</v>
      </c>
      <c r="D148" s="29">
        <v>20</v>
      </c>
      <c r="E148" s="5">
        <f t="shared" si="6"/>
        <v>11465333</v>
      </c>
      <c r="F148" s="9">
        <f t="shared" si="5"/>
        <v>99.996476458512873</v>
      </c>
      <c r="G148" s="12">
        <v>213</v>
      </c>
      <c r="H148" s="5" t="s">
        <v>1724</v>
      </c>
      <c r="I148" s="5"/>
      <c r="J148" s="57" t="s">
        <v>1775</v>
      </c>
    </row>
    <row r="149" spans="1:10" x14ac:dyDescent="0.3">
      <c r="A149" s="19" t="s">
        <v>614</v>
      </c>
      <c r="B149" s="19" t="s">
        <v>83</v>
      </c>
      <c r="C149" s="29">
        <v>20</v>
      </c>
      <c r="D149" s="29">
        <v>20</v>
      </c>
      <c r="E149" s="5">
        <f t="shared" si="6"/>
        <v>11465353</v>
      </c>
      <c r="F149" s="9">
        <f t="shared" si="5"/>
        <v>99.996650891259762</v>
      </c>
      <c r="G149" s="12">
        <v>201</v>
      </c>
      <c r="H149" s="5" t="s">
        <v>1724</v>
      </c>
      <c r="I149" s="5" t="s">
        <v>1791</v>
      </c>
      <c r="J149" s="57" t="s">
        <v>1774</v>
      </c>
    </row>
    <row r="150" spans="1:10" x14ac:dyDescent="0.3">
      <c r="A150" s="19" t="s">
        <v>615</v>
      </c>
      <c r="B150" s="19" t="s">
        <v>83</v>
      </c>
      <c r="C150" s="29">
        <v>20</v>
      </c>
      <c r="D150" s="29">
        <v>20</v>
      </c>
      <c r="E150" s="5">
        <f t="shared" si="6"/>
        <v>11465373</v>
      </c>
      <c r="F150" s="9">
        <f t="shared" si="5"/>
        <v>99.99682532400665</v>
      </c>
      <c r="G150" s="12">
        <v>201</v>
      </c>
      <c r="H150" s="5" t="s">
        <v>1724</v>
      </c>
      <c r="I150" s="5" t="s">
        <v>1791</v>
      </c>
      <c r="J150" s="57" t="s">
        <v>1774</v>
      </c>
    </row>
    <row r="151" spans="1:10" x14ac:dyDescent="0.3">
      <c r="A151" s="32" t="s">
        <v>616</v>
      </c>
      <c r="B151" s="32" t="s">
        <v>195</v>
      </c>
      <c r="C151" s="34">
        <v>20</v>
      </c>
      <c r="D151" s="34">
        <v>20</v>
      </c>
      <c r="E151" s="35">
        <f t="shared" si="6"/>
        <v>11465393</v>
      </c>
      <c r="F151" s="44">
        <f t="shared" si="5"/>
        <v>99.996999756753539</v>
      </c>
      <c r="G151" s="37" t="s">
        <v>449</v>
      </c>
      <c r="H151" s="35"/>
      <c r="I151" s="35"/>
      <c r="J151" s="35"/>
    </row>
    <row r="152" spans="1:10" x14ac:dyDescent="0.3">
      <c r="A152" s="19" t="s">
        <v>617</v>
      </c>
      <c r="B152" s="19" t="s">
        <v>618</v>
      </c>
      <c r="C152" s="29">
        <v>18</v>
      </c>
      <c r="D152" s="29">
        <v>18</v>
      </c>
      <c r="E152" s="5">
        <f t="shared" si="6"/>
        <v>11465411</v>
      </c>
      <c r="F152" s="9">
        <f t="shared" si="5"/>
        <v>99.997156746225741</v>
      </c>
      <c r="G152" s="18">
        <v>201</v>
      </c>
      <c r="H152" s="5" t="s">
        <v>1724</v>
      </c>
      <c r="I152" s="5"/>
      <c r="J152" s="57" t="s">
        <v>1774</v>
      </c>
    </row>
    <row r="153" spans="1:10" x14ac:dyDescent="0.3">
      <c r="A153" s="19" t="s">
        <v>619</v>
      </c>
      <c r="B153" s="19" t="s">
        <v>83</v>
      </c>
      <c r="C153" s="29">
        <v>17</v>
      </c>
      <c r="D153" s="29">
        <v>17</v>
      </c>
      <c r="E153" s="5">
        <f t="shared" si="6"/>
        <v>11465428</v>
      </c>
      <c r="F153" s="9">
        <f t="shared" si="5"/>
        <v>99.997305014060586</v>
      </c>
      <c r="G153" s="12">
        <v>201</v>
      </c>
      <c r="H153" s="5" t="s">
        <v>1724</v>
      </c>
      <c r="I153" s="5" t="s">
        <v>1791</v>
      </c>
      <c r="J153" s="57" t="s">
        <v>1774</v>
      </c>
    </row>
    <row r="154" spans="1:10" x14ac:dyDescent="0.3">
      <c r="A154" s="19" t="s">
        <v>620</v>
      </c>
      <c r="B154" s="19" t="s">
        <v>212</v>
      </c>
      <c r="C154" s="29">
        <v>17</v>
      </c>
      <c r="D154" s="29">
        <v>17</v>
      </c>
      <c r="E154" s="5">
        <f t="shared" si="6"/>
        <v>11465445</v>
      </c>
      <c r="F154" s="9">
        <f t="shared" si="5"/>
        <v>99.997453281895446</v>
      </c>
      <c r="G154" s="12">
        <v>201</v>
      </c>
      <c r="H154" s="5" t="s">
        <v>1724</v>
      </c>
      <c r="I154" s="5" t="s">
        <v>1792</v>
      </c>
      <c r="J154" s="57" t="s">
        <v>1779</v>
      </c>
    </row>
    <row r="155" spans="1:10" x14ac:dyDescent="0.3">
      <c r="A155" s="19" t="s">
        <v>621</v>
      </c>
      <c r="B155" s="19" t="s">
        <v>83</v>
      </c>
      <c r="C155" s="29">
        <v>16</v>
      </c>
      <c r="D155" s="29">
        <v>16</v>
      </c>
      <c r="E155" s="5">
        <f t="shared" si="6"/>
        <v>11465461</v>
      </c>
      <c r="F155" s="9">
        <f t="shared" si="5"/>
        <v>99.997592828092948</v>
      </c>
      <c r="G155" s="12">
        <v>201</v>
      </c>
      <c r="H155" s="5" t="s">
        <v>1724</v>
      </c>
      <c r="I155" s="5" t="s">
        <v>1791</v>
      </c>
      <c r="J155" s="57" t="s">
        <v>1774</v>
      </c>
    </row>
    <row r="156" spans="1:10" x14ac:dyDescent="0.3">
      <c r="A156" s="85" t="s">
        <v>622</v>
      </c>
      <c r="B156" s="85" t="s">
        <v>623</v>
      </c>
      <c r="C156" s="30">
        <v>16</v>
      </c>
      <c r="D156" s="30">
        <v>16</v>
      </c>
      <c r="E156" s="17">
        <f t="shared" si="6"/>
        <v>11465477</v>
      </c>
      <c r="F156" s="9">
        <f t="shared" si="5"/>
        <v>99.997732374290464</v>
      </c>
      <c r="G156" s="16">
        <v>201</v>
      </c>
      <c r="H156" s="17" t="s">
        <v>1724</v>
      </c>
      <c r="I156" s="17"/>
      <c r="J156" s="17" t="s">
        <v>1776</v>
      </c>
    </row>
    <row r="157" spans="1:10" x14ac:dyDescent="0.3">
      <c r="A157" s="19" t="s">
        <v>624</v>
      </c>
      <c r="B157" s="19" t="s">
        <v>83</v>
      </c>
      <c r="C157" s="29">
        <v>15</v>
      </c>
      <c r="D157" s="29">
        <v>15</v>
      </c>
      <c r="E157" s="5">
        <f t="shared" si="6"/>
        <v>11465492</v>
      </c>
      <c r="F157" s="9">
        <f t="shared" si="5"/>
        <v>99.997863198850624</v>
      </c>
      <c r="G157" s="12">
        <v>201</v>
      </c>
      <c r="H157" s="24" t="s">
        <v>1724</v>
      </c>
      <c r="I157" s="24" t="s">
        <v>1791</v>
      </c>
      <c r="J157" s="57" t="s">
        <v>1774</v>
      </c>
    </row>
    <row r="158" spans="1:10" ht="15.6" customHeight="1" x14ac:dyDescent="0.3">
      <c r="A158" s="19" t="s">
        <v>625</v>
      </c>
      <c r="B158" s="19" t="s">
        <v>599</v>
      </c>
      <c r="C158" s="29">
        <v>14</v>
      </c>
      <c r="D158" s="29">
        <v>14</v>
      </c>
      <c r="E158" s="5">
        <f t="shared" si="6"/>
        <v>11465506</v>
      </c>
      <c r="F158" s="9">
        <f t="shared" si="5"/>
        <v>99.997985301773454</v>
      </c>
      <c r="G158" s="38" t="s">
        <v>1656</v>
      </c>
      <c r="H158" s="60" t="s">
        <v>1732</v>
      </c>
      <c r="I158" s="60"/>
      <c r="J158" s="57" t="s">
        <v>1755</v>
      </c>
    </row>
    <row r="159" spans="1:10" x14ac:dyDescent="0.3">
      <c r="A159" s="32" t="s">
        <v>626</v>
      </c>
      <c r="B159" s="32" t="s">
        <v>627</v>
      </c>
      <c r="C159" s="34">
        <v>14</v>
      </c>
      <c r="D159" s="34">
        <v>14</v>
      </c>
      <c r="E159" s="35">
        <f t="shared" si="6"/>
        <v>11465520</v>
      </c>
      <c r="F159" s="44">
        <f t="shared" si="5"/>
        <v>99.99810740469627</v>
      </c>
      <c r="G159" s="37" t="s">
        <v>449</v>
      </c>
      <c r="H159" s="35"/>
      <c r="I159" s="35"/>
      <c r="J159" s="35"/>
    </row>
    <row r="160" spans="1:10" x14ac:dyDescent="0.3">
      <c r="A160" s="19" t="s">
        <v>628</v>
      </c>
      <c r="B160" s="19" t="s">
        <v>83</v>
      </c>
      <c r="C160" s="29">
        <v>13</v>
      </c>
      <c r="D160" s="29">
        <v>13</v>
      </c>
      <c r="E160" s="5">
        <f t="shared" si="6"/>
        <v>11465533</v>
      </c>
      <c r="F160" s="9">
        <f t="shared" si="5"/>
        <v>99.998220785981744</v>
      </c>
      <c r="G160" s="12">
        <v>201</v>
      </c>
      <c r="H160" s="5" t="s">
        <v>1724</v>
      </c>
      <c r="I160" s="5" t="s">
        <v>1791</v>
      </c>
      <c r="J160" s="57" t="s">
        <v>1778</v>
      </c>
    </row>
    <row r="161" spans="1:10" x14ac:dyDescent="0.3">
      <c r="A161" s="19" t="s">
        <v>629</v>
      </c>
      <c r="B161" s="19" t="s">
        <v>83</v>
      </c>
      <c r="C161" s="29">
        <v>13</v>
      </c>
      <c r="D161" s="29">
        <v>13</v>
      </c>
      <c r="E161" s="5">
        <f t="shared" si="6"/>
        <v>11465546</v>
      </c>
      <c r="F161" s="9">
        <f t="shared" si="5"/>
        <v>99.998334167267217</v>
      </c>
      <c r="G161" s="12">
        <v>201</v>
      </c>
      <c r="H161" s="5" t="s">
        <v>1724</v>
      </c>
      <c r="I161" s="5" t="s">
        <v>1791</v>
      </c>
      <c r="J161" s="57" t="s">
        <v>1774</v>
      </c>
    </row>
    <row r="162" spans="1:10" x14ac:dyDescent="0.3">
      <c r="A162" s="19" t="s">
        <v>630</v>
      </c>
      <c r="B162" s="19" t="s">
        <v>83</v>
      </c>
      <c r="C162" s="29">
        <v>12</v>
      </c>
      <c r="D162" s="29">
        <v>12</v>
      </c>
      <c r="E162" s="5">
        <f t="shared" si="6"/>
        <v>11465558</v>
      </c>
      <c r="F162" s="9">
        <f t="shared" si="5"/>
        <v>99.998438826915361</v>
      </c>
      <c r="G162" s="12">
        <v>201</v>
      </c>
      <c r="H162" s="5" t="s">
        <v>1724</v>
      </c>
      <c r="I162" s="5" t="s">
        <v>1791</v>
      </c>
      <c r="J162" s="57" t="s">
        <v>1774</v>
      </c>
    </row>
    <row r="163" spans="1:10" x14ac:dyDescent="0.3">
      <c r="A163" s="32" t="s">
        <v>631</v>
      </c>
      <c r="B163" s="32" t="s">
        <v>632</v>
      </c>
      <c r="C163" s="34">
        <v>12</v>
      </c>
      <c r="D163" s="34">
        <v>12</v>
      </c>
      <c r="E163" s="35">
        <f t="shared" si="6"/>
        <v>11465570</v>
      </c>
      <c r="F163" s="44">
        <f t="shared" si="5"/>
        <v>99.998543486563491</v>
      </c>
      <c r="G163" s="37" t="s">
        <v>449</v>
      </c>
      <c r="H163" s="35"/>
      <c r="I163" s="35"/>
      <c r="J163" s="35"/>
    </row>
    <row r="164" spans="1:10" x14ac:dyDescent="0.3">
      <c r="A164" s="19" t="s">
        <v>633</v>
      </c>
      <c r="B164" s="19" t="s">
        <v>83</v>
      </c>
      <c r="C164" s="29">
        <v>11</v>
      </c>
      <c r="D164" s="29">
        <v>11</v>
      </c>
      <c r="E164" s="5">
        <f t="shared" si="6"/>
        <v>11465581</v>
      </c>
      <c r="F164" s="9">
        <f t="shared" si="5"/>
        <v>99.998639424574279</v>
      </c>
      <c r="G164" s="12">
        <v>201</v>
      </c>
      <c r="H164" s="5" t="s">
        <v>1724</v>
      </c>
      <c r="I164" s="5" t="s">
        <v>1791</v>
      </c>
      <c r="J164" s="57" t="s">
        <v>1774</v>
      </c>
    </row>
    <row r="165" spans="1:10" x14ac:dyDescent="0.3">
      <c r="A165" s="19" t="s">
        <v>634</v>
      </c>
      <c r="B165" s="19" t="s">
        <v>212</v>
      </c>
      <c r="C165" s="29">
        <v>11</v>
      </c>
      <c r="D165" s="29">
        <v>11</v>
      </c>
      <c r="E165" s="5">
        <f t="shared" si="6"/>
        <v>11465592</v>
      </c>
      <c r="F165" s="9">
        <f t="shared" si="5"/>
        <v>99.998735362585066</v>
      </c>
      <c r="G165" s="12">
        <v>201</v>
      </c>
      <c r="H165" s="5" t="s">
        <v>1724</v>
      </c>
      <c r="I165" s="5" t="s">
        <v>1792</v>
      </c>
      <c r="J165" s="57" t="s">
        <v>1779</v>
      </c>
    </row>
    <row r="166" spans="1:10" x14ac:dyDescent="0.3">
      <c r="A166" s="19" t="s">
        <v>635</v>
      </c>
      <c r="B166" s="19" t="s">
        <v>83</v>
      </c>
      <c r="C166" s="29">
        <v>10</v>
      </c>
      <c r="D166" s="29">
        <v>10</v>
      </c>
      <c r="E166" s="5">
        <f t="shared" si="6"/>
        <v>11465602</v>
      </c>
      <c r="F166" s="9">
        <f t="shared" si="5"/>
        <v>99.99882257895851</v>
      </c>
      <c r="G166" s="12">
        <v>201</v>
      </c>
      <c r="H166" s="5" t="s">
        <v>1724</v>
      </c>
      <c r="I166" s="5" t="s">
        <v>1791</v>
      </c>
      <c r="J166" s="57" t="s">
        <v>1778</v>
      </c>
    </row>
    <row r="167" spans="1:10" x14ac:dyDescent="0.3">
      <c r="A167" s="19" t="s">
        <v>636</v>
      </c>
      <c r="B167" s="19" t="s">
        <v>83</v>
      </c>
      <c r="C167" s="29">
        <v>10</v>
      </c>
      <c r="D167" s="29">
        <v>10</v>
      </c>
      <c r="E167" s="5">
        <f t="shared" si="6"/>
        <v>11465612</v>
      </c>
      <c r="F167" s="9">
        <f t="shared" si="5"/>
        <v>99.998909795331954</v>
      </c>
      <c r="G167" s="12">
        <v>201</v>
      </c>
      <c r="H167" s="5" t="s">
        <v>1724</v>
      </c>
      <c r="I167" s="5" t="s">
        <v>1791</v>
      </c>
      <c r="J167" s="57" t="s">
        <v>1774</v>
      </c>
    </row>
    <row r="168" spans="1:10" x14ac:dyDescent="0.3">
      <c r="A168" s="19" t="s">
        <v>637</v>
      </c>
      <c r="B168" s="19" t="s">
        <v>83</v>
      </c>
      <c r="C168" s="29">
        <v>9</v>
      </c>
      <c r="D168" s="29">
        <v>9</v>
      </c>
      <c r="E168" s="5">
        <f t="shared" si="6"/>
        <v>11465621</v>
      </c>
      <c r="F168" s="9">
        <f t="shared" si="5"/>
        <v>99.998988290068041</v>
      </c>
      <c r="G168" s="12">
        <v>201</v>
      </c>
      <c r="H168" s="5" t="s">
        <v>1724</v>
      </c>
      <c r="I168" s="5" t="s">
        <v>1791</v>
      </c>
      <c r="J168" s="57" t="s">
        <v>1774</v>
      </c>
    </row>
    <row r="169" spans="1:10" x14ac:dyDescent="0.3">
      <c r="A169" s="19" t="s">
        <v>638</v>
      </c>
      <c r="B169" s="19" t="s">
        <v>212</v>
      </c>
      <c r="C169" s="29">
        <v>9</v>
      </c>
      <c r="D169" s="29">
        <v>9</v>
      </c>
      <c r="E169" s="5">
        <f t="shared" si="6"/>
        <v>11465630</v>
      </c>
      <c r="F169" s="9">
        <f t="shared" si="5"/>
        <v>99.999066784804143</v>
      </c>
      <c r="G169" s="12">
        <v>201</v>
      </c>
      <c r="H169" s="5" t="s">
        <v>1724</v>
      </c>
      <c r="I169" s="5" t="s">
        <v>1792</v>
      </c>
      <c r="J169" s="57" t="s">
        <v>1779</v>
      </c>
    </row>
    <row r="170" spans="1:10" x14ac:dyDescent="0.3">
      <c r="A170" s="19" t="s">
        <v>639</v>
      </c>
      <c r="B170" s="19" t="s">
        <v>83</v>
      </c>
      <c r="C170" s="29">
        <v>9</v>
      </c>
      <c r="D170" s="29">
        <v>9</v>
      </c>
      <c r="E170" s="5">
        <f t="shared" si="6"/>
        <v>11465639</v>
      </c>
      <c r="F170" s="9">
        <f t="shared" si="5"/>
        <v>99.999145279540244</v>
      </c>
      <c r="G170" s="12">
        <v>201</v>
      </c>
      <c r="H170" s="5" t="s">
        <v>1724</v>
      </c>
      <c r="I170" s="5" t="s">
        <v>1791</v>
      </c>
      <c r="J170" s="57" t="s">
        <v>1778</v>
      </c>
    </row>
    <row r="171" spans="1:10" x14ac:dyDescent="0.3">
      <c r="A171" s="19" t="s">
        <v>640</v>
      </c>
      <c r="B171" s="19" t="s">
        <v>212</v>
      </c>
      <c r="C171" s="29">
        <v>9</v>
      </c>
      <c r="D171" s="29">
        <v>9</v>
      </c>
      <c r="E171" s="5">
        <f t="shared" si="6"/>
        <v>11465648</v>
      </c>
      <c r="F171" s="9">
        <f t="shared" si="5"/>
        <v>99.999223774276345</v>
      </c>
      <c r="G171" s="12">
        <v>201</v>
      </c>
      <c r="H171" s="5" t="s">
        <v>1724</v>
      </c>
      <c r="I171" s="5" t="s">
        <v>1792</v>
      </c>
      <c r="J171" s="57" t="s">
        <v>1780</v>
      </c>
    </row>
    <row r="172" spans="1:10" x14ac:dyDescent="0.3">
      <c r="A172" s="19" t="s">
        <v>641</v>
      </c>
      <c r="B172" s="19" t="s">
        <v>83</v>
      </c>
      <c r="C172" s="29">
        <v>8</v>
      </c>
      <c r="D172" s="29">
        <v>8</v>
      </c>
      <c r="E172" s="5">
        <f t="shared" si="6"/>
        <v>11465656</v>
      </c>
      <c r="F172" s="9">
        <f t="shared" si="5"/>
        <v>99.999293547375103</v>
      </c>
      <c r="G172" s="12">
        <v>201</v>
      </c>
      <c r="H172" s="5" t="s">
        <v>1724</v>
      </c>
      <c r="I172" s="5" t="s">
        <v>1791</v>
      </c>
      <c r="J172" s="57" t="s">
        <v>1778</v>
      </c>
    </row>
    <row r="173" spans="1:10" x14ac:dyDescent="0.3">
      <c r="A173" s="32" t="s">
        <v>642</v>
      </c>
      <c r="B173" s="32" t="s">
        <v>195</v>
      </c>
      <c r="C173" s="34">
        <v>8</v>
      </c>
      <c r="D173" s="34">
        <v>8</v>
      </c>
      <c r="E173" s="35">
        <f t="shared" si="6"/>
        <v>11465664</v>
      </c>
      <c r="F173" s="44">
        <f t="shared" si="5"/>
        <v>99.999363320473861</v>
      </c>
      <c r="G173" s="37" t="s">
        <v>449</v>
      </c>
      <c r="H173" s="35"/>
      <c r="I173" s="35"/>
      <c r="J173" s="35"/>
    </row>
    <row r="174" spans="1:10" x14ac:dyDescent="0.3">
      <c r="A174" s="19" t="s">
        <v>643</v>
      </c>
      <c r="B174" s="19" t="s">
        <v>83</v>
      </c>
      <c r="C174" s="29">
        <v>8</v>
      </c>
      <c r="D174" s="29">
        <v>8</v>
      </c>
      <c r="E174" s="5">
        <f t="shared" si="6"/>
        <v>11465672</v>
      </c>
      <c r="F174" s="9">
        <f t="shared" si="5"/>
        <v>99.99943309357262</v>
      </c>
      <c r="G174" s="12">
        <v>201</v>
      </c>
      <c r="H174" s="5" t="s">
        <v>1724</v>
      </c>
      <c r="I174" s="5" t="s">
        <v>1791</v>
      </c>
      <c r="J174" s="57" t="s">
        <v>1774</v>
      </c>
    </row>
    <row r="175" spans="1:10" x14ac:dyDescent="0.3">
      <c r="A175" s="19" t="s">
        <v>644</v>
      </c>
      <c r="B175" s="19" t="s">
        <v>83</v>
      </c>
      <c r="C175" s="29">
        <v>7</v>
      </c>
      <c r="D175" s="29">
        <v>7</v>
      </c>
      <c r="E175" s="5">
        <f t="shared" si="6"/>
        <v>11465679</v>
      </c>
      <c r="F175" s="9">
        <f t="shared" si="5"/>
        <v>99.999494145034035</v>
      </c>
      <c r="G175" s="12">
        <v>201</v>
      </c>
      <c r="H175" s="5" t="s">
        <v>1724</v>
      </c>
      <c r="I175" s="5" t="s">
        <v>1791</v>
      </c>
      <c r="J175" s="57" t="s">
        <v>1774</v>
      </c>
    </row>
    <row r="176" spans="1:10" x14ac:dyDescent="0.3">
      <c r="A176" s="19" t="s">
        <v>645</v>
      </c>
      <c r="B176" s="19" t="s">
        <v>573</v>
      </c>
      <c r="C176" s="29">
        <v>7</v>
      </c>
      <c r="D176" s="29">
        <v>7</v>
      </c>
      <c r="E176" s="5">
        <f t="shared" si="6"/>
        <v>11465686</v>
      </c>
      <c r="F176" s="9">
        <f t="shared" si="5"/>
        <v>99.999555196495436</v>
      </c>
      <c r="G176" s="12">
        <v>201</v>
      </c>
      <c r="H176" s="5" t="s">
        <v>1724</v>
      </c>
      <c r="I176" s="5" t="s">
        <v>1798</v>
      </c>
      <c r="J176" s="57" t="s">
        <v>1774</v>
      </c>
    </row>
    <row r="177" spans="1:10" x14ac:dyDescent="0.3">
      <c r="A177" s="19" t="s">
        <v>646</v>
      </c>
      <c r="B177" s="19" t="s">
        <v>573</v>
      </c>
      <c r="C177" s="29">
        <v>4</v>
      </c>
      <c r="D177" s="29">
        <v>4</v>
      </c>
      <c r="E177" s="5">
        <f t="shared" si="6"/>
        <v>11465690</v>
      </c>
      <c r="F177" s="9">
        <f t="shared" si="5"/>
        <v>99.999590083044808</v>
      </c>
      <c r="G177" s="12">
        <v>201</v>
      </c>
      <c r="H177" s="5" t="s">
        <v>1724</v>
      </c>
      <c r="I177" s="5" t="s">
        <v>1798</v>
      </c>
      <c r="J177" s="57" t="s">
        <v>1774</v>
      </c>
    </row>
    <row r="178" spans="1:10" x14ac:dyDescent="0.3">
      <c r="A178" s="32" t="s">
        <v>647</v>
      </c>
      <c r="B178" s="32" t="s">
        <v>648</v>
      </c>
      <c r="C178" s="34">
        <v>4</v>
      </c>
      <c r="D178" s="34">
        <v>4</v>
      </c>
      <c r="E178" s="35">
        <f t="shared" si="6"/>
        <v>11465694</v>
      </c>
      <c r="F178" s="44">
        <f t="shared" si="5"/>
        <v>99.999624969594194</v>
      </c>
      <c r="G178" s="37" t="s">
        <v>449</v>
      </c>
      <c r="H178" s="35"/>
      <c r="I178" s="35"/>
      <c r="J178" s="35"/>
    </row>
    <row r="179" spans="1:10" x14ac:dyDescent="0.3">
      <c r="A179" s="19" t="s">
        <v>649</v>
      </c>
      <c r="B179" s="19" t="s">
        <v>83</v>
      </c>
      <c r="C179" s="29">
        <v>4</v>
      </c>
      <c r="D179" s="29">
        <v>4</v>
      </c>
      <c r="E179" s="5">
        <f t="shared" si="6"/>
        <v>11465698</v>
      </c>
      <c r="F179" s="9">
        <f t="shared" si="5"/>
        <v>99.99965985614358</v>
      </c>
      <c r="G179" s="12">
        <v>201</v>
      </c>
      <c r="H179" s="5" t="s">
        <v>1724</v>
      </c>
      <c r="I179" s="5" t="s">
        <v>1791</v>
      </c>
      <c r="J179" s="57" t="s">
        <v>1774</v>
      </c>
    </row>
    <row r="180" spans="1:10" x14ac:dyDescent="0.3">
      <c r="A180" s="19" t="s">
        <v>650</v>
      </c>
      <c r="B180" s="5"/>
      <c r="C180" s="29">
        <v>4</v>
      </c>
      <c r="D180" s="29">
        <v>4</v>
      </c>
      <c r="E180" s="5">
        <f t="shared" si="6"/>
        <v>11465702</v>
      </c>
      <c r="F180" s="9">
        <f t="shared" si="5"/>
        <v>99.999694742692952</v>
      </c>
      <c r="G180" s="12">
        <v>201</v>
      </c>
      <c r="H180" s="5" t="s">
        <v>1724</v>
      </c>
      <c r="I180" s="5" t="s">
        <v>1795</v>
      </c>
      <c r="J180" s="57" t="s">
        <v>1774</v>
      </c>
    </row>
    <row r="181" spans="1:10" x14ac:dyDescent="0.3">
      <c r="A181" s="19" t="s">
        <v>651</v>
      </c>
      <c r="B181" s="19" t="s">
        <v>573</v>
      </c>
      <c r="C181" s="29">
        <v>4</v>
      </c>
      <c r="D181" s="29">
        <v>4</v>
      </c>
      <c r="E181" s="5">
        <f t="shared" si="6"/>
        <v>11465706</v>
      </c>
      <c r="F181" s="9">
        <f t="shared" si="5"/>
        <v>99.999729629242324</v>
      </c>
      <c r="G181" s="12">
        <v>201</v>
      </c>
      <c r="H181" s="5" t="s">
        <v>1724</v>
      </c>
      <c r="I181" s="5" t="s">
        <v>1798</v>
      </c>
      <c r="J181" s="57" t="s">
        <v>1774</v>
      </c>
    </row>
    <row r="182" spans="1:10" ht="15" customHeight="1" x14ac:dyDescent="0.3">
      <c r="A182" s="19" t="s">
        <v>652</v>
      </c>
      <c r="B182" s="19" t="s">
        <v>83</v>
      </c>
      <c r="C182" s="29">
        <v>4</v>
      </c>
      <c r="D182" s="29">
        <v>4</v>
      </c>
      <c r="E182" s="5">
        <f t="shared" si="6"/>
        <v>11465710</v>
      </c>
      <c r="F182" s="9">
        <f t="shared" si="5"/>
        <v>99.999764515791696</v>
      </c>
      <c r="G182" s="12">
        <v>201</v>
      </c>
      <c r="H182" s="5" t="s">
        <v>1724</v>
      </c>
      <c r="I182" s="5" t="s">
        <v>1791</v>
      </c>
      <c r="J182" s="57" t="s">
        <v>1774</v>
      </c>
    </row>
    <row r="183" spans="1:10" x14ac:dyDescent="0.3">
      <c r="A183" s="19" t="s">
        <v>653</v>
      </c>
      <c r="B183" s="19" t="s">
        <v>654</v>
      </c>
      <c r="C183" s="29">
        <v>3</v>
      </c>
      <c r="D183" s="29">
        <v>3</v>
      </c>
      <c r="E183" s="5">
        <f t="shared" si="6"/>
        <v>11465713</v>
      </c>
      <c r="F183" s="9">
        <f t="shared" si="5"/>
        <v>99.99979068070374</v>
      </c>
      <c r="G183" s="18" t="s">
        <v>1595</v>
      </c>
      <c r="H183" s="5" t="s">
        <v>1724</v>
      </c>
      <c r="I183" s="5" t="s">
        <v>1795</v>
      </c>
      <c r="J183" s="57" t="s">
        <v>1776</v>
      </c>
    </row>
    <row r="184" spans="1:10" x14ac:dyDescent="0.3">
      <c r="A184" s="19" t="s">
        <v>655</v>
      </c>
      <c r="B184" s="19" t="s">
        <v>337</v>
      </c>
      <c r="C184" s="29">
        <v>3</v>
      </c>
      <c r="D184" s="29">
        <v>3</v>
      </c>
      <c r="E184" s="5">
        <f t="shared" si="6"/>
        <v>11465716</v>
      </c>
      <c r="F184" s="9">
        <f t="shared" si="5"/>
        <v>99.999816845615769</v>
      </c>
      <c r="G184" s="18">
        <v>201</v>
      </c>
      <c r="H184" s="5" t="s">
        <v>1724</v>
      </c>
      <c r="I184" s="5" t="s">
        <v>1791</v>
      </c>
      <c r="J184" s="57" t="s">
        <v>1774</v>
      </c>
    </row>
    <row r="185" spans="1:10" x14ac:dyDescent="0.3">
      <c r="A185" s="19" t="s">
        <v>656</v>
      </c>
      <c r="B185" s="19" t="s">
        <v>573</v>
      </c>
      <c r="C185" s="29">
        <v>2</v>
      </c>
      <c r="D185" s="29">
        <v>2</v>
      </c>
      <c r="E185" s="5">
        <f t="shared" si="6"/>
        <v>11465718</v>
      </c>
      <c r="F185" s="9">
        <f t="shared" si="5"/>
        <v>99.999834288890455</v>
      </c>
      <c r="G185" s="18">
        <v>201</v>
      </c>
      <c r="H185" s="5" t="s">
        <v>1724</v>
      </c>
      <c r="I185" s="5" t="s">
        <v>1798</v>
      </c>
      <c r="J185" s="57" t="s">
        <v>1778</v>
      </c>
    </row>
    <row r="186" spans="1:10" x14ac:dyDescent="0.3">
      <c r="A186" s="19" t="s">
        <v>657</v>
      </c>
      <c r="B186" s="19" t="s">
        <v>658</v>
      </c>
      <c r="C186" s="29">
        <v>2</v>
      </c>
      <c r="D186" s="29">
        <v>2</v>
      </c>
      <c r="E186" s="5">
        <f t="shared" si="6"/>
        <v>11465720</v>
      </c>
      <c r="F186" s="9">
        <f t="shared" si="5"/>
        <v>99.999851732165141</v>
      </c>
      <c r="G186" s="18" t="s">
        <v>1595</v>
      </c>
      <c r="H186" s="5" t="s">
        <v>1724</v>
      </c>
      <c r="I186" s="5" t="s">
        <v>1795</v>
      </c>
      <c r="J186" s="57" t="s">
        <v>1777</v>
      </c>
    </row>
    <row r="187" spans="1:10" x14ac:dyDescent="0.3">
      <c r="A187" s="19" t="s">
        <v>659</v>
      </c>
      <c r="B187" s="19" t="s">
        <v>83</v>
      </c>
      <c r="C187" s="29">
        <v>2</v>
      </c>
      <c r="D187" s="29">
        <v>2</v>
      </c>
      <c r="E187" s="5">
        <f t="shared" si="6"/>
        <v>11465722</v>
      </c>
      <c r="F187" s="9">
        <f t="shared" si="5"/>
        <v>99.999869175439841</v>
      </c>
      <c r="G187" s="18">
        <v>203</v>
      </c>
      <c r="H187" s="60" t="s">
        <v>1727</v>
      </c>
      <c r="I187" s="60" t="s">
        <v>1793</v>
      </c>
      <c r="J187" s="57" t="s">
        <v>1768</v>
      </c>
    </row>
    <row r="188" spans="1:10" x14ac:dyDescent="0.3">
      <c r="A188" s="19" t="s">
        <v>660</v>
      </c>
      <c r="B188" s="19" t="s">
        <v>83</v>
      </c>
      <c r="C188" s="29">
        <v>2</v>
      </c>
      <c r="D188" s="29">
        <v>2</v>
      </c>
      <c r="E188" s="5">
        <f t="shared" si="6"/>
        <v>11465724</v>
      </c>
      <c r="F188" s="9">
        <f t="shared" si="5"/>
        <v>99.999886618714527</v>
      </c>
      <c r="G188" s="18">
        <v>201</v>
      </c>
      <c r="H188" s="5" t="s">
        <v>1724</v>
      </c>
      <c r="I188" s="5" t="s">
        <v>1791</v>
      </c>
      <c r="J188" s="57" t="s">
        <v>1774</v>
      </c>
    </row>
    <row r="189" spans="1:10" x14ac:dyDescent="0.3">
      <c r="A189" s="19" t="s">
        <v>661</v>
      </c>
      <c r="B189" s="19" t="s">
        <v>654</v>
      </c>
      <c r="C189" s="29">
        <v>2</v>
      </c>
      <c r="D189" s="29">
        <v>2</v>
      </c>
      <c r="E189" s="5">
        <f t="shared" si="6"/>
        <v>11465726</v>
      </c>
      <c r="F189" s="9">
        <f t="shared" si="5"/>
        <v>99.999904061989213</v>
      </c>
      <c r="G189" s="18" t="s">
        <v>1595</v>
      </c>
      <c r="H189" s="5" t="s">
        <v>1724</v>
      </c>
      <c r="I189" s="5" t="s">
        <v>1795</v>
      </c>
      <c r="J189" s="57" t="s">
        <v>1776</v>
      </c>
    </row>
    <row r="190" spans="1:10" x14ac:dyDescent="0.3">
      <c r="A190" s="19" t="s">
        <v>662</v>
      </c>
      <c r="B190" s="19" t="s">
        <v>83</v>
      </c>
      <c r="C190" s="29">
        <v>2</v>
      </c>
      <c r="D190" s="29">
        <v>2</v>
      </c>
      <c r="E190" s="5">
        <f t="shared" si="6"/>
        <v>11465728</v>
      </c>
      <c r="F190" s="9">
        <f t="shared" si="5"/>
        <v>99.999921505263899</v>
      </c>
      <c r="G190" s="18">
        <v>201</v>
      </c>
      <c r="H190" s="5" t="s">
        <v>1724</v>
      </c>
      <c r="I190" s="5" t="s">
        <v>1791</v>
      </c>
      <c r="J190" s="57" t="s">
        <v>1774</v>
      </c>
    </row>
    <row r="191" spans="1:10" x14ac:dyDescent="0.3">
      <c r="A191" s="19" t="s">
        <v>663</v>
      </c>
      <c r="B191" s="19" t="s">
        <v>83</v>
      </c>
      <c r="C191" s="29">
        <v>1</v>
      </c>
      <c r="D191" s="29">
        <v>1</v>
      </c>
      <c r="E191" s="5">
        <f t="shared" si="6"/>
        <v>11465729</v>
      </c>
      <c r="F191" s="9">
        <f t="shared" si="5"/>
        <v>99.999930226901242</v>
      </c>
      <c r="G191" s="18">
        <v>201</v>
      </c>
      <c r="H191" s="5" t="s">
        <v>1724</v>
      </c>
      <c r="I191" s="5" t="s">
        <v>1791</v>
      </c>
      <c r="J191" s="57" t="s">
        <v>1774</v>
      </c>
    </row>
    <row r="192" spans="1:10" x14ac:dyDescent="0.3">
      <c r="A192" s="19" t="s">
        <v>664</v>
      </c>
      <c r="B192" s="19" t="s">
        <v>654</v>
      </c>
      <c r="C192" s="29">
        <v>1</v>
      </c>
      <c r="D192" s="29">
        <v>1</v>
      </c>
      <c r="E192" s="5">
        <f t="shared" si="6"/>
        <v>11465730</v>
      </c>
      <c r="F192" s="9">
        <f t="shared" si="5"/>
        <v>99.999938948538585</v>
      </c>
      <c r="G192" s="18" t="s">
        <v>1595</v>
      </c>
      <c r="H192" s="5" t="s">
        <v>1724</v>
      </c>
      <c r="I192" s="5" t="s">
        <v>1795</v>
      </c>
      <c r="J192" s="57" t="s">
        <v>1776</v>
      </c>
    </row>
    <row r="193" spans="1:10" x14ac:dyDescent="0.3">
      <c r="A193" s="19" t="s">
        <v>665</v>
      </c>
      <c r="B193" s="19" t="s">
        <v>666</v>
      </c>
      <c r="C193" s="29">
        <v>1</v>
      </c>
      <c r="D193" s="29">
        <v>1</v>
      </c>
      <c r="E193" s="5">
        <f t="shared" si="6"/>
        <v>11465731</v>
      </c>
      <c r="F193" s="9">
        <f t="shared" si="5"/>
        <v>99.999947670175942</v>
      </c>
      <c r="G193" s="18">
        <v>209</v>
      </c>
      <c r="H193" s="5" t="s">
        <v>1724</v>
      </c>
      <c r="I193" s="5" t="s">
        <v>1796</v>
      </c>
      <c r="J193" s="57" t="s">
        <v>1775</v>
      </c>
    </row>
    <row r="194" spans="1:10" x14ac:dyDescent="0.3">
      <c r="A194" s="32" t="s">
        <v>667</v>
      </c>
      <c r="B194" s="32" t="s">
        <v>668</v>
      </c>
      <c r="C194" s="34">
        <v>1</v>
      </c>
      <c r="D194" s="34">
        <v>1</v>
      </c>
      <c r="E194" s="35">
        <f t="shared" si="6"/>
        <v>11465732</v>
      </c>
      <c r="F194" s="44">
        <f t="shared" si="5"/>
        <v>99.999956391813285</v>
      </c>
      <c r="G194" s="37" t="s">
        <v>449</v>
      </c>
      <c r="H194" s="35"/>
      <c r="I194" s="35"/>
      <c r="J194" s="35"/>
    </row>
    <row r="195" spans="1:10" ht="15.6" customHeight="1" x14ac:dyDescent="0.3">
      <c r="A195" s="19" t="s">
        <v>669</v>
      </c>
      <c r="B195" s="19" t="s">
        <v>83</v>
      </c>
      <c r="C195" s="29">
        <v>1</v>
      </c>
      <c r="D195" s="29">
        <v>1</v>
      </c>
      <c r="E195" s="5">
        <f t="shared" si="6"/>
        <v>11465733</v>
      </c>
      <c r="F195" s="9">
        <f t="shared" ref="F195:F200" si="7">(E195/$E$200)*100</f>
        <v>99.999965113450614</v>
      </c>
      <c r="G195" s="12">
        <v>201</v>
      </c>
      <c r="H195" s="5" t="s">
        <v>1724</v>
      </c>
      <c r="I195" s="5" t="s">
        <v>1791</v>
      </c>
      <c r="J195" s="57" t="s">
        <v>1774</v>
      </c>
    </row>
    <row r="196" spans="1:10" x14ac:dyDescent="0.3">
      <c r="A196" s="19" t="s">
        <v>670</v>
      </c>
      <c r="B196" s="19" t="s">
        <v>666</v>
      </c>
      <c r="C196" s="29">
        <v>1</v>
      </c>
      <c r="D196" s="29">
        <v>1</v>
      </c>
      <c r="E196" s="5">
        <f t="shared" si="6"/>
        <v>11465734</v>
      </c>
      <c r="F196" s="9">
        <f t="shared" si="7"/>
        <v>99.999973835087957</v>
      </c>
      <c r="G196" s="12">
        <v>209</v>
      </c>
      <c r="H196" s="5" t="s">
        <v>1724</v>
      </c>
      <c r="I196" s="5" t="s">
        <v>1796</v>
      </c>
      <c r="J196" s="57" t="s">
        <v>1775</v>
      </c>
    </row>
    <row r="197" spans="1:10" x14ac:dyDescent="0.3">
      <c r="A197" s="32" t="s">
        <v>671</v>
      </c>
      <c r="B197" s="32" t="s">
        <v>573</v>
      </c>
      <c r="C197" s="34">
        <v>1</v>
      </c>
      <c r="D197" s="34">
        <v>1</v>
      </c>
      <c r="E197" s="35">
        <f t="shared" ref="E197:E200" si="8">D197+E196</f>
        <v>11465735</v>
      </c>
      <c r="F197" s="44">
        <f t="shared" si="7"/>
        <v>99.999982556725314</v>
      </c>
      <c r="G197" s="37" t="s">
        <v>449</v>
      </c>
      <c r="H197" s="35"/>
      <c r="I197" s="35"/>
      <c r="J197" s="35"/>
    </row>
    <row r="198" spans="1:10" x14ac:dyDescent="0.3">
      <c r="A198" s="19" t="s">
        <v>672</v>
      </c>
      <c r="B198" s="19" t="s">
        <v>573</v>
      </c>
      <c r="C198" s="29">
        <v>1</v>
      </c>
      <c r="D198" s="29">
        <v>1</v>
      </c>
      <c r="E198" s="5">
        <f t="shared" si="8"/>
        <v>11465736</v>
      </c>
      <c r="F198" s="9">
        <f t="shared" si="7"/>
        <v>99.999991278362657</v>
      </c>
      <c r="G198" s="12">
        <v>201</v>
      </c>
      <c r="H198" s="5" t="s">
        <v>1724</v>
      </c>
      <c r="I198" s="5" t="s">
        <v>1798</v>
      </c>
      <c r="J198" s="57" t="s">
        <v>1774</v>
      </c>
    </row>
    <row r="199" spans="1:10" x14ac:dyDescent="0.3">
      <c r="A199" s="19" t="s">
        <v>673</v>
      </c>
      <c r="B199" s="19" t="s">
        <v>573</v>
      </c>
      <c r="C199" s="29">
        <v>1</v>
      </c>
      <c r="D199" s="29">
        <v>1</v>
      </c>
      <c r="E199" s="5">
        <f t="shared" si="8"/>
        <v>11465737</v>
      </c>
      <c r="F199" s="9">
        <f t="shared" si="7"/>
        <v>100</v>
      </c>
      <c r="G199" s="12">
        <v>201</v>
      </c>
      <c r="H199" s="5" t="s">
        <v>1724</v>
      </c>
      <c r="I199" s="5" t="s">
        <v>1798</v>
      </c>
      <c r="J199" s="57" t="s">
        <v>1774</v>
      </c>
    </row>
    <row r="200" spans="1:10" x14ac:dyDescent="0.3">
      <c r="A200" s="19" t="s">
        <v>437</v>
      </c>
      <c r="B200" s="5"/>
      <c r="C200" s="29">
        <v>11465737</v>
      </c>
      <c r="D200" s="5"/>
      <c r="E200" s="5">
        <f t="shared" si="8"/>
        <v>11465737</v>
      </c>
      <c r="F200" s="9">
        <f t="shared" si="7"/>
        <v>100</v>
      </c>
      <c r="G200" s="37"/>
      <c r="H200" s="35"/>
      <c r="I200" s="35"/>
      <c r="J200" s="35"/>
    </row>
  </sheetData>
  <autoFilter ref="A1:J200" xr:uid="{D85014B4-3BB9-4B43-A1F4-00047936A610}"/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659FA-1C1A-4E44-927E-6E2510D36AC6}">
  <dimension ref="A1:O186"/>
  <sheetViews>
    <sheetView showGridLines="0" tabSelected="1" zoomScale="70" zoomScaleNormal="70" workbookViewId="0">
      <selection activeCell="K17" sqref="K17"/>
    </sheetView>
  </sheetViews>
  <sheetFormatPr baseColWidth="10" defaultRowHeight="14.4" x14ac:dyDescent="0.3"/>
  <cols>
    <col min="1" max="1" width="30" customWidth="1"/>
    <col min="2" max="2" width="19.6640625" hidden="1" customWidth="1"/>
    <col min="3" max="3" width="25.5546875" hidden="1" customWidth="1"/>
    <col min="4" max="4" width="13.21875" customWidth="1"/>
    <col min="5" max="5" width="17.109375" style="7" bestFit="1" customWidth="1"/>
    <col min="6" max="6" width="17.5546875" customWidth="1"/>
    <col min="7" max="7" width="18" style="7" bestFit="1" customWidth="1"/>
    <col min="8" max="8" width="21.33203125" style="7" bestFit="1" customWidth="1"/>
    <col min="9" max="9" width="20.109375" style="7" bestFit="1" customWidth="1"/>
    <col min="10" max="10" width="23.109375" bestFit="1" customWidth="1"/>
    <col min="11" max="11" width="16.33203125" customWidth="1"/>
    <col min="13" max="13" width="17.21875" bestFit="1" customWidth="1"/>
    <col min="14" max="14" width="20.77734375" bestFit="1" customWidth="1"/>
  </cols>
  <sheetData>
    <row r="1" spans="1:15" x14ac:dyDescent="0.3">
      <c r="A1" s="96" t="s">
        <v>1819</v>
      </c>
      <c r="B1" s="97" t="s">
        <v>1797</v>
      </c>
      <c r="C1" s="98" t="s">
        <v>1825</v>
      </c>
      <c r="D1" s="98" t="s">
        <v>1824</v>
      </c>
      <c r="E1" s="100" t="s">
        <v>1823</v>
      </c>
      <c r="F1" s="98" t="s">
        <v>1830</v>
      </c>
      <c r="G1" s="100" t="s">
        <v>1832</v>
      </c>
      <c r="H1" s="100" t="s">
        <v>1820</v>
      </c>
      <c r="I1" s="100" t="s">
        <v>1821</v>
      </c>
      <c r="J1" s="98" t="s">
        <v>1822</v>
      </c>
      <c r="K1" s="98" t="s">
        <v>1827</v>
      </c>
      <c r="N1" t="s">
        <v>1831</v>
      </c>
      <c r="O1" t="s">
        <v>1833</v>
      </c>
    </row>
    <row r="2" spans="1:15" x14ac:dyDescent="0.3">
      <c r="A2" s="99" t="s">
        <v>540</v>
      </c>
      <c r="B2" s="29">
        <v>320</v>
      </c>
      <c r="C2" s="60" t="s">
        <v>1826</v>
      </c>
      <c r="D2" s="12">
        <v>6.4000000000000003E-3</v>
      </c>
      <c r="E2" s="12">
        <v>0.23400000000000001</v>
      </c>
      <c r="F2" s="5" t="s">
        <v>1828</v>
      </c>
      <c r="G2" s="12">
        <v>37</v>
      </c>
      <c r="H2" s="12">
        <f>ROUNDDOWN(Tableau13[[#This Row],[Surface bain m2]]/Tableau13[[#This Row],[Surface unitaire pièce m2]],0)</f>
        <v>5781</v>
      </c>
      <c r="I2" s="12">
        <v>1.55</v>
      </c>
      <c r="J2" s="5">
        <f>Tableau13[[#This Row],[Temps gamme]]/Tableau13[[#This Row],[Nb pcs/tonneau]]</f>
        <v>2.6811970247362049E-4</v>
      </c>
      <c r="K2" s="5">
        <f>ROUNDUP(Tableau13[[#This Row],[Poids piece]]*Tableau13[[#This Row],[Nb pcs/tonneau]],0)</f>
        <v>1353</v>
      </c>
      <c r="N2" t="s">
        <v>1828</v>
      </c>
      <c r="O2">
        <v>350</v>
      </c>
    </row>
    <row r="3" spans="1:15" x14ac:dyDescent="0.3">
      <c r="A3" s="105" t="s">
        <v>1838</v>
      </c>
      <c r="B3" s="106"/>
      <c r="C3" s="103"/>
      <c r="D3" s="109">
        <v>5.0000000000000001E-4</v>
      </c>
      <c r="E3" s="104">
        <v>1E-3</v>
      </c>
      <c r="F3" s="91" t="s">
        <v>1829</v>
      </c>
      <c r="G3" s="107">
        <v>32</v>
      </c>
      <c r="H3" s="107">
        <f>ROUNDDOWN(Tableau13[[#This Row],[Surface bain m2]]/Tableau13[[#This Row],[Surface unitaire pièce m2]],0)</f>
        <v>64000</v>
      </c>
      <c r="I3" s="108">
        <v>1.66</v>
      </c>
      <c r="J3" s="101">
        <f>Tableau13[[#This Row],[Temps gamme]]/Tableau13[[#This Row],[Nb pcs/tonneau]]</f>
        <v>2.59375E-5</v>
      </c>
      <c r="K3" s="101">
        <f>ROUNDUP(Tableau13[[#This Row],[Poids piece]]*Tableau13[[#This Row],[Nb pcs/tonneau]],0)</f>
        <v>64</v>
      </c>
      <c r="N3" t="s">
        <v>1829</v>
      </c>
      <c r="O3">
        <v>500</v>
      </c>
    </row>
    <row r="4" spans="1:15" x14ac:dyDescent="0.3">
      <c r="I4" t="s">
        <v>1837</v>
      </c>
    </row>
    <row r="5" spans="1:15" x14ac:dyDescent="0.3">
      <c r="J5">
        <f>ROUNDUP(O2/E2,0)</f>
        <v>1496</v>
      </c>
      <c r="K5" s="102" t="s">
        <v>1834</v>
      </c>
    </row>
    <row r="6" spans="1:15" x14ac:dyDescent="0.3">
      <c r="I6" s="7" t="s">
        <v>1835</v>
      </c>
      <c r="J6">
        <f>I2/J5</f>
        <v>1.036096256684492E-3</v>
      </c>
      <c r="K6" t="s">
        <v>1836</v>
      </c>
    </row>
    <row r="15" spans="1:15" x14ac:dyDescent="0.3">
      <c r="A15" s="101"/>
    </row>
    <row r="16" spans="1:15" x14ac:dyDescent="0.3">
      <c r="A16" s="101"/>
      <c r="B16" s="101"/>
    </row>
    <row r="17" spans="1:2" x14ac:dyDescent="0.3">
      <c r="A17" s="101"/>
      <c r="B17" s="101"/>
    </row>
    <row r="18" spans="1:2" x14ac:dyDescent="0.3">
      <c r="A18" s="101"/>
      <c r="B18" s="101"/>
    </row>
    <row r="19" spans="1:2" x14ac:dyDescent="0.3">
      <c r="A19" s="101"/>
      <c r="B19" s="101"/>
    </row>
    <row r="20" spans="1:2" x14ac:dyDescent="0.3">
      <c r="A20" s="101"/>
      <c r="B20" s="101"/>
    </row>
    <row r="21" spans="1:2" x14ac:dyDescent="0.3">
      <c r="A21" s="101"/>
      <c r="B21" s="101"/>
    </row>
    <row r="22" spans="1:2" x14ac:dyDescent="0.3">
      <c r="A22" s="101"/>
      <c r="B22" s="101"/>
    </row>
    <row r="23" spans="1:2" ht="13.8" customHeight="1" x14ac:dyDescent="0.3">
      <c r="A23" s="101"/>
      <c r="B23" s="101"/>
    </row>
    <row r="24" spans="1:2" x14ac:dyDescent="0.3">
      <c r="A24" s="101"/>
    </row>
    <row r="186" ht="16.8" customHeight="1" x14ac:dyDescent="0.3"/>
  </sheetData>
  <conditionalFormatting sqref="K1:K1048576">
    <cfRule type="cellIs" dxfId="0" priority="1" operator="greaterThan">
      <formula>500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N741"/>
  <sheetViews>
    <sheetView showGridLines="0" topLeftCell="A564" zoomScale="80" zoomScaleNormal="80" workbookViewId="0">
      <selection activeCell="H20" sqref="H20"/>
    </sheetView>
  </sheetViews>
  <sheetFormatPr baseColWidth="10" defaultRowHeight="14.4" x14ac:dyDescent="0.3"/>
  <cols>
    <col min="1" max="1" width="30.44140625" bestFit="1" customWidth="1"/>
    <col min="2" max="2" width="46.6640625" bestFit="1" customWidth="1"/>
    <col min="3" max="3" width="24.88671875" style="7" bestFit="1" customWidth="1"/>
    <col min="4" max="5" width="0" hidden="1" customWidth="1"/>
    <col min="6" max="6" width="14.33203125" style="7" bestFit="1" customWidth="1"/>
    <col min="7" max="7" width="13.88671875" customWidth="1"/>
    <col min="8" max="8" width="15.77734375" customWidth="1"/>
    <col min="9" max="9" width="39.5546875" bestFit="1" customWidth="1"/>
    <col min="12" max="12" width="18.33203125" bestFit="1" customWidth="1"/>
    <col min="13" max="13" width="69.88671875" bestFit="1" customWidth="1"/>
    <col min="14" max="14" width="21.21875" customWidth="1"/>
  </cols>
  <sheetData>
    <row r="1" spans="1:14" ht="23.4" x14ac:dyDescent="0.45">
      <c r="A1" s="59" t="s">
        <v>1649</v>
      </c>
      <c r="M1" s="72" t="s">
        <v>1787</v>
      </c>
      <c r="N1" s="77" t="s">
        <v>1789</v>
      </c>
    </row>
    <row r="2" spans="1:14" x14ac:dyDescent="0.3">
      <c r="A2" s="1" t="s">
        <v>436</v>
      </c>
      <c r="B2" s="1" t="s">
        <v>0</v>
      </c>
      <c r="C2" s="7" t="s">
        <v>438</v>
      </c>
      <c r="D2" s="1"/>
      <c r="E2" s="26" t="s">
        <v>674</v>
      </c>
      <c r="F2" s="27" t="s">
        <v>675</v>
      </c>
      <c r="G2" s="27" t="s">
        <v>443</v>
      </c>
      <c r="H2" s="46" t="s">
        <v>1733</v>
      </c>
      <c r="I2" s="46" t="s">
        <v>1672</v>
      </c>
      <c r="K2" s="84"/>
      <c r="L2" t="s">
        <v>1790</v>
      </c>
      <c r="M2" s="73">
        <v>217</v>
      </c>
      <c r="N2" s="11">
        <f>COUNTIF(G3:G741,Tableau10[[#This Row],[Num gamme]])</f>
        <v>313</v>
      </c>
    </row>
    <row r="3" spans="1:14" x14ac:dyDescent="0.3">
      <c r="A3" s="19" t="s">
        <v>1492</v>
      </c>
      <c r="B3" s="19" t="s">
        <v>850</v>
      </c>
      <c r="C3" s="28">
        <v>2</v>
      </c>
      <c r="D3" s="29">
        <v>1089980</v>
      </c>
      <c r="E3" s="5">
        <f>D3</f>
        <v>1089980</v>
      </c>
      <c r="F3" s="13">
        <f>(E3/$E$741)*100</f>
        <v>20.989275438842771</v>
      </c>
      <c r="G3" s="12">
        <v>217</v>
      </c>
      <c r="H3" s="54" t="s">
        <v>1724</v>
      </c>
      <c r="I3" s="54" t="s">
        <v>1684</v>
      </c>
      <c r="M3" s="73">
        <v>231</v>
      </c>
      <c r="N3" s="11">
        <f>COUNTIF(G5:G743,Tableau10[[#This Row],[Num gamme]])</f>
        <v>59</v>
      </c>
    </row>
    <row r="4" spans="1:14" x14ac:dyDescent="0.3">
      <c r="A4" s="19" t="s">
        <v>1574</v>
      </c>
      <c r="B4" s="19" t="s">
        <v>850</v>
      </c>
      <c r="C4" s="28">
        <v>1</v>
      </c>
      <c r="D4" s="29">
        <v>865570</v>
      </c>
      <c r="E4" s="5">
        <f>D4+E3</f>
        <v>1955550</v>
      </c>
      <c r="F4" s="13">
        <f t="shared" ref="F4:F67" si="0">(E4/$E$741)*100</f>
        <v>37.657184154231253</v>
      </c>
      <c r="G4" s="12">
        <v>217</v>
      </c>
      <c r="H4" s="54" t="s">
        <v>1724</v>
      </c>
      <c r="I4" s="54" t="s">
        <v>1684</v>
      </c>
      <c r="M4" s="73">
        <v>222</v>
      </c>
      <c r="N4" s="11">
        <f>COUNTIF(G6:G744,Tableau10[[#This Row],[Num gamme]])</f>
        <v>34</v>
      </c>
    </row>
    <row r="5" spans="1:14" ht="16.8" customHeight="1" x14ac:dyDescent="0.3">
      <c r="A5" s="38" t="s">
        <v>1031</v>
      </c>
      <c r="B5" s="38" t="s">
        <v>737</v>
      </c>
      <c r="C5" s="39">
        <v>174</v>
      </c>
      <c r="D5" s="29">
        <v>343110</v>
      </c>
      <c r="E5" s="5">
        <f>D5+E4</f>
        <v>2298660</v>
      </c>
      <c r="F5" s="13">
        <f t="shared" si="0"/>
        <v>44.264305657214194</v>
      </c>
      <c r="G5" s="12">
        <v>217</v>
      </c>
      <c r="H5" s="54" t="s">
        <v>1724</v>
      </c>
      <c r="I5" s="54" t="s">
        <v>1684</v>
      </c>
      <c r="M5" s="75">
        <v>218</v>
      </c>
      <c r="N5" s="11">
        <f>COUNTIF(G7:G745,Tableau10[[#This Row],[Num gamme]])</f>
        <v>34</v>
      </c>
    </row>
    <row r="6" spans="1:14" x14ac:dyDescent="0.3">
      <c r="A6" s="19" t="s">
        <v>1360</v>
      </c>
      <c r="B6" s="19" t="s">
        <v>828</v>
      </c>
      <c r="C6" s="28">
        <v>5</v>
      </c>
      <c r="D6" s="29">
        <v>320010</v>
      </c>
      <c r="E6" s="5">
        <f t="shared" ref="E6:E69" si="1">D6+E5</f>
        <v>2618670</v>
      </c>
      <c r="F6" s="13">
        <f t="shared" si="0"/>
        <v>50.426600408662914</v>
      </c>
      <c r="G6" s="12">
        <v>217</v>
      </c>
      <c r="H6" s="54" t="s">
        <v>1724</v>
      </c>
      <c r="I6" s="54" t="s">
        <v>1684</v>
      </c>
      <c r="M6" s="73">
        <v>232</v>
      </c>
      <c r="N6" s="11">
        <f>COUNTIF(G8:G746,Tableau10[[#This Row],[Num gamme]])</f>
        <v>33</v>
      </c>
    </row>
    <row r="7" spans="1:14" x14ac:dyDescent="0.3">
      <c r="A7" s="19" t="s">
        <v>956</v>
      </c>
      <c r="B7" s="19" t="s">
        <v>705</v>
      </c>
      <c r="C7" s="28">
        <v>1034</v>
      </c>
      <c r="D7" s="29">
        <v>262240</v>
      </c>
      <c r="E7" s="5">
        <f t="shared" si="1"/>
        <v>2880910</v>
      </c>
      <c r="F7" s="13">
        <f t="shared" si="0"/>
        <v>55.476443149889477</v>
      </c>
      <c r="G7" s="12">
        <v>217</v>
      </c>
      <c r="H7" s="54" t="s">
        <v>1724</v>
      </c>
      <c r="I7" s="54" t="s">
        <v>1684</v>
      </c>
      <c r="M7" s="75" t="s">
        <v>1595</v>
      </c>
      <c r="N7" s="11">
        <f>COUNTIF(G9:G747,Tableau10[[#This Row],[Num gamme]])</f>
        <v>21</v>
      </c>
    </row>
    <row r="8" spans="1:14" x14ac:dyDescent="0.3">
      <c r="A8" s="19" t="s">
        <v>989</v>
      </c>
      <c r="B8" s="19" t="s">
        <v>705</v>
      </c>
      <c r="C8" s="28">
        <v>427</v>
      </c>
      <c r="D8" s="29">
        <v>255637</v>
      </c>
      <c r="E8" s="5">
        <f t="shared" si="1"/>
        <v>3136547</v>
      </c>
      <c r="F8" s="13">
        <f t="shared" si="0"/>
        <v>60.399134763826844</v>
      </c>
      <c r="G8" s="12">
        <v>217</v>
      </c>
      <c r="H8" s="54" t="s">
        <v>1724</v>
      </c>
      <c r="I8" s="54" t="s">
        <v>1684</v>
      </c>
      <c r="M8" s="73">
        <v>220</v>
      </c>
      <c r="N8" s="11">
        <f>COUNTIF(G10:G748,Tableau10[[#This Row],[Num gamme]])</f>
        <v>14</v>
      </c>
    </row>
    <row r="9" spans="1:14" x14ac:dyDescent="0.3">
      <c r="A9" s="19" t="s">
        <v>979</v>
      </c>
      <c r="B9" s="19" t="s">
        <v>705</v>
      </c>
      <c r="C9" s="28">
        <v>508</v>
      </c>
      <c r="D9" s="29">
        <v>216780</v>
      </c>
      <c r="E9" s="5">
        <f t="shared" si="1"/>
        <v>3353327</v>
      </c>
      <c r="F9" s="13">
        <f t="shared" si="0"/>
        <v>64.573573863289525</v>
      </c>
      <c r="G9" s="12">
        <v>217</v>
      </c>
      <c r="H9" s="54" t="s">
        <v>1724</v>
      </c>
      <c r="I9" s="54" t="s">
        <v>1684</v>
      </c>
      <c r="M9" s="75">
        <v>303</v>
      </c>
      <c r="N9" s="11">
        <f>COUNTIF(G11:G749,Tableau10[[#This Row],[Num gamme]])</f>
        <v>9</v>
      </c>
    </row>
    <row r="10" spans="1:14" x14ac:dyDescent="0.3">
      <c r="A10" s="19" t="s">
        <v>1003</v>
      </c>
      <c r="B10" s="19" t="s">
        <v>705</v>
      </c>
      <c r="C10" s="28">
        <v>278</v>
      </c>
      <c r="D10" s="29">
        <v>158060</v>
      </c>
      <c r="E10" s="5">
        <f t="shared" si="1"/>
        <v>3511387</v>
      </c>
      <c r="F10" s="13">
        <f t="shared" si="0"/>
        <v>67.617267211666089</v>
      </c>
      <c r="G10" s="12">
        <v>217</v>
      </c>
      <c r="H10" s="54" t="s">
        <v>1724</v>
      </c>
      <c r="I10" s="54" t="s">
        <v>1684</v>
      </c>
      <c r="M10" s="75">
        <v>221</v>
      </c>
      <c r="N10" s="11">
        <f>COUNTIF(G12:G750,Tableau10[[#This Row],[Num gamme]])</f>
        <v>5</v>
      </c>
    </row>
    <row r="11" spans="1:14" x14ac:dyDescent="0.3">
      <c r="A11" s="19" t="s">
        <v>916</v>
      </c>
      <c r="B11" s="19" t="s">
        <v>677</v>
      </c>
      <c r="C11" s="28">
        <v>6000</v>
      </c>
      <c r="D11" s="29">
        <v>142585</v>
      </c>
      <c r="E11" s="5">
        <f t="shared" si="1"/>
        <v>3653972</v>
      </c>
      <c r="F11" s="13">
        <f t="shared" si="0"/>
        <v>70.362965149653391</v>
      </c>
      <c r="G11" s="12">
        <v>217</v>
      </c>
      <c r="H11" s="54" t="s">
        <v>1724</v>
      </c>
      <c r="I11" s="54" t="s">
        <v>1684</v>
      </c>
      <c r="M11" s="75">
        <v>228</v>
      </c>
      <c r="N11" s="11">
        <f>COUNTIF(G13:G751,Tableau10[[#This Row],[Num gamme]])</f>
        <v>4</v>
      </c>
    </row>
    <row r="12" spans="1:14" x14ac:dyDescent="0.3">
      <c r="A12" s="19" t="s">
        <v>902</v>
      </c>
      <c r="B12" s="19" t="s">
        <v>677</v>
      </c>
      <c r="C12" s="28">
        <v>13566</v>
      </c>
      <c r="D12" s="29">
        <v>110000</v>
      </c>
      <c r="E12" s="5">
        <f t="shared" si="1"/>
        <v>3763972</v>
      </c>
      <c r="F12" s="13">
        <f t="shared" si="0"/>
        <v>72.48118777600682</v>
      </c>
      <c r="G12" s="12">
        <v>217</v>
      </c>
      <c r="H12" s="54" t="s">
        <v>1724</v>
      </c>
      <c r="I12" s="54" t="s">
        <v>1684</v>
      </c>
      <c r="M12" s="75">
        <v>234</v>
      </c>
      <c r="N12" s="11">
        <f>COUNTIF(G14:G752,Tableau10[[#This Row],[Num gamme]])</f>
        <v>4</v>
      </c>
    </row>
    <row r="13" spans="1:14" x14ac:dyDescent="0.3">
      <c r="A13" s="19" t="s">
        <v>878</v>
      </c>
      <c r="B13" s="19" t="s">
        <v>677</v>
      </c>
      <c r="C13" s="28">
        <v>100672</v>
      </c>
      <c r="D13" s="29">
        <v>100672</v>
      </c>
      <c r="E13" s="5">
        <f t="shared" si="1"/>
        <v>3864644</v>
      </c>
      <c r="F13" s="13">
        <f t="shared" si="0"/>
        <v>74.419785123645468</v>
      </c>
      <c r="G13" s="12">
        <v>220</v>
      </c>
      <c r="H13" s="54" t="s">
        <v>1724</v>
      </c>
      <c r="I13" s="54" t="s">
        <v>1684</v>
      </c>
      <c r="M13" s="75">
        <v>235</v>
      </c>
      <c r="N13" s="11">
        <f>COUNTIF(G15:G753,Tableau10[[#This Row],[Num gamme]])</f>
        <v>3</v>
      </c>
    </row>
    <row r="14" spans="1:14" x14ac:dyDescent="0.3">
      <c r="A14" s="19" t="s">
        <v>887</v>
      </c>
      <c r="B14" s="19" t="s">
        <v>677</v>
      </c>
      <c r="C14" s="28">
        <v>56000</v>
      </c>
      <c r="D14" s="29">
        <v>90000</v>
      </c>
      <c r="E14" s="5">
        <f t="shared" si="1"/>
        <v>3954644</v>
      </c>
      <c r="F14" s="13">
        <f t="shared" si="0"/>
        <v>76.152876363389183</v>
      </c>
      <c r="G14" s="12">
        <v>217</v>
      </c>
      <c r="H14" s="54" t="s">
        <v>1724</v>
      </c>
      <c r="I14" s="54" t="s">
        <v>1684</v>
      </c>
      <c r="M14" s="75" t="s">
        <v>1665</v>
      </c>
      <c r="N14" s="11">
        <f>COUNTIF(G16:G754,Tableau10[[#This Row],[Num gamme]])</f>
        <v>3</v>
      </c>
    </row>
    <row r="15" spans="1:14" x14ac:dyDescent="0.3">
      <c r="A15" s="19" t="s">
        <v>1006</v>
      </c>
      <c r="B15" s="19" t="s">
        <v>705</v>
      </c>
      <c r="C15" s="28">
        <v>258</v>
      </c>
      <c r="D15" s="29">
        <v>88672</v>
      </c>
      <c r="E15" s="5">
        <f t="shared" si="1"/>
        <v>4043316</v>
      </c>
      <c r="F15" s="13">
        <f t="shared" si="0"/>
        <v>77.860394879062</v>
      </c>
      <c r="G15" s="12">
        <v>217</v>
      </c>
      <c r="H15" s="54" t="s">
        <v>1724</v>
      </c>
      <c r="I15" s="54" t="s">
        <v>1684</v>
      </c>
      <c r="M15" s="73">
        <v>227</v>
      </c>
      <c r="N15" s="11">
        <f>COUNTIF(G17:G755,Tableau10[[#This Row],[Num gamme]])</f>
        <v>3</v>
      </c>
    </row>
    <row r="16" spans="1:14" x14ac:dyDescent="0.3">
      <c r="A16" s="38" t="s">
        <v>1228</v>
      </c>
      <c r="B16" s="38" t="s">
        <v>800</v>
      </c>
      <c r="C16" s="39">
        <v>20</v>
      </c>
      <c r="D16" s="29">
        <v>83600</v>
      </c>
      <c r="E16" s="5">
        <f t="shared" si="1"/>
        <v>4126916</v>
      </c>
      <c r="F16" s="13">
        <f t="shared" si="0"/>
        <v>79.470244075090619</v>
      </c>
      <c r="G16" s="12">
        <v>217</v>
      </c>
      <c r="H16" s="54" t="s">
        <v>1724</v>
      </c>
      <c r="I16" s="54" t="s">
        <v>1684</v>
      </c>
      <c r="M16" s="75">
        <v>11</v>
      </c>
      <c r="N16" s="11">
        <f>COUNTIF(G18:G756,Tableau10[[#This Row],[Num gamme]])</f>
        <v>2</v>
      </c>
    </row>
    <row r="17" spans="1:14" x14ac:dyDescent="0.3">
      <c r="A17" s="38" t="s">
        <v>1287</v>
      </c>
      <c r="B17" s="38" t="s">
        <v>800</v>
      </c>
      <c r="C17" s="39">
        <v>11</v>
      </c>
      <c r="D17" s="29">
        <v>80000</v>
      </c>
      <c r="E17" s="5">
        <f t="shared" si="1"/>
        <v>4206916</v>
      </c>
      <c r="F17" s="14">
        <f t="shared" si="0"/>
        <v>81.010769621529462</v>
      </c>
      <c r="G17" s="12">
        <v>217</v>
      </c>
      <c r="H17" s="54" t="s">
        <v>1724</v>
      </c>
      <c r="I17" s="54" t="s">
        <v>1684</v>
      </c>
      <c r="M17" s="75" t="s">
        <v>1712</v>
      </c>
      <c r="N17" s="11">
        <f>COUNTIF(G19:G757,Tableau10[[#This Row],[Num gamme]])</f>
        <v>2</v>
      </c>
    </row>
    <row r="18" spans="1:14" x14ac:dyDescent="0.3">
      <c r="A18" s="38" t="s">
        <v>1251</v>
      </c>
      <c r="B18" s="38" t="s">
        <v>800</v>
      </c>
      <c r="C18" s="39">
        <v>16</v>
      </c>
      <c r="D18" s="29">
        <v>72000</v>
      </c>
      <c r="E18" s="5">
        <f t="shared" si="1"/>
        <v>4278916</v>
      </c>
      <c r="F18" s="14">
        <f t="shared" si="0"/>
        <v>82.397242613324423</v>
      </c>
      <c r="G18" s="12">
        <v>217</v>
      </c>
      <c r="H18" s="54" t="s">
        <v>1724</v>
      </c>
      <c r="I18" s="54" t="s">
        <v>1684</v>
      </c>
      <c r="M18" s="76" t="s">
        <v>1658</v>
      </c>
      <c r="N18" s="11">
        <f>COUNTIF(G20:G758,Tableau10[[#This Row],[Num gamme]])</f>
        <v>2</v>
      </c>
    </row>
    <row r="19" spans="1:14" x14ac:dyDescent="0.3">
      <c r="A19" s="51" t="s">
        <v>1279</v>
      </c>
      <c r="B19" s="51" t="s">
        <v>800</v>
      </c>
      <c r="C19" s="52">
        <v>12</v>
      </c>
      <c r="D19" s="29">
        <v>68489</v>
      </c>
      <c r="E19" s="5">
        <f t="shared" si="1"/>
        <v>4347405</v>
      </c>
      <c r="F19" s="14">
        <f t="shared" si="0"/>
        <v>83.716105790200061</v>
      </c>
      <c r="G19" s="12">
        <v>217</v>
      </c>
      <c r="H19" s="54" t="s">
        <v>1724</v>
      </c>
      <c r="I19" s="54" t="s">
        <v>1684</v>
      </c>
      <c r="M19" s="73">
        <v>257</v>
      </c>
      <c r="N19" s="11">
        <f>COUNTIF(G21:G759,Tableau10[[#This Row],[Num gamme]])</f>
        <v>2</v>
      </c>
    </row>
    <row r="20" spans="1:14" x14ac:dyDescent="0.3">
      <c r="A20" s="19" t="s">
        <v>1398</v>
      </c>
      <c r="B20" s="19" t="s">
        <v>721</v>
      </c>
      <c r="C20" s="28">
        <v>4</v>
      </c>
      <c r="D20" s="29">
        <v>56913</v>
      </c>
      <c r="E20" s="5">
        <f t="shared" si="1"/>
        <v>4404318</v>
      </c>
      <c r="F20" s="14">
        <f t="shared" si="0"/>
        <v>84.812054920506</v>
      </c>
      <c r="G20" s="12">
        <v>217</v>
      </c>
      <c r="H20" s="54" t="s">
        <v>1724</v>
      </c>
      <c r="I20" s="54" t="s">
        <v>1684</v>
      </c>
      <c r="M20" s="73">
        <v>226</v>
      </c>
      <c r="N20" s="11">
        <f>COUNTIF(G22:G760,Tableau10[[#This Row],[Num gamme]])</f>
        <v>2</v>
      </c>
    </row>
    <row r="21" spans="1:14" x14ac:dyDescent="0.3">
      <c r="A21" s="19" t="s">
        <v>1260</v>
      </c>
      <c r="B21" s="19" t="s">
        <v>721</v>
      </c>
      <c r="C21" s="28">
        <v>14</v>
      </c>
      <c r="D21" s="29">
        <v>56000</v>
      </c>
      <c r="E21" s="5">
        <f t="shared" si="1"/>
        <v>4460318</v>
      </c>
      <c r="F21" s="14">
        <f t="shared" si="0"/>
        <v>85.890422803013195</v>
      </c>
      <c r="G21" s="12">
        <v>217</v>
      </c>
      <c r="H21" s="54" t="s">
        <v>1724</v>
      </c>
      <c r="I21" s="54" t="s">
        <v>1684</v>
      </c>
      <c r="M21" s="76" t="s">
        <v>1682</v>
      </c>
      <c r="N21" s="11">
        <f>COUNTIF(G23:G761,Tableau10[[#This Row],[Num gamme]])</f>
        <v>2</v>
      </c>
    </row>
    <row r="22" spans="1:14" ht="17.399999999999999" customHeight="1" x14ac:dyDescent="0.3">
      <c r="A22" s="19" t="s">
        <v>1333</v>
      </c>
      <c r="B22" s="19" t="s">
        <v>721</v>
      </c>
      <c r="C22" s="28">
        <v>7</v>
      </c>
      <c r="D22" s="29">
        <v>56000</v>
      </c>
      <c r="E22" s="5">
        <f t="shared" si="1"/>
        <v>4516318</v>
      </c>
      <c r="F22" s="14">
        <f t="shared" si="0"/>
        <v>86.968790685520389</v>
      </c>
      <c r="G22" s="12">
        <v>217</v>
      </c>
      <c r="H22" s="54" t="s">
        <v>1724</v>
      </c>
      <c r="I22" s="54" t="s">
        <v>1684</v>
      </c>
      <c r="M22" s="73">
        <v>233</v>
      </c>
      <c r="N22" s="11">
        <f>COUNTIF(G24:G762,Tableau10[[#This Row],[Num gamme]])</f>
        <v>2</v>
      </c>
    </row>
    <row r="23" spans="1:14" x14ac:dyDescent="0.3">
      <c r="A23" s="19" t="s">
        <v>1353</v>
      </c>
      <c r="B23" s="19" t="s">
        <v>827</v>
      </c>
      <c r="C23" s="28">
        <v>6</v>
      </c>
      <c r="D23" s="29">
        <v>39569</v>
      </c>
      <c r="E23" s="5">
        <f t="shared" si="1"/>
        <v>4555887</v>
      </c>
      <c r="F23" s="14">
        <f t="shared" si="0"/>
        <v>87.730753877358381</v>
      </c>
      <c r="G23" s="12">
        <v>217</v>
      </c>
      <c r="H23" s="54" t="s">
        <v>1724</v>
      </c>
      <c r="I23" s="54" t="s">
        <v>1684</v>
      </c>
      <c r="M23" s="76" t="s">
        <v>1601</v>
      </c>
      <c r="N23" s="11">
        <f>COUNTIF(G25:G763,Tableau10[[#This Row],[Num gamme]])</f>
        <v>1</v>
      </c>
    </row>
    <row r="24" spans="1:14" x14ac:dyDescent="0.3">
      <c r="A24" s="19" t="s">
        <v>1166</v>
      </c>
      <c r="B24" s="19" t="s">
        <v>741</v>
      </c>
      <c r="C24" s="28">
        <v>32</v>
      </c>
      <c r="D24" s="34">
        <v>37800</v>
      </c>
      <c r="E24" s="35">
        <f t="shared" si="1"/>
        <v>4593687</v>
      </c>
      <c r="F24" s="36">
        <f t="shared" si="0"/>
        <v>88.458652198050743</v>
      </c>
      <c r="G24" s="37" t="s">
        <v>449</v>
      </c>
      <c r="H24" s="35"/>
      <c r="I24" s="35"/>
      <c r="M24" s="76" t="s">
        <v>1711</v>
      </c>
      <c r="N24" s="11">
        <f>COUNTIF(G26:G764,Tableau10[[#This Row],[Num gamme]])</f>
        <v>1</v>
      </c>
    </row>
    <row r="25" spans="1:14" x14ac:dyDescent="0.3">
      <c r="A25" s="19" t="s">
        <v>1047</v>
      </c>
      <c r="B25" s="19" t="s">
        <v>741</v>
      </c>
      <c r="C25" s="28">
        <v>122</v>
      </c>
      <c r="D25" s="29">
        <v>37400</v>
      </c>
      <c r="E25" s="5">
        <f t="shared" si="1"/>
        <v>4631087</v>
      </c>
      <c r="F25" s="14">
        <f t="shared" si="0"/>
        <v>89.178847891010903</v>
      </c>
      <c r="G25" s="12">
        <v>217</v>
      </c>
      <c r="H25" s="54" t="s">
        <v>1724</v>
      </c>
      <c r="I25" s="54" t="s">
        <v>1684</v>
      </c>
      <c r="M25" s="75">
        <v>20</v>
      </c>
      <c r="N25" s="11">
        <f>COUNTIF(G27:G765,Tableau10[[#This Row],[Num gamme]])</f>
        <v>1</v>
      </c>
    </row>
    <row r="26" spans="1:14" x14ac:dyDescent="0.3">
      <c r="A26" s="19" t="s">
        <v>1086</v>
      </c>
      <c r="B26" s="19" t="s">
        <v>741</v>
      </c>
      <c r="C26" s="28">
        <v>82</v>
      </c>
      <c r="D26" s="29">
        <v>35000</v>
      </c>
      <c r="E26" s="5">
        <f t="shared" si="1"/>
        <v>4666087</v>
      </c>
      <c r="F26" s="14">
        <f t="shared" si="0"/>
        <v>89.852827817577889</v>
      </c>
      <c r="G26" s="12">
        <v>217</v>
      </c>
      <c r="H26" s="54" t="s">
        <v>1724</v>
      </c>
      <c r="I26" s="54" t="s">
        <v>1684</v>
      </c>
      <c r="M26" s="75">
        <v>15</v>
      </c>
      <c r="N26" s="11">
        <f>COUNTIF(G28:G766,Tableau10[[#This Row],[Num gamme]])</f>
        <v>1</v>
      </c>
    </row>
    <row r="27" spans="1:14" x14ac:dyDescent="0.3">
      <c r="A27" s="19" t="s">
        <v>1322</v>
      </c>
      <c r="B27" s="19" t="s">
        <v>741</v>
      </c>
      <c r="C27" s="28">
        <v>8</v>
      </c>
      <c r="D27" s="29">
        <v>30700</v>
      </c>
      <c r="E27" s="5">
        <f t="shared" si="1"/>
        <v>4696787</v>
      </c>
      <c r="F27" s="14">
        <f t="shared" si="0"/>
        <v>90.444004496023808</v>
      </c>
      <c r="G27" s="12">
        <v>217</v>
      </c>
      <c r="H27" s="54" t="s">
        <v>1724</v>
      </c>
      <c r="I27" s="54" t="s">
        <v>1684</v>
      </c>
      <c r="M27" s="75">
        <v>10</v>
      </c>
      <c r="N27" s="11">
        <f>COUNTIF(G29:G767,Tableau10[[#This Row],[Num gamme]])</f>
        <v>1</v>
      </c>
    </row>
    <row r="28" spans="1:14" x14ac:dyDescent="0.3">
      <c r="A28" s="19" t="s">
        <v>910</v>
      </c>
      <c r="B28" s="19" t="s">
        <v>676</v>
      </c>
      <c r="C28" s="28">
        <v>7640</v>
      </c>
      <c r="D28" s="29">
        <v>30470</v>
      </c>
      <c r="E28" s="5">
        <f t="shared" si="1"/>
        <v>4727257</v>
      </c>
      <c r="F28" s="15">
        <f t="shared" si="0"/>
        <v>91.030752163523715</v>
      </c>
      <c r="G28" s="12">
        <v>217</v>
      </c>
      <c r="H28" s="54" t="s">
        <v>1724</v>
      </c>
      <c r="I28" s="54" t="s">
        <v>1684</v>
      </c>
      <c r="M28" s="76" t="s">
        <v>1596</v>
      </c>
      <c r="N28" s="11">
        <f>COUNTIF(G30:G768,Tableau10[[#This Row],[Num gamme]])</f>
        <v>1</v>
      </c>
    </row>
    <row r="29" spans="1:14" x14ac:dyDescent="0.3">
      <c r="A29" s="19" t="s">
        <v>1215</v>
      </c>
      <c r="B29" s="19" t="s">
        <v>797</v>
      </c>
      <c r="C29" s="28">
        <v>21</v>
      </c>
      <c r="D29" s="29">
        <v>30245</v>
      </c>
      <c r="E29" s="5">
        <f t="shared" si="1"/>
        <v>4757502</v>
      </c>
      <c r="F29" s="15">
        <f t="shared" si="0"/>
        <v>91.613167102924237</v>
      </c>
      <c r="G29" s="12">
        <v>217</v>
      </c>
      <c r="H29" s="54" t="s">
        <v>1724</v>
      </c>
      <c r="I29" s="54" t="s">
        <v>1684</v>
      </c>
      <c r="M29" s="75" t="s">
        <v>1650</v>
      </c>
      <c r="N29" s="11">
        <f>COUNTIF(G31:G769,Tableau10[[#This Row],[Num gamme]])</f>
        <v>1</v>
      </c>
    </row>
    <row r="30" spans="1:14" x14ac:dyDescent="0.3">
      <c r="A30" s="19" t="s">
        <v>1004</v>
      </c>
      <c r="B30" s="19" t="s">
        <v>722</v>
      </c>
      <c r="C30" s="28">
        <v>272</v>
      </c>
      <c r="D30" s="29">
        <v>30000</v>
      </c>
      <c r="E30" s="5">
        <f t="shared" si="1"/>
        <v>4787502</v>
      </c>
      <c r="F30" s="15">
        <f t="shared" si="0"/>
        <v>92.190864182838823</v>
      </c>
      <c r="G30" s="12">
        <v>217</v>
      </c>
      <c r="H30" s="54" t="s">
        <v>1724</v>
      </c>
      <c r="I30" s="54" t="s">
        <v>1684</v>
      </c>
      <c r="M30" s="76" t="s">
        <v>1598</v>
      </c>
      <c r="N30" s="11">
        <f>COUNTIF(G32:G770,Tableau10[[#This Row],[Num gamme]])</f>
        <v>1</v>
      </c>
    </row>
    <row r="31" spans="1:14" x14ac:dyDescent="0.3">
      <c r="A31" s="19" t="s">
        <v>1017</v>
      </c>
      <c r="B31" s="19" t="s">
        <v>730</v>
      </c>
      <c r="C31" s="28">
        <v>200</v>
      </c>
      <c r="D31" s="29">
        <v>27930</v>
      </c>
      <c r="E31" s="5">
        <f t="shared" si="1"/>
        <v>4815432</v>
      </c>
      <c r="F31" s="15">
        <f t="shared" si="0"/>
        <v>92.728700164239271</v>
      </c>
      <c r="G31" s="12">
        <v>217</v>
      </c>
      <c r="H31" s="54" t="s">
        <v>1724</v>
      </c>
      <c r="I31" s="54" t="s">
        <v>1684</v>
      </c>
      <c r="M31" s="75" t="s">
        <v>1651</v>
      </c>
      <c r="N31" s="11">
        <f>COUNTIF(G33:G771,Tableau10[[#This Row],[Num gamme]])</f>
        <v>1</v>
      </c>
    </row>
    <row r="32" spans="1:14" x14ac:dyDescent="0.3">
      <c r="A32" s="19" t="s">
        <v>1201</v>
      </c>
      <c r="B32" s="19" t="s">
        <v>795</v>
      </c>
      <c r="C32" s="28">
        <v>24</v>
      </c>
      <c r="D32" s="34">
        <v>26000</v>
      </c>
      <c r="E32" s="35">
        <f t="shared" si="1"/>
        <v>4841432</v>
      </c>
      <c r="F32" s="36">
        <f t="shared" si="0"/>
        <v>93.229370966831908</v>
      </c>
      <c r="G32" s="37" t="s">
        <v>449</v>
      </c>
      <c r="H32" s="35"/>
      <c r="I32" s="35"/>
      <c r="M32" s="75" t="s">
        <v>1652</v>
      </c>
      <c r="N32" s="11">
        <f>COUNTIF(G34:G772,Tableau10[[#This Row],[Num gamme]])</f>
        <v>1</v>
      </c>
    </row>
    <row r="33" spans="1:14" x14ac:dyDescent="0.3">
      <c r="A33" s="19" t="s">
        <v>1198</v>
      </c>
      <c r="B33" s="19" t="s">
        <v>795</v>
      </c>
      <c r="C33" s="28">
        <v>24</v>
      </c>
      <c r="D33" s="29">
        <v>22000</v>
      </c>
      <c r="E33" s="5">
        <f t="shared" si="1"/>
        <v>4863432</v>
      </c>
      <c r="F33" s="15">
        <f t="shared" si="0"/>
        <v>93.653015492102583</v>
      </c>
      <c r="G33" s="12">
        <v>217</v>
      </c>
      <c r="H33" s="54" t="s">
        <v>1724</v>
      </c>
      <c r="I33" s="54" t="s">
        <v>1684</v>
      </c>
      <c r="M33" s="76" t="s">
        <v>1657</v>
      </c>
      <c r="N33" s="11">
        <f>COUNTIF(G35:G773,Tableau10[[#This Row],[Num gamme]])</f>
        <v>1</v>
      </c>
    </row>
    <row r="34" spans="1:14" x14ac:dyDescent="0.3">
      <c r="A34" s="19" t="s">
        <v>1555</v>
      </c>
      <c r="B34" s="19" t="s">
        <v>808</v>
      </c>
      <c r="C34" s="28">
        <v>1</v>
      </c>
      <c r="D34" s="29">
        <v>19165</v>
      </c>
      <c r="E34" s="5">
        <f t="shared" si="1"/>
        <v>4882597</v>
      </c>
      <c r="F34" s="15">
        <f t="shared" si="0"/>
        <v>94.02206764332135</v>
      </c>
      <c r="G34" s="12">
        <v>217</v>
      </c>
      <c r="H34" s="54" t="s">
        <v>1724</v>
      </c>
      <c r="I34" s="54" t="s">
        <v>1684</v>
      </c>
      <c r="M34" s="75">
        <v>225</v>
      </c>
      <c r="N34" s="11">
        <f>COUNTIF(G36:G774,Tableau10[[#This Row],[Num gamme]])</f>
        <v>1</v>
      </c>
    </row>
    <row r="35" spans="1:14" x14ac:dyDescent="0.3">
      <c r="A35" s="38" t="s">
        <v>1091</v>
      </c>
      <c r="B35" s="38" t="s">
        <v>734</v>
      </c>
      <c r="C35" s="39">
        <v>76</v>
      </c>
      <c r="D35" s="29">
        <v>19125</v>
      </c>
      <c r="E35" s="5">
        <f t="shared" si="1"/>
        <v>4901722</v>
      </c>
      <c r="F35" s="15">
        <f t="shared" si="0"/>
        <v>94.390349531766887</v>
      </c>
      <c r="G35" s="12">
        <v>217</v>
      </c>
      <c r="H35" s="54" t="s">
        <v>1724</v>
      </c>
      <c r="I35" s="54" t="s">
        <v>1684</v>
      </c>
      <c r="M35" s="76" t="s">
        <v>1599</v>
      </c>
      <c r="N35" s="11">
        <f>COUNTIF(G37:G775,Tableau10[[#This Row],[Num gamme]])</f>
        <v>1</v>
      </c>
    </row>
    <row r="36" spans="1:14" x14ac:dyDescent="0.3">
      <c r="A36" s="38" t="s">
        <v>1097</v>
      </c>
      <c r="B36" s="38" t="s">
        <v>734</v>
      </c>
      <c r="C36" s="39">
        <v>70</v>
      </c>
      <c r="D36" s="29">
        <v>15000</v>
      </c>
      <c r="E36" s="5">
        <f t="shared" si="1"/>
        <v>4916722</v>
      </c>
      <c r="F36" s="15">
        <f t="shared" si="0"/>
        <v>94.679198071724173</v>
      </c>
      <c r="G36" s="12">
        <v>220</v>
      </c>
      <c r="H36" s="54" t="s">
        <v>1724</v>
      </c>
      <c r="I36" s="54" t="s">
        <v>1684</v>
      </c>
      <c r="M36" s="76" t="s">
        <v>1660</v>
      </c>
      <c r="N36" s="11">
        <f>COUNTIF(G38:G776,Tableau10[[#This Row],[Num gamme]])</f>
        <v>1</v>
      </c>
    </row>
    <row r="37" spans="1:14" x14ac:dyDescent="0.3">
      <c r="A37" s="38" t="s">
        <v>1026</v>
      </c>
      <c r="B37" s="38" t="s">
        <v>734</v>
      </c>
      <c r="C37" s="39">
        <v>178</v>
      </c>
      <c r="D37" s="29">
        <v>13566</v>
      </c>
      <c r="E37" s="5">
        <f t="shared" si="1"/>
        <v>4930288</v>
      </c>
      <c r="F37" s="15">
        <f t="shared" si="0"/>
        <v>94.940432691261549</v>
      </c>
      <c r="G37" s="12">
        <v>217</v>
      </c>
      <c r="H37" s="54" t="s">
        <v>1724</v>
      </c>
      <c r="I37" s="54" t="s">
        <v>1684</v>
      </c>
      <c r="M37" s="76" t="s">
        <v>1661</v>
      </c>
      <c r="N37" s="11">
        <f>COUNTIF(G39:G777,Tableau10[[#This Row],[Num gamme]])</f>
        <v>1</v>
      </c>
    </row>
    <row r="38" spans="1:14" x14ac:dyDescent="0.3">
      <c r="A38" s="38" t="s">
        <v>1202</v>
      </c>
      <c r="B38" s="38" t="s">
        <v>734</v>
      </c>
      <c r="C38" s="39">
        <v>24</v>
      </c>
      <c r="D38" s="29">
        <v>12903</v>
      </c>
      <c r="E38" s="5">
        <f t="shared" si="1"/>
        <v>4943191</v>
      </c>
      <c r="F38" s="15">
        <f t="shared" si="0"/>
        <v>95.1889002053328</v>
      </c>
      <c r="G38" s="12">
        <v>217</v>
      </c>
      <c r="H38" s="54" t="s">
        <v>1724</v>
      </c>
      <c r="I38" s="54" t="s">
        <v>1684</v>
      </c>
      <c r="M38" s="75" t="s">
        <v>1662</v>
      </c>
      <c r="N38" s="11">
        <f>COUNTIF(G40:G778,Tableau10[[#This Row],[Num gamme]])</f>
        <v>1</v>
      </c>
    </row>
    <row r="39" spans="1:14" x14ac:dyDescent="0.3">
      <c r="A39" s="38" t="s">
        <v>1200</v>
      </c>
      <c r="B39" s="38" t="s">
        <v>734</v>
      </c>
      <c r="C39" s="39">
        <v>24</v>
      </c>
      <c r="D39" s="34">
        <v>10703</v>
      </c>
      <c r="E39" s="35">
        <f t="shared" si="1"/>
        <v>4953894</v>
      </c>
      <c r="F39" s="36">
        <f t="shared" si="0"/>
        <v>95.395003266876984</v>
      </c>
      <c r="G39" s="37" t="s">
        <v>449</v>
      </c>
      <c r="H39" s="35"/>
      <c r="I39" s="35"/>
      <c r="M39" s="76" t="s">
        <v>1659</v>
      </c>
      <c r="N39" s="11">
        <f>COUNTIF(G41:G779,Tableau10[[#This Row],[Num gamme]])</f>
        <v>1</v>
      </c>
    </row>
    <row r="40" spans="1:14" x14ac:dyDescent="0.3">
      <c r="A40" s="38" t="s">
        <v>1204</v>
      </c>
      <c r="B40" s="38" t="s">
        <v>734</v>
      </c>
      <c r="C40" s="39">
        <v>24</v>
      </c>
      <c r="D40" s="34">
        <v>10000</v>
      </c>
      <c r="E40" s="35">
        <f t="shared" si="1"/>
        <v>4963894</v>
      </c>
      <c r="F40" s="36">
        <f t="shared" si="0"/>
        <v>95.587568960181841</v>
      </c>
      <c r="G40" s="37" t="s">
        <v>449</v>
      </c>
      <c r="H40" s="35"/>
      <c r="I40" s="35"/>
      <c r="M40" s="76" t="s">
        <v>1663</v>
      </c>
      <c r="N40" s="11">
        <f>COUNTIF(G42:G780,Tableau10[[#This Row],[Num gamme]])</f>
        <v>1</v>
      </c>
    </row>
    <row r="41" spans="1:14" x14ac:dyDescent="0.3">
      <c r="A41" s="38" t="s">
        <v>1390</v>
      </c>
      <c r="B41" s="38" t="s">
        <v>734</v>
      </c>
      <c r="C41" s="39">
        <v>4</v>
      </c>
      <c r="D41" s="34">
        <v>9000</v>
      </c>
      <c r="E41" s="35">
        <f t="shared" si="1"/>
        <v>4972894</v>
      </c>
      <c r="F41" s="36">
        <f t="shared" si="0"/>
        <v>95.760878084156218</v>
      </c>
      <c r="G41" s="37" t="s">
        <v>449</v>
      </c>
      <c r="H41" s="35"/>
      <c r="I41" s="35"/>
      <c r="M41" s="75" t="s">
        <v>1664</v>
      </c>
      <c r="N41" s="11">
        <f>COUNTIF(G43:G781,Tableau10[[#This Row],[Num gamme]])</f>
        <v>1</v>
      </c>
    </row>
    <row r="42" spans="1:14" x14ac:dyDescent="0.3">
      <c r="A42" s="38" t="s">
        <v>1389</v>
      </c>
      <c r="B42" s="38" t="s">
        <v>734</v>
      </c>
      <c r="C42" s="39">
        <v>4</v>
      </c>
      <c r="D42" s="34">
        <v>8838</v>
      </c>
      <c r="E42" s="35">
        <f t="shared" si="1"/>
        <v>4981732</v>
      </c>
      <c r="F42" s="36">
        <f t="shared" si="0"/>
        <v>95.931067643899041</v>
      </c>
      <c r="G42" s="37" t="s">
        <v>449</v>
      </c>
      <c r="H42" s="35"/>
      <c r="I42" s="35"/>
      <c r="M42" s="75">
        <v>210</v>
      </c>
      <c r="N42" s="11">
        <f>COUNTIF(G44:G782,Tableau10[[#This Row],[Num gamme]])</f>
        <v>1</v>
      </c>
    </row>
    <row r="43" spans="1:14" x14ac:dyDescent="0.3">
      <c r="A43" s="38" t="s">
        <v>1395</v>
      </c>
      <c r="B43" s="38" t="s">
        <v>734</v>
      </c>
      <c r="C43" s="39">
        <v>4</v>
      </c>
      <c r="D43" s="29">
        <v>8200</v>
      </c>
      <c r="E43" s="5">
        <f t="shared" si="1"/>
        <v>4989932</v>
      </c>
      <c r="F43" s="15">
        <f t="shared" si="0"/>
        <v>96.088971512409032</v>
      </c>
      <c r="G43" s="12">
        <v>217</v>
      </c>
      <c r="H43" s="54" t="s">
        <v>1724</v>
      </c>
      <c r="I43" s="54" t="s">
        <v>1684</v>
      </c>
      <c r="M43" s="76" t="s">
        <v>1600</v>
      </c>
      <c r="N43" s="11">
        <f>COUNTIF(G45:G783,Tableau10[[#This Row],[Num gamme]])</f>
        <v>1</v>
      </c>
    </row>
    <row r="44" spans="1:14" x14ac:dyDescent="0.3">
      <c r="A44" s="38" t="s">
        <v>1060</v>
      </c>
      <c r="B44" s="38" t="s">
        <v>734</v>
      </c>
      <c r="C44" s="39">
        <v>108</v>
      </c>
      <c r="D44" s="29">
        <v>7676</v>
      </c>
      <c r="E44" s="5">
        <f t="shared" si="1"/>
        <v>4997608</v>
      </c>
      <c r="F44" s="15">
        <f t="shared" si="0"/>
        <v>96.236784938589835</v>
      </c>
      <c r="G44" s="18">
        <v>11</v>
      </c>
      <c r="H44" s="54" t="s">
        <v>1730</v>
      </c>
      <c r="I44" s="54" t="s">
        <v>1703</v>
      </c>
      <c r="M44" s="75" t="s">
        <v>1666</v>
      </c>
      <c r="N44" s="11">
        <f>COUNTIF(G46:G784,Tableau10[[#This Row],[Num gamme]])</f>
        <v>1</v>
      </c>
    </row>
    <row r="45" spans="1:14" x14ac:dyDescent="0.3">
      <c r="A45" s="38" t="s">
        <v>1038</v>
      </c>
      <c r="B45" s="38" t="s">
        <v>734</v>
      </c>
      <c r="C45" s="39">
        <v>152</v>
      </c>
      <c r="D45" s="29">
        <v>7640</v>
      </c>
      <c r="E45" s="5">
        <f t="shared" si="1"/>
        <v>5005248</v>
      </c>
      <c r="F45" s="15">
        <f t="shared" si="0"/>
        <v>96.383905128274748</v>
      </c>
      <c r="G45" s="12">
        <v>222</v>
      </c>
      <c r="H45" s="54" t="s">
        <v>1724</v>
      </c>
      <c r="I45" s="54" t="s">
        <v>1684</v>
      </c>
      <c r="M45" s="73">
        <v>219</v>
      </c>
      <c r="N45" s="11">
        <f>COUNTIF(G47:G785,Tableau10[[#This Row],[Num gamme]])</f>
        <v>1</v>
      </c>
    </row>
    <row r="46" spans="1:14" x14ac:dyDescent="0.3">
      <c r="A46" s="19" t="s">
        <v>1259</v>
      </c>
      <c r="B46" s="19" t="s">
        <v>734</v>
      </c>
      <c r="C46" s="28">
        <v>14</v>
      </c>
      <c r="D46" s="29">
        <v>7500</v>
      </c>
      <c r="E46" s="5">
        <f t="shared" si="1"/>
        <v>5012748</v>
      </c>
      <c r="F46" s="15">
        <f t="shared" si="0"/>
        <v>96.528329398253391</v>
      </c>
      <c r="G46" s="12">
        <v>220</v>
      </c>
      <c r="H46" s="54" t="s">
        <v>1724</v>
      </c>
      <c r="I46" s="54" t="s">
        <v>1684</v>
      </c>
      <c r="M46" s="80" t="s">
        <v>1722</v>
      </c>
      <c r="N46" s="11">
        <f>COUNTIF(G48:G786,Tableau10[[#This Row],[Num gamme]])</f>
        <v>1</v>
      </c>
    </row>
    <row r="47" spans="1:14" x14ac:dyDescent="0.3">
      <c r="A47" s="19" t="s">
        <v>1257</v>
      </c>
      <c r="B47" s="19" t="s">
        <v>734</v>
      </c>
      <c r="C47" s="28">
        <v>14</v>
      </c>
      <c r="D47" s="34">
        <v>6700</v>
      </c>
      <c r="E47" s="35">
        <f t="shared" si="1"/>
        <v>5019448</v>
      </c>
      <c r="F47" s="36">
        <f t="shared" si="0"/>
        <v>96.657348412767647</v>
      </c>
      <c r="G47" s="37" t="s">
        <v>449</v>
      </c>
      <c r="H47" s="35"/>
      <c r="I47" s="35"/>
      <c r="M47" s="75" t="s">
        <v>1714</v>
      </c>
      <c r="N47" s="11">
        <f>COUNTIF(G49:G787,Tableau10[[#This Row],[Num gamme]])</f>
        <v>1</v>
      </c>
    </row>
    <row r="48" spans="1:14" x14ac:dyDescent="0.3">
      <c r="A48" s="38" t="s">
        <v>1229</v>
      </c>
      <c r="B48" s="38" t="s">
        <v>734</v>
      </c>
      <c r="C48" s="39">
        <v>20</v>
      </c>
      <c r="D48" s="29">
        <v>6220</v>
      </c>
      <c r="E48" s="5">
        <f t="shared" si="1"/>
        <v>5025668</v>
      </c>
      <c r="F48" s="15">
        <f t="shared" si="0"/>
        <v>96.77712427400327</v>
      </c>
      <c r="G48" s="12">
        <v>217</v>
      </c>
      <c r="H48" s="54" t="s">
        <v>1724</v>
      </c>
      <c r="I48" s="54" t="s">
        <v>1684</v>
      </c>
      <c r="M48" s="76" t="s">
        <v>1679</v>
      </c>
      <c r="N48" s="11">
        <f>COUNTIF(G50:G788,Tableau10[[#This Row],[Num gamme]])</f>
        <v>1</v>
      </c>
    </row>
    <row r="49" spans="1:14" x14ac:dyDescent="0.3">
      <c r="A49" s="19" t="s">
        <v>1350</v>
      </c>
      <c r="B49" s="19" t="s">
        <v>734</v>
      </c>
      <c r="C49" s="28">
        <v>6</v>
      </c>
      <c r="D49" s="34">
        <v>6000</v>
      </c>
      <c r="E49" s="35">
        <f t="shared" si="1"/>
        <v>5031668</v>
      </c>
      <c r="F49" s="36">
        <f t="shared" si="0"/>
        <v>96.892663689986179</v>
      </c>
      <c r="G49" s="37" t="s">
        <v>449</v>
      </c>
      <c r="H49" s="35"/>
      <c r="I49" s="35"/>
      <c r="M49" s="76" t="s">
        <v>1680</v>
      </c>
      <c r="N49" s="11">
        <f>COUNTIF(G51:G789,Tableau10[[#This Row],[Num gamme]])</f>
        <v>1</v>
      </c>
    </row>
    <row r="50" spans="1:14" x14ac:dyDescent="0.3">
      <c r="A50" s="19" t="s">
        <v>1345</v>
      </c>
      <c r="B50" s="19" t="s">
        <v>734</v>
      </c>
      <c r="C50" s="28">
        <v>6</v>
      </c>
      <c r="D50" s="29">
        <v>6000</v>
      </c>
      <c r="E50" s="5">
        <f t="shared" si="1"/>
        <v>5037668</v>
      </c>
      <c r="F50" s="15">
        <f t="shared" si="0"/>
        <v>97.008203105969088</v>
      </c>
      <c r="G50" s="12">
        <v>217</v>
      </c>
      <c r="H50" s="54" t="s">
        <v>1724</v>
      </c>
      <c r="I50" s="54" t="s">
        <v>1684</v>
      </c>
      <c r="M50" s="76" t="s">
        <v>1681</v>
      </c>
      <c r="N50" s="11">
        <f>COUNTIF(G52:G790,Tableau10[[#This Row],[Num gamme]])</f>
        <v>1</v>
      </c>
    </row>
    <row r="51" spans="1:14" x14ac:dyDescent="0.3">
      <c r="A51" s="19" t="s">
        <v>1495</v>
      </c>
      <c r="B51" s="19" t="s">
        <v>757</v>
      </c>
      <c r="C51" s="28">
        <v>2</v>
      </c>
      <c r="D51" s="29">
        <v>6000</v>
      </c>
      <c r="E51" s="5">
        <f t="shared" si="1"/>
        <v>5043668</v>
      </c>
      <c r="F51" s="15">
        <f t="shared" si="0"/>
        <v>97.123742521952011</v>
      </c>
      <c r="G51" s="12">
        <v>217</v>
      </c>
      <c r="H51" s="54" t="s">
        <v>1724</v>
      </c>
      <c r="I51" s="54" t="s">
        <v>1684</v>
      </c>
      <c r="M51" s="76" t="s">
        <v>1683</v>
      </c>
      <c r="N51" s="11">
        <f>COUNTIF(G53:G791,Tableau10[[#This Row],[Num gamme]])</f>
        <v>1</v>
      </c>
    </row>
    <row r="52" spans="1:14" x14ac:dyDescent="0.3">
      <c r="A52" s="19" t="s">
        <v>1560</v>
      </c>
      <c r="B52" s="19" t="s">
        <v>734</v>
      </c>
      <c r="C52" s="28">
        <v>1</v>
      </c>
      <c r="D52" s="29">
        <v>5519</v>
      </c>
      <c r="E52" s="5">
        <f t="shared" si="1"/>
        <v>5049187</v>
      </c>
      <c r="F52" s="15">
        <f t="shared" si="0"/>
        <v>97.230019528086956</v>
      </c>
      <c r="G52" s="12">
        <v>217</v>
      </c>
      <c r="H52" s="54" t="s">
        <v>1724</v>
      </c>
      <c r="I52" s="54" t="s">
        <v>1684</v>
      </c>
      <c r="M52" s="76" t="s">
        <v>1678</v>
      </c>
      <c r="N52" s="11">
        <f>COUNTIF(G54:G792,Tableau10[[#This Row],[Num gamme]])</f>
        <v>1</v>
      </c>
    </row>
    <row r="53" spans="1:14" x14ac:dyDescent="0.3">
      <c r="A53" s="38" t="s">
        <v>1476</v>
      </c>
      <c r="B53" s="38" t="s">
        <v>734</v>
      </c>
      <c r="C53" s="39">
        <v>2</v>
      </c>
      <c r="D53" s="29">
        <v>5460</v>
      </c>
      <c r="E53" s="5">
        <f t="shared" si="1"/>
        <v>5054647</v>
      </c>
      <c r="F53" s="15">
        <f t="shared" si="0"/>
        <v>97.335160396631409</v>
      </c>
      <c r="G53" s="12">
        <v>217</v>
      </c>
      <c r="H53" s="54" t="s">
        <v>1724</v>
      </c>
      <c r="I53" s="54" t="s">
        <v>1684</v>
      </c>
      <c r="M53" s="75">
        <v>229</v>
      </c>
      <c r="N53" s="11">
        <f>COUNTIF(G55:G793,Tableau10[[#This Row],[Num gamme]])</f>
        <v>1</v>
      </c>
    </row>
    <row r="54" spans="1:14" x14ac:dyDescent="0.3">
      <c r="A54" s="38" t="s">
        <v>1480</v>
      </c>
      <c r="B54" s="38" t="s">
        <v>734</v>
      </c>
      <c r="C54" s="39">
        <v>2</v>
      </c>
      <c r="D54" s="34">
        <v>5100</v>
      </c>
      <c r="E54" s="35">
        <f t="shared" si="1"/>
        <v>5059747</v>
      </c>
      <c r="F54" s="36">
        <f t="shared" si="0"/>
        <v>97.433368900216891</v>
      </c>
      <c r="G54" s="37" t="s">
        <v>449</v>
      </c>
      <c r="H54" s="35"/>
      <c r="I54" s="35"/>
      <c r="M54" s="81"/>
      <c r="N54" s="78">
        <f>COUNTIF(G56:G794,Tableau10[[#This Row],[Num gamme]])</f>
        <v>0</v>
      </c>
    </row>
    <row r="55" spans="1:14" x14ac:dyDescent="0.3">
      <c r="A55" s="38" t="s">
        <v>1461</v>
      </c>
      <c r="B55" s="38" t="s">
        <v>734</v>
      </c>
      <c r="C55" s="39">
        <v>2</v>
      </c>
      <c r="D55" s="29">
        <v>5100</v>
      </c>
      <c r="E55" s="5">
        <f t="shared" si="1"/>
        <v>5064847</v>
      </c>
      <c r="F55" s="15">
        <f t="shared" si="0"/>
        <v>97.531577403802359</v>
      </c>
      <c r="G55" s="12">
        <v>217</v>
      </c>
      <c r="H55" s="54" t="s">
        <v>1724</v>
      </c>
      <c r="I55" s="54" t="s">
        <v>1684</v>
      </c>
    </row>
    <row r="56" spans="1:14" x14ac:dyDescent="0.3">
      <c r="A56" s="19" t="s">
        <v>1482</v>
      </c>
      <c r="B56" s="19" t="s">
        <v>734</v>
      </c>
      <c r="C56" s="28">
        <v>2</v>
      </c>
      <c r="D56" s="34">
        <v>5000</v>
      </c>
      <c r="E56" s="35">
        <f t="shared" si="1"/>
        <v>5069847</v>
      </c>
      <c r="F56" s="36">
        <f t="shared" si="0"/>
        <v>97.627860250454788</v>
      </c>
      <c r="G56" s="37" t="s">
        <v>449</v>
      </c>
      <c r="H56" s="35"/>
      <c r="I56" s="35"/>
    </row>
    <row r="57" spans="1:14" x14ac:dyDescent="0.3">
      <c r="A57" s="19" t="s">
        <v>1470</v>
      </c>
      <c r="B57" s="19" t="s">
        <v>734</v>
      </c>
      <c r="C57" s="28">
        <v>2</v>
      </c>
      <c r="D57" s="29">
        <v>5000</v>
      </c>
      <c r="E57" s="5">
        <f t="shared" si="1"/>
        <v>5074847</v>
      </c>
      <c r="F57" s="15">
        <f t="shared" si="0"/>
        <v>97.724143097107216</v>
      </c>
      <c r="G57" s="12">
        <v>220</v>
      </c>
      <c r="H57" s="54" t="s">
        <v>1724</v>
      </c>
      <c r="I57" s="54" t="s">
        <v>1684</v>
      </c>
    </row>
    <row r="58" spans="1:14" x14ac:dyDescent="0.3">
      <c r="A58" s="38" t="s">
        <v>1464</v>
      </c>
      <c r="B58" s="38" t="s">
        <v>734</v>
      </c>
      <c r="C58" s="39">
        <v>2</v>
      </c>
      <c r="D58" s="34">
        <v>4692</v>
      </c>
      <c r="E58" s="35">
        <f t="shared" si="1"/>
        <v>5079539</v>
      </c>
      <c r="F58" s="36">
        <f t="shared" si="0"/>
        <v>97.814494920405863</v>
      </c>
      <c r="G58" s="37" t="s">
        <v>449</v>
      </c>
      <c r="H58" s="35"/>
      <c r="I58" s="35"/>
    </row>
    <row r="59" spans="1:14" x14ac:dyDescent="0.3">
      <c r="A59" s="19" t="s">
        <v>1486</v>
      </c>
      <c r="B59" s="19" t="s">
        <v>734</v>
      </c>
      <c r="C59" s="28">
        <v>2</v>
      </c>
      <c r="D59" s="29">
        <v>4670</v>
      </c>
      <c r="E59" s="5">
        <f t="shared" si="1"/>
        <v>5084209</v>
      </c>
      <c r="F59" s="15">
        <f t="shared" si="0"/>
        <v>97.904423099179226</v>
      </c>
      <c r="G59" s="12">
        <v>217</v>
      </c>
      <c r="H59" s="54" t="s">
        <v>1724</v>
      </c>
      <c r="I59" s="54" t="s">
        <v>1684</v>
      </c>
    </row>
    <row r="60" spans="1:14" x14ac:dyDescent="0.3">
      <c r="A60" s="19" t="s">
        <v>1483</v>
      </c>
      <c r="B60" s="19" t="s">
        <v>734</v>
      </c>
      <c r="C60" s="28">
        <v>2</v>
      </c>
      <c r="D60" s="29">
        <v>4511</v>
      </c>
      <c r="E60" s="5">
        <f t="shared" si="1"/>
        <v>5088720</v>
      </c>
      <c r="F60" s="15">
        <f t="shared" si="0"/>
        <v>97.991289483429043</v>
      </c>
      <c r="G60" s="38" t="s">
        <v>1601</v>
      </c>
      <c r="H60" s="54" t="s">
        <v>1724</v>
      </c>
      <c r="I60" s="54" t="s">
        <v>1684</v>
      </c>
    </row>
    <row r="61" spans="1:14" x14ac:dyDescent="0.3">
      <c r="A61" s="19" t="s">
        <v>1489</v>
      </c>
      <c r="B61" s="19" t="s">
        <v>734</v>
      </c>
      <c r="C61" s="28">
        <v>2</v>
      </c>
      <c r="D61" s="29">
        <v>3933</v>
      </c>
      <c r="E61" s="5">
        <f t="shared" si="1"/>
        <v>5092653</v>
      </c>
      <c r="F61" s="15">
        <f t="shared" si="0"/>
        <v>98.06702557060585</v>
      </c>
      <c r="G61" s="12">
        <v>217</v>
      </c>
      <c r="H61" s="54" t="s">
        <v>1724</v>
      </c>
      <c r="I61" s="54" t="s">
        <v>1684</v>
      </c>
    </row>
    <row r="62" spans="1:14" x14ac:dyDescent="0.3">
      <c r="A62" s="19" t="s">
        <v>1494</v>
      </c>
      <c r="B62" s="19" t="s">
        <v>734</v>
      </c>
      <c r="C62" s="28">
        <v>2</v>
      </c>
      <c r="D62" s="34">
        <v>3452</v>
      </c>
      <c r="E62" s="35">
        <f t="shared" si="1"/>
        <v>5096105</v>
      </c>
      <c r="F62" s="36">
        <f t="shared" si="0"/>
        <v>98.133499247934679</v>
      </c>
      <c r="G62" s="37" t="s">
        <v>449</v>
      </c>
      <c r="H62" s="35"/>
      <c r="I62" s="35"/>
    </row>
    <row r="63" spans="1:14" x14ac:dyDescent="0.3">
      <c r="A63" s="19" t="s">
        <v>1320</v>
      </c>
      <c r="B63" s="19" t="s">
        <v>734</v>
      </c>
      <c r="C63" s="28">
        <v>8</v>
      </c>
      <c r="D63" s="29">
        <v>2930</v>
      </c>
      <c r="E63" s="5">
        <f t="shared" si="1"/>
        <v>5099035</v>
      </c>
      <c r="F63" s="15">
        <f t="shared" si="0"/>
        <v>98.189920996073013</v>
      </c>
      <c r="G63" s="12">
        <v>217</v>
      </c>
      <c r="H63" s="54" t="s">
        <v>1724</v>
      </c>
      <c r="I63" s="54" t="s">
        <v>1684</v>
      </c>
    </row>
    <row r="64" spans="1:14" x14ac:dyDescent="0.3">
      <c r="A64" s="19" t="s">
        <v>1303</v>
      </c>
      <c r="B64" s="19" t="s">
        <v>734</v>
      </c>
      <c r="C64" s="28">
        <v>9</v>
      </c>
      <c r="D64" s="29">
        <v>2730</v>
      </c>
      <c r="E64" s="5">
        <f t="shared" si="1"/>
        <v>5101765</v>
      </c>
      <c r="F64" s="15">
        <f t="shared" si="0"/>
        <v>98.24249143034524</v>
      </c>
      <c r="G64" s="12">
        <v>217</v>
      </c>
      <c r="H64" s="54" t="s">
        <v>1724</v>
      </c>
      <c r="I64" s="54" t="s">
        <v>1684</v>
      </c>
    </row>
    <row r="65" spans="1:9" x14ac:dyDescent="0.3">
      <c r="A65" s="38" t="s">
        <v>1570</v>
      </c>
      <c r="B65" s="38" t="s">
        <v>110</v>
      </c>
      <c r="C65" s="39">
        <v>1</v>
      </c>
      <c r="D65" s="34">
        <v>2552</v>
      </c>
      <c r="E65" s="35">
        <f t="shared" si="1"/>
        <v>5104317</v>
      </c>
      <c r="F65" s="36">
        <f t="shared" si="0"/>
        <v>98.291634195276629</v>
      </c>
      <c r="G65" s="37" t="s">
        <v>449</v>
      </c>
      <c r="H65" s="35"/>
      <c r="I65" s="35"/>
    </row>
    <row r="66" spans="1:9" x14ac:dyDescent="0.3">
      <c r="A66" s="38" t="s">
        <v>1164</v>
      </c>
      <c r="B66" s="38" t="s">
        <v>698</v>
      </c>
      <c r="C66" s="39">
        <v>34</v>
      </c>
      <c r="D66" s="29">
        <v>2500</v>
      </c>
      <c r="E66" s="5">
        <f t="shared" si="1"/>
        <v>5106817</v>
      </c>
      <c r="F66" s="15">
        <f t="shared" si="0"/>
        <v>98.339775618602843</v>
      </c>
      <c r="G66" s="12">
        <v>217</v>
      </c>
      <c r="H66" s="54" t="s">
        <v>1724</v>
      </c>
      <c r="I66" s="54" t="s">
        <v>1684</v>
      </c>
    </row>
    <row r="67" spans="1:9" x14ac:dyDescent="0.3">
      <c r="A67" s="19" t="s">
        <v>1118</v>
      </c>
      <c r="B67" s="19" t="s">
        <v>698</v>
      </c>
      <c r="C67" s="28">
        <v>58</v>
      </c>
      <c r="D67" s="29">
        <v>2450</v>
      </c>
      <c r="E67" s="5">
        <f t="shared" si="1"/>
        <v>5109267</v>
      </c>
      <c r="F67" s="15">
        <f t="shared" si="0"/>
        <v>98.386954213462545</v>
      </c>
      <c r="G67" s="12">
        <v>217</v>
      </c>
      <c r="H67" s="54" t="s">
        <v>1724</v>
      </c>
      <c r="I67" s="54" t="s">
        <v>1684</v>
      </c>
    </row>
    <row r="68" spans="1:9" x14ac:dyDescent="0.3">
      <c r="A68" s="19" t="s">
        <v>885</v>
      </c>
      <c r="B68" s="19" t="s">
        <v>678</v>
      </c>
      <c r="C68" s="28">
        <v>56913</v>
      </c>
      <c r="D68" s="34">
        <v>2131</v>
      </c>
      <c r="E68" s="35">
        <f t="shared" si="1"/>
        <v>5111398</v>
      </c>
      <c r="F68" s="36">
        <f t="shared" ref="F68:F131" si="2">(E68/$E$741)*100</f>
        <v>98.427989962705794</v>
      </c>
      <c r="G68" s="37" t="s">
        <v>449</v>
      </c>
      <c r="H68" s="35"/>
      <c r="I68" s="35"/>
    </row>
    <row r="69" spans="1:9" x14ac:dyDescent="0.3">
      <c r="A69" s="19" t="s">
        <v>961</v>
      </c>
      <c r="B69" s="19" t="s">
        <v>212</v>
      </c>
      <c r="C69" s="28">
        <v>1010</v>
      </c>
      <c r="D69" s="29">
        <v>2055</v>
      </c>
      <c r="E69" s="5">
        <f t="shared" si="1"/>
        <v>5113453</v>
      </c>
      <c r="F69" s="15">
        <f t="shared" si="2"/>
        <v>98.467562212679951</v>
      </c>
      <c r="G69" s="12">
        <v>217</v>
      </c>
      <c r="H69" s="54" t="s">
        <v>1724</v>
      </c>
      <c r="I69" s="54" t="s">
        <v>1684</v>
      </c>
    </row>
    <row r="70" spans="1:9" x14ac:dyDescent="0.3">
      <c r="A70" s="19" t="s">
        <v>935</v>
      </c>
      <c r="B70" s="19" t="s">
        <v>212</v>
      </c>
      <c r="C70" s="28">
        <v>2051</v>
      </c>
      <c r="D70" s="29">
        <v>2051</v>
      </c>
      <c r="E70" s="5">
        <f t="shared" ref="E70:E133" si="3">D70+E69</f>
        <v>5115504</v>
      </c>
      <c r="F70" s="15">
        <f t="shared" si="2"/>
        <v>98.507057436376783</v>
      </c>
      <c r="G70" s="12">
        <v>217</v>
      </c>
      <c r="H70" s="54" t="s">
        <v>1724</v>
      </c>
      <c r="I70" s="54" t="s">
        <v>1684</v>
      </c>
    </row>
    <row r="71" spans="1:9" x14ac:dyDescent="0.3">
      <c r="A71" s="19" t="s">
        <v>962</v>
      </c>
      <c r="B71" s="19" t="s">
        <v>709</v>
      </c>
      <c r="C71" s="28">
        <v>838</v>
      </c>
      <c r="D71" s="29">
        <v>2000</v>
      </c>
      <c r="E71" s="5">
        <f t="shared" si="3"/>
        <v>5117504</v>
      </c>
      <c r="F71" s="15">
        <f t="shared" si="2"/>
        <v>98.545570575037743</v>
      </c>
      <c r="G71" s="12">
        <v>231</v>
      </c>
      <c r="H71" s="54" t="s">
        <v>1727</v>
      </c>
      <c r="I71" s="54" t="s">
        <v>1684</v>
      </c>
    </row>
    <row r="72" spans="1:9" x14ac:dyDescent="0.3">
      <c r="A72" s="19" t="s">
        <v>1296</v>
      </c>
      <c r="B72" s="19" t="s">
        <v>813</v>
      </c>
      <c r="C72" s="28">
        <v>10</v>
      </c>
      <c r="D72" s="34">
        <v>2000</v>
      </c>
      <c r="E72" s="35">
        <f t="shared" si="3"/>
        <v>5119504</v>
      </c>
      <c r="F72" s="36">
        <f t="shared" si="2"/>
        <v>98.584083713698718</v>
      </c>
      <c r="G72" s="37" t="s">
        <v>449</v>
      </c>
      <c r="H72" s="35"/>
      <c r="I72" s="35"/>
    </row>
    <row r="73" spans="1:9" x14ac:dyDescent="0.3">
      <c r="A73" s="19" t="s">
        <v>1188</v>
      </c>
      <c r="B73" s="19" t="s">
        <v>757</v>
      </c>
      <c r="C73" s="28">
        <v>26</v>
      </c>
      <c r="D73" s="34">
        <v>1973</v>
      </c>
      <c r="E73" s="35">
        <f t="shared" si="3"/>
        <v>5121477</v>
      </c>
      <c r="F73" s="36">
        <f t="shared" si="2"/>
        <v>98.622076924987766</v>
      </c>
      <c r="G73" s="37" t="s">
        <v>449</v>
      </c>
      <c r="H73" s="35"/>
      <c r="I73" s="35"/>
    </row>
    <row r="74" spans="1:9" x14ac:dyDescent="0.3">
      <c r="A74" s="19" t="s">
        <v>1496</v>
      </c>
      <c r="B74" s="19" t="s">
        <v>759</v>
      </c>
      <c r="C74" s="28">
        <v>2</v>
      </c>
      <c r="D74" s="29">
        <v>1911</v>
      </c>
      <c r="E74" s="5">
        <f t="shared" si="3"/>
        <v>5123388</v>
      </c>
      <c r="F74" s="15">
        <f t="shared" si="2"/>
        <v>98.658876228978315</v>
      </c>
      <c r="G74" s="38" t="s">
        <v>1711</v>
      </c>
      <c r="H74" s="54" t="s">
        <v>1724</v>
      </c>
      <c r="I74" s="54" t="s">
        <v>1684</v>
      </c>
    </row>
    <row r="75" spans="1:9" x14ac:dyDescent="0.3">
      <c r="A75" s="19" t="s">
        <v>1050</v>
      </c>
      <c r="B75" s="19" t="s">
        <v>743</v>
      </c>
      <c r="C75" s="28">
        <v>120</v>
      </c>
      <c r="D75" s="29">
        <v>1745</v>
      </c>
      <c r="E75" s="5">
        <f t="shared" si="3"/>
        <v>5125133</v>
      </c>
      <c r="F75" s="15">
        <f t="shared" si="2"/>
        <v>98.692478942460028</v>
      </c>
      <c r="G75" s="12">
        <v>217</v>
      </c>
      <c r="H75" s="54" t="s">
        <v>1724</v>
      </c>
      <c r="I75" s="54" t="s">
        <v>1684</v>
      </c>
    </row>
    <row r="76" spans="1:9" x14ac:dyDescent="0.3">
      <c r="A76" s="19" t="s">
        <v>1151</v>
      </c>
      <c r="B76" s="19" t="s">
        <v>743</v>
      </c>
      <c r="C76" s="28">
        <v>40</v>
      </c>
      <c r="D76" s="34">
        <v>1666</v>
      </c>
      <c r="E76" s="35">
        <f t="shared" si="3"/>
        <v>5126799</v>
      </c>
      <c r="F76" s="36">
        <f t="shared" si="2"/>
        <v>98.724560386964612</v>
      </c>
      <c r="G76" s="37" t="s">
        <v>449</v>
      </c>
      <c r="H76" s="35"/>
      <c r="I76" s="35"/>
    </row>
    <row r="77" spans="1:9" ht="16.2" customHeight="1" x14ac:dyDescent="0.3">
      <c r="A77" s="19" t="s">
        <v>1130</v>
      </c>
      <c r="B77" s="19" t="s">
        <v>759</v>
      </c>
      <c r="C77" s="28">
        <v>50</v>
      </c>
      <c r="D77" s="29">
        <v>1643</v>
      </c>
      <c r="E77" s="5">
        <f t="shared" si="3"/>
        <v>5128442</v>
      </c>
      <c r="F77" s="15">
        <f t="shared" si="2"/>
        <v>98.756198930374595</v>
      </c>
      <c r="G77" s="12">
        <v>217</v>
      </c>
      <c r="H77" s="54" t="s">
        <v>1724</v>
      </c>
      <c r="I77" s="54" t="s">
        <v>1684</v>
      </c>
    </row>
    <row r="78" spans="1:9" x14ac:dyDescent="0.3">
      <c r="A78" s="19" t="s">
        <v>1173</v>
      </c>
      <c r="B78" s="19" t="s">
        <v>743</v>
      </c>
      <c r="C78" s="28">
        <v>30</v>
      </c>
      <c r="D78" s="29">
        <v>1544</v>
      </c>
      <c r="E78" s="5">
        <f t="shared" si="3"/>
        <v>5129986</v>
      </c>
      <c r="F78" s="15">
        <f t="shared" si="2"/>
        <v>98.785931073420869</v>
      </c>
      <c r="G78" s="12">
        <v>217</v>
      </c>
      <c r="H78" s="54" t="s">
        <v>1724</v>
      </c>
      <c r="I78" s="54" t="s">
        <v>1684</v>
      </c>
    </row>
    <row r="79" spans="1:9" x14ac:dyDescent="0.3">
      <c r="A79" s="19" t="s">
        <v>1154</v>
      </c>
      <c r="B79" s="19" t="s">
        <v>759</v>
      </c>
      <c r="C79" s="28">
        <v>40</v>
      </c>
      <c r="D79" s="30">
        <v>1519</v>
      </c>
      <c r="E79" s="17">
        <f t="shared" si="3"/>
        <v>5131505</v>
      </c>
      <c r="F79" s="15">
        <f t="shared" si="2"/>
        <v>98.81518180223388</v>
      </c>
      <c r="G79" s="18">
        <v>20</v>
      </c>
      <c r="H79" s="54" t="s">
        <v>1734</v>
      </c>
      <c r="I79" s="54" t="s">
        <v>1684</v>
      </c>
    </row>
    <row r="80" spans="1:9" x14ac:dyDescent="0.3">
      <c r="A80" s="19" t="s">
        <v>1109</v>
      </c>
      <c r="B80" s="19" t="s">
        <v>743</v>
      </c>
      <c r="C80" s="28">
        <v>65</v>
      </c>
      <c r="D80" s="29">
        <v>1512</v>
      </c>
      <c r="E80" s="5">
        <f t="shared" si="3"/>
        <v>5133017</v>
      </c>
      <c r="F80" s="15">
        <f t="shared" si="2"/>
        <v>98.844297735061573</v>
      </c>
      <c r="G80" s="18">
        <v>217</v>
      </c>
      <c r="H80" s="54" t="s">
        <v>1724</v>
      </c>
      <c r="I80" s="54" t="s">
        <v>1684</v>
      </c>
    </row>
    <row r="81" spans="1:9" x14ac:dyDescent="0.3">
      <c r="A81" s="19" t="s">
        <v>1388</v>
      </c>
      <c r="B81" s="19" t="s">
        <v>759</v>
      </c>
      <c r="C81" s="28">
        <v>4</v>
      </c>
      <c r="D81" s="30">
        <v>1419</v>
      </c>
      <c r="E81" s="17">
        <f t="shared" si="3"/>
        <v>5134436</v>
      </c>
      <c r="F81" s="15">
        <f t="shared" si="2"/>
        <v>98.871622806941531</v>
      </c>
      <c r="G81" s="18">
        <v>15</v>
      </c>
      <c r="H81" s="54" t="s">
        <v>1730</v>
      </c>
      <c r="I81" s="54" t="s">
        <v>1684</v>
      </c>
    </row>
    <row r="82" spans="1:9" x14ac:dyDescent="0.3">
      <c r="A82" s="19" t="s">
        <v>1582</v>
      </c>
      <c r="B82" s="19" t="s">
        <v>759</v>
      </c>
      <c r="C82" s="28">
        <v>1</v>
      </c>
      <c r="D82" s="34">
        <v>1400</v>
      </c>
      <c r="E82" s="35">
        <f t="shared" si="3"/>
        <v>5135836</v>
      </c>
      <c r="F82" s="36">
        <f t="shared" si="2"/>
        <v>98.898582004004211</v>
      </c>
      <c r="G82" s="37" t="s">
        <v>449</v>
      </c>
      <c r="H82" s="35"/>
      <c r="I82" s="35"/>
    </row>
    <row r="83" spans="1:9" x14ac:dyDescent="0.3">
      <c r="A83" s="38" t="s">
        <v>1334</v>
      </c>
      <c r="B83" s="38" t="s">
        <v>783</v>
      </c>
      <c r="C83" s="39">
        <v>7</v>
      </c>
      <c r="D83" s="29">
        <v>1398</v>
      </c>
      <c r="E83" s="5">
        <f t="shared" si="3"/>
        <v>5137234</v>
      </c>
      <c r="F83" s="15">
        <f t="shared" si="2"/>
        <v>98.92550268792823</v>
      </c>
      <c r="G83" s="12">
        <v>217</v>
      </c>
      <c r="H83" s="54" t="s">
        <v>1735</v>
      </c>
      <c r="I83" s="54" t="s">
        <v>1684</v>
      </c>
    </row>
    <row r="84" spans="1:9" x14ac:dyDescent="0.3">
      <c r="A84" s="38" t="s">
        <v>1176</v>
      </c>
      <c r="B84" s="38" t="s">
        <v>783</v>
      </c>
      <c r="C84" s="39">
        <v>29</v>
      </c>
      <c r="D84" s="29">
        <v>1391</v>
      </c>
      <c r="E84" s="5">
        <f t="shared" si="3"/>
        <v>5138625</v>
      </c>
      <c r="F84" s="15">
        <f t="shared" si="2"/>
        <v>98.95228857586693</v>
      </c>
      <c r="G84" s="12">
        <v>217</v>
      </c>
      <c r="H84" s="54" t="s">
        <v>1736</v>
      </c>
      <c r="I84" s="54" t="s">
        <v>1684</v>
      </c>
    </row>
    <row r="85" spans="1:9" x14ac:dyDescent="0.3">
      <c r="A85" s="38" t="s">
        <v>1475</v>
      </c>
      <c r="B85" s="38" t="s">
        <v>783</v>
      </c>
      <c r="C85" s="39">
        <v>2</v>
      </c>
      <c r="D85" s="29">
        <v>1364</v>
      </c>
      <c r="E85" s="5">
        <f t="shared" si="3"/>
        <v>5139989</v>
      </c>
      <c r="F85" s="15">
        <f t="shared" si="2"/>
        <v>98.97855453643372</v>
      </c>
      <c r="G85" s="12">
        <v>217</v>
      </c>
      <c r="H85" s="54" t="s">
        <v>1735</v>
      </c>
      <c r="I85" s="54" t="s">
        <v>1684</v>
      </c>
    </row>
    <row r="86" spans="1:9" x14ac:dyDescent="0.3">
      <c r="A86" s="38" t="s">
        <v>1278</v>
      </c>
      <c r="B86" s="38" t="s">
        <v>783</v>
      </c>
      <c r="C86" s="39">
        <v>12</v>
      </c>
      <c r="D86" s="29">
        <v>1221</v>
      </c>
      <c r="E86" s="5">
        <f t="shared" si="3"/>
        <v>5141210</v>
      </c>
      <c r="F86" s="15">
        <f t="shared" si="2"/>
        <v>99.002066807586246</v>
      </c>
      <c r="G86" s="12">
        <v>217</v>
      </c>
      <c r="H86" s="54" t="s">
        <v>1735</v>
      </c>
      <c r="I86" s="54" t="s">
        <v>1684</v>
      </c>
    </row>
    <row r="87" spans="1:9" x14ac:dyDescent="0.3">
      <c r="A87" s="38" t="s">
        <v>1330</v>
      </c>
      <c r="B87" s="38" t="s">
        <v>783</v>
      </c>
      <c r="C87" s="39">
        <v>7</v>
      </c>
      <c r="D87" s="29">
        <v>1220</v>
      </c>
      <c r="E87" s="5">
        <f t="shared" si="3"/>
        <v>5142430</v>
      </c>
      <c r="F87" s="15">
        <f t="shared" si="2"/>
        <v>99.025559822169427</v>
      </c>
      <c r="G87" s="12">
        <v>217</v>
      </c>
      <c r="H87" s="54" t="s">
        <v>1724</v>
      </c>
      <c r="I87" s="54" t="s">
        <v>1684</v>
      </c>
    </row>
    <row r="88" spans="1:9" x14ac:dyDescent="0.3">
      <c r="A88" s="38" t="s">
        <v>1349</v>
      </c>
      <c r="B88" s="38" t="s">
        <v>825</v>
      </c>
      <c r="C88" s="39">
        <v>6</v>
      </c>
      <c r="D88" s="34">
        <v>1125</v>
      </c>
      <c r="E88" s="35">
        <f t="shared" si="3"/>
        <v>5143555</v>
      </c>
      <c r="F88" s="36">
        <f t="shared" si="2"/>
        <v>99.047223462666238</v>
      </c>
      <c r="G88" s="37" t="s">
        <v>449</v>
      </c>
      <c r="H88" s="35"/>
      <c r="I88" s="35"/>
    </row>
    <row r="89" spans="1:9" x14ac:dyDescent="0.3">
      <c r="A89" s="38" t="s">
        <v>1203</v>
      </c>
      <c r="B89" s="38" t="s">
        <v>783</v>
      </c>
      <c r="C89" s="28">
        <v>21</v>
      </c>
      <c r="D89" s="34">
        <v>1120</v>
      </c>
      <c r="E89" s="35">
        <f t="shared" si="3"/>
        <v>5144675</v>
      </c>
      <c r="F89" s="36">
        <f t="shared" si="2"/>
        <v>99.06879082031638</v>
      </c>
      <c r="G89" s="37" t="s">
        <v>449</v>
      </c>
      <c r="H89" s="35"/>
      <c r="I89" s="35"/>
    </row>
    <row r="90" spans="1:9" x14ac:dyDescent="0.3">
      <c r="A90" s="24"/>
      <c r="B90" s="38" t="s">
        <v>398</v>
      </c>
      <c r="C90" s="39">
        <v>3</v>
      </c>
      <c r="D90" s="29">
        <v>1040</v>
      </c>
      <c r="E90" s="5">
        <f t="shared" si="3"/>
        <v>5145715</v>
      </c>
      <c r="F90" s="15">
        <f t="shared" si="2"/>
        <v>99.088817652420076</v>
      </c>
      <c r="G90" s="12">
        <v>217</v>
      </c>
      <c r="H90" s="54" t="s">
        <v>1724</v>
      </c>
      <c r="I90" s="54" t="s">
        <v>1684</v>
      </c>
    </row>
    <row r="91" spans="1:9" x14ac:dyDescent="0.3">
      <c r="A91" s="38" t="s">
        <v>1351</v>
      </c>
      <c r="B91" s="38" t="s">
        <v>783</v>
      </c>
      <c r="C91" s="39">
        <v>6</v>
      </c>
      <c r="D91" s="29">
        <v>1034</v>
      </c>
      <c r="E91" s="5">
        <f t="shared" si="3"/>
        <v>5146749</v>
      </c>
      <c r="F91" s="15">
        <f t="shared" si="2"/>
        <v>99.108728945107799</v>
      </c>
      <c r="G91" s="12">
        <v>222</v>
      </c>
      <c r="H91" s="54" t="s">
        <v>1724</v>
      </c>
      <c r="I91" s="54" t="s">
        <v>1684</v>
      </c>
    </row>
    <row r="92" spans="1:9" x14ac:dyDescent="0.3">
      <c r="A92" s="38" t="s">
        <v>1396</v>
      </c>
      <c r="B92" s="38" t="s">
        <v>783</v>
      </c>
      <c r="C92" s="39">
        <v>4</v>
      </c>
      <c r="D92" s="29">
        <v>1033</v>
      </c>
      <c r="E92" s="5">
        <f t="shared" si="3"/>
        <v>5147782</v>
      </c>
      <c r="F92" s="15">
        <f t="shared" si="2"/>
        <v>99.128620981226192</v>
      </c>
      <c r="G92" s="12">
        <v>217</v>
      </c>
      <c r="H92" s="54" t="s">
        <v>1724</v>
      </c>
      <c r="I92" s="54" t="s">
        <v>1684</v>
      </c>
    </row>
    <row r="93" spans="1:9" x14ac:dyDescent="0.3">
      <c r="A93" s="38" t="s">
        <v>1418</v>
      </c>
      <c r="B93" s="38" t="s">
        <v>783</v>
      </c>
      <c r="C93" s="39">
        <v>3</v>
      </c>
      <c r="D93" s="34">
        <v>1030</v>
      </c>
      <c r="E93" s="35">
        <f t="shared" si="3"/>
        <v>5148812</v>
      </c>
      <c r="F93" s="36">
        <f t="shared" si="2"/>
        <v>99.148455247636591</v>
      </c>
      <c r="G93" s="37" t="s">
        <v>449</v>
      </c>
      <c r="H93" s="35"/>
      <c r="I93" s="35"/>
    </row>
    <row r="94" spans="1:9" x14ac:dyDescent="0.3">
      <c r="A94" s="38" t="s">
        <v>1275</v>
      </c>
      <c r="B94" s="38" t="s">
        <v>783</v>
      </c>
      <c r="C94" s="39">
        <v>12</v>
      </c>
      <c r="D94" s="34">
        <v>1015</v>
      </c>
      <c r="E94" s="35">
        <f t="shared" si="3"/>
        <v>5149827</v>
      </c>
      <c r="F94" s="36">
        <f t="shared" si="2"/>
        <v>99.168000665507037</v>
      </c>
      <c r="G94" s="37" t="s">
        <v>449</v>
      </c>
      <c r="H94" s="35"/>
      <c r="I94" s="35"/>
    </row>
    <row r="95" spans="1:9" x14ac:dyDescent="0.3">
      <c r="A95" s="19" t="s">
        <v>1576</v>
      </c>
      <c r="B95" s="19" t="s">
        <v>864</v>
      </c>
      <c r="C95" s="28">
        <v>1</v>
      </c>
      <c r="D95" s="34">
        <v>1010</v>
      </c>
      <c r="E95" s="35">
        <f t="shared" si="3"/>
        <v>5150837</v>
      </c>
      <c r="F95" s="36">
        <f t="shared" si="2"/>
        <v>99.187449800530828</v>
      </c>
      <c r="G95" s="37" t="s">
        <v>449</v>
      </c>
      <c r="H95" s="35"/>
      <c r="I95" s="35"/>
    </row>
    <row r="96" spans="1:9" x14ac:dyDescent="0.3">
      <c r="A96" s="19" t="s">
        <v>1035</v>
      </c>
      <c r="B96" s="19" t="s">
        <v>739</v>
      </c>
      <c r="C96" s="28">
        <v>158</v>
      </c>
      <c r="D96" s="29">
        <v>1010</v>
      </c>
      <c r="E96" s="5">
        <f t="shared" si="3"/>
        <v>5151847</v>
      </c>
      <c r="F96" s="15">
        <f t="shared" si="2"/>
        <v>99.206898935554619</v>
      </c>
      <c r="G96" s="12">
        <v>217</v>
      </c>
      <c r="H96" s="54" t="s">
        <v>1724</v>
      </c>
      <c r="I96" s="54" t="s">
        <v>1684</v>
      </c>
    </row>
    <row r="97" spans="1:9" ht="15.6" customHeight="1" x14ac:dyDescent="0.3">
      <c r="A97" s="19" t="s">
        <v>1253</v>
      </c>
      <c r="B97" s="19" t="s">
        <v>757</v>
      </c>
      <c r="C97" s="28">
        <v>16</v>
      </c>
      <c r="D97" s="29">
        <v>838</v>
      </c>
      <c r="E97" s="5">
        <f t="shared" si="3"/>
        <v>5152685</v>
      </c>
      <c r="F97" s="15">
        <f t="shared" si="2"/>
        <v>99.22303594065356</v>
      </c>
      <c r="G97" s="12">
        <v>220</v>
      </c>
      <c r="H97" s="54" t="s">
        <v>1724</v>
      </c>
      <c r="I97" s="54" t="s">
        <v>1684</v>
      </c>
    </row>
    <row r="98" spans="1:9" x14ac:dyDescent="0.3">
      <c r="A98" s="19" t="s">
        <v>1347</v>
      </c>
      <c r="B98" s="19" t="s">
        <v>757</v>
      </c>
      <c r="C98" s="28">
        <v>6</v>
      </c>
      <c r="D98" s="29">
        <v>835</v>
      </c>
      <c r="E98" s="5">
        <f t="shared" si="3"/>
        <v>5153520</v>
      </c>
      <c r="F98" s="15">
        <f t="shared" si="2"/>
        <v>99.239115176044521</v>
      </c>
      <c r="G98" s="12">
        <v>217</v>
      </c>
      <c r="H98" s="54" t="s">
        <v>1724</v>
      </c>
      <c r="I98" s="54" t="s">
        <v>1684</v>
      </c>
    </row>
    <row r="99" spans="1:9" x14ac:dyDescent="0.3">
      <c r="A99" s="19" t="s">
        <v>1394</v>
      </c>
      <c r="B99" s="19" t="s">
        <v>757</v>
      </c>
      <c r="C99" s="28">
        <v>4</v>
      </c>
      <c r="D99" s="29">
        <v>830</v>
      </c>
      <c r="E99" s="5">
        <f t="shared" si="3"/>
        <v>5154350</v>
      </c>
      <c r="F99" s="15">
        <f t="shared" si="2"/>
        <v>99.255098128588827</v>
      </c>
      <c r="G99" s="12">
        <v>217</v>
      </c>
      <c r="H99" s="54" t="s">
        <v>1724</v>
      </c>
      <c r="I99" s="54" t="s">
        <v>1684</v>
      </c>
    </row>
    <row r="100" spans="1:9" x14ac:dyDescent="0.3">
      <c r="A100" s="19" t="s">
        <v>1254</v>
      </c>
      <c r="B100" s="19" t="s">
        <v>757</v>
      </c>
      <c r="C100" s="28">
        <v>15</v>
      </c>
      <c r="D100" s="29">
        <v>751</v>
      </c>
      <c r="E100" s="5">
        <f t="shared" si="3"/>
        <v>5155101</v>
      </c>
      <c r="F100" s="15">
        <f t="shared" si="2"/>
        <v>99.269559812156018</v>
      </c>
      <c r="G100" s="12">
        <v>217</v>
      </c>
      <c r="H100" s="54" t="s">
        <v>1724</v>
      </c>
      <c r="I100" s="54" t="s">
        <v>1684</v>
      </c>
    </row>
    <row r="101" spans="1:9" x14ac:dyDescent="0.3">
      <c r="A101" s="19" t="s">
        <v>1566</v>
      </c>
      <c r="B101" s="19" t="s">
        <v>757</v>
      </c>
      <c r="C101" s="28">
        <v>1</v>
      </c>
      <c r="D101" s="29">
        <v>750</v>
      </c>
      <c r="E101" s="5">
        <f t="shared" si="3"/>
        <v>5155851</v>
      </c>
      <c r="F101" s="15">
        <f t="shared" si="2"/>
        <v>99.284002239153878</v>
      </c>
      <c r="G101" s="12">
        <v>217</v>
      </c>
      <c r="H101" s="54" t="s">
        <v>1724</v>
      </c>
      <c r="I101" s="54" t="s">
        <v>1684</v>
      </c>
    </row>
    <row r="102" spans="1:9" x14ac:dyDescent="0.3">
      <c r="A102" s="19" t="s">
        <v>1558</v>
      </c>
      <c r="B102" s="19" t="s">
        <v>757</v>
      </c>
      <c r="C102" s="28">
        <v>1</v>
      </c>
      <c r="D102" s="29">
        <v>700</v>
      </c>
      <c r="E102" s="5">
        <f t="shared" si="3"/>
        <v>5156551</v>
      </c>
      <c r="F102" s="15">
        <f t="shared" si="2"/>
        <v>99.297481837685226</v>
      </c>
      <c r="G102" s="12">
        <v>217</v>
      </c>
      <c r="H102" s="54" t="s">
        <v>1724</v>
      </c>
      <c r="I102" s="54" t="s">
        <v>1684</v>
      </c>
    </row>
    <row r="103" spans="1:9" x14ac:dyDescent="0.3">
      <c r="A103" s="19" t="s">
        <v>1478</v>
      </c>
      <c r="B103" s="19" t="s">
        <v>757</v>
      </c>
      <c r="C103" s="28">
        <v>2</v>
      </c>
      <c r="D103" s="29">
        <v>644</v>
      </c>
      <c r="E103" s="5">
        <f t="shared" si="3"/>
        <v>5157195</v>
      </c>
      <c r="F103" s="15">
        <f t="shared" si="2"/>
        <v>99.309883068334059</v>
      </c>
      <c r="G103" s="12">
        <v>217</v>
      </c>
      <c r="H103" s="54" t="s">
        <v>1724</v>
      </c>
      <c r="I103" s="54" t="s">
        <v>1684</v>
      </c>
    </row>
    <row r="104" spans="1:9" x14ac:dyDescent="0.3">
      <c r="A104" s="19" t="s">
        <v>1414</v>
      </c>
      <c r="B104" s="19" t="s">
        <v>757</v>
      </c>
      <c r="C104" s="28">
        <v>3</v>
      </c>
      <c r="D104" s="29">
        <v>630</v>
      </c>
      <c r="E104" s="5">
        <f t="shared" si="3"/>
        <v>5157825</v>
      </c>
      <c r="F104" s="15">
        <f t="shared" si="2"/>
        <v>99.322014707012258</v>
      </c>
      <c r="G104" s="12">
        <v>217</v>
      </c>
      <c r="H104" s="54" t="s">
        <v>1724</v>
      </c>
      <c r="I104" s="54" t="s">
        <v>1684</v>
      </c>
    </row>
    <row r="105" spans="1:9" x14ac:dyDescent="0.3">
      <c r="A105" s="19" t="s">
        <v>1181</v>
      </c>
      <c r="B105" s="19" t="s">
        <v>757</v>
      </c>
      <c r="C105" s="28">
        <v>28</v>
      </c>
      <c r="D105" s="29">
        <v>630</v>
      </c>
      <c r="E105" s="5">
        <f t="shared" si="3"/>
        <v>5158455</v>
      </c>
      <c r="F105" s="15">
        <f t="shared" si="2"/>
        <v>99.334146345690471</v>
      </c>
      <c r="G105" s="12">
        <v>217</v>
      </c>
      <c r="H105" s="54" t="s">
        <v>1724</v>
      </c>
      <c r="I105" s="54" t="s">
        <v>1684</v>
      </c>
    </row>
    <row r="106" spans="1:9" ht="16.2" customHeight="1" x14ac:dyDescent="0.3">
      <c r="A106" s="38" t="s">
        <v>1093</v>
      </c>
      <c r="B106" s="38" t="s">
        <v>757</v>
      </c>
      <c r="C106" s="39">
        <v>75</v>
      </c>
      <c r="D106" s="29">
        <v>627</v>
      </c>
      <c r="E106" s="5">
        <f t="shared" si="3"/>
        <v>5159082</v>
      </c>
      <c r="F106" s="15">
        <f t="shared" si="2"/>
        <v>99.34622021466069</v>
      </c>
      <c r="G106" s="12">
        <v>231</v>
      </c>
      <c r="H106" s="54" t="s">
        <v>1727</v>
      </c>
      <c r="I106" s="54" t="s">
        <v>1684</v>
      </c>
    </row>
    <row r="107" spans="1:9" x14ac:dyDescent="0.3">
      <c r="A107" s="19" t="s">
        <v>1416</v>
      </c>
      <c r="B107" s="19" t="s">
        <v>757</v>
      </c>
      <c r="C107" s="28">
        <v>3</v>
      </c>
      <c r="D107" s="34">
        <v>621</v>
      </c>
      <c r="E107" s="35">
        <f t="shared" si="3"/>
        <v>5159703</v>
      </c>
      <c r="F107" s="36">
        <f t="shared" si="2"/>
        <v>99.358178544214908</v>
      </c>
      <c r="G107" s="37" t="s">
        <v>449</v>
      </c>
      <c r="H107" s="35"/>
      <c r="I107" s="35"/>
    </row>
    <row r="108" spans="1:9" x14ac:dyDescent="0.3">
      <c r="A108" s="19" t="s">
        <v>1392</v>
      </c>
      <c r="B108" s="19" t="s">
        <v>757</v>
      </c>
      <c r="C108" s="28">
        <v>4</v>
      </c>
      <c r="D108" s="29">
        <v>605</v>
      </c>
      <c r="E108" s="5">
        <f t="shared" si="3"/>
        <v>5160308</v>
      </c>
      <c r="F108" s="15">
        <f t="shared" si="2"/>
        <v>99.369828768659858</v>
      </c>
      <c r="G108" s="12">
        <v>217</v>
      </c>
      <c r="H108" s="54" t="s">
        <v>1724</v>
      </c>
      <c r="I108" s="54" t="s">
        <v>1684</v>
      </c>
    </row>
    <row r="109" spans="1:9" x14ac:dyDescent="0.3">
      <c r="A109" s="19" t="s">
        <v>1391</v>
      </c>
      <c r="B109" s="19" t="s">
        <v>666</v>
      </c>
      <c r="C109" s="28">
        <v>4</v>
      </c>
      <c r="D109" s="34">
        <v>600</v>
      </c>
      <c r="E109" s="35">
        <f t="shared" si="3"/>
        <v>5160908</v>
      </c>
      <c r="F109" s="36">
        <f t="shared" si="2"/>
        <v>99.381382710258151</v>
      </c>
      <c r="G109" s="37" t="s">
        <v>449</v>
      </c>
      <c r="H109" s="35"/>
      <c r="I109" s="35"/>
    </row>
    <row r="110" spans="1:9" x14ac:dyDescent="0.3">
      <c r="A110" s="19" t="s">
        <v>1462</v>
      </c>
      <c r="B110" s="19" t="s">
        <v>758</v>
      </c>
      <c r="C110" s="28">
        <v>2</v>
      </c>
      <c r="D110" s="34">
        <v>3</v>
      </c>
      <c r="E110" s="35">
        <f t="shared" si="3"/>
        <v>5160911</v>
      </c>
      <c r="F110" s="36">
        <f t="shared" si="2"/>
        <v>99.381440479966145</v>
      </c>
      <c r="G110" s="37" t="s">
        <v>449</v>
      </c>
      <c r="H110" s="35"/>
      <c r="I110" s="35"/>
    </row>
    <row r="111" spans="1:9" x14ac:dyDescent="0.3">
      <c r="A111" s="19" t="s">
        <v>1585</v>
      </c>
      <c r="B111" s="19" t="s">
        <v>758</v>
      </c>
      <c r="C111" s="28">
        <v>1</v>
      </c>
      <c r="D111" s="34">
        <v>597</v>
      </c>
      <c r="E111" s="35">
        <f t="shared" si="3"/>
        <v>5161508</v>
      </c>
      <c r="F111" s="36">
        <f t="shared" si="2"/>
        <v>99.392936651856431</v>
      </c>
      <c r="G111" s="37" t="s">
        <v>449</v>
      </c>
      <c r="H111" s="35"/>
      <c r="I111" s="35"/>
    </row>
    <row r="112" spans="1:9" x14ac:dyDescent="0.3">
      <c r="A112" s="19" t="s">
        <v>1477</v>
      </c>
      <c r="B112" s="19" t="s">
        <v>838</v>
      </c>
      <c r="C112" s="28">
        <v>2</v>
      </c>
      <c r="D112" s="34">
        <v>555</v>
      </c>
      <c r="E112" s="35">
        <f t="shared" si="3"/>
        <v>5162063</v>
      </c>
      <c r="F112" s="36">
        <f t="shared" si="2"/>
        <v>99.403624047834853</v>
      </c>
      <c r="G112" s="37" t="s">
        <v>449</v>
      </c>
      <c r="H112" s="35"/>
      <c r="I112" s="35"/>
    </row>
    <row r="113" spans="1:9" x14ac:dyDescent="0.3">
      <c r="A113" s="19" t="s">
        <v>1577</v>
      </c>
      <c r="B113" s="19" t="s">
        <v>39</v>
      </c>
      <c r="C113" s="28">
        <v>1</v>
      </c>
      <c r="D113" s="29">
        <v>544</v>
      </c>
      <c r="E113" s="5">
        <f t="shared" si="3"/>
        <v>5162607</v>
      </c>
      <c r="F113" s="15">
        <f t="shared" si="2"/>
        <v>99.414099621550648</v>
      </c>
      <c r="G113" s="12">
        <v>217</v>
      </c>
      <c r="H113" s="54" t="s">
        <v>1724</v>
      </c>
      <c r="I113" s="54" t="s">
        <v>1684</v>
      </c>
    </row>
    <row r="114" spans="1:9" x14ac:dyDescent="0.3">
      <c r="A114" s="19" t="s">
        <v>966</v>
      </c>
      <c r="B114" s="19" t="s">
        <v>666</v>
      </c>
      <c r="C114" s="28">
        <v>750</v>
      </c>
      <c r="D114" s="29">
        <v>535</v>
      </c>
      <c r="E114" s="5">
        <f t="shared" si="3"/>
        <v>5163142</v>
      </c>
      <c r="F114" s="15">
        <f t="shared" si="2"/>
        <v>99.424401886142448</v>
      </c>
      <c r="G114" s="12">
        <v>217</v>
      </c>
      <c r="H114" s="54" t="s">
        <v>1724</v>
      </c>
      <c r="I114" s="54" t="s">
        <v>1684</v>
      </c>
    </row>
    <row r="115" spans="1:9" x14ac:dyDescent="0.3">
      <c r="A115" s="19" t="s">
        <v>1397</v>
      </c>
      <c r="B115" s="19" t="s">
        <v>758</v>
      </c>
      <c r="C115" s="28">
        <v>4</v>
      </c>
      <c r="D115" s="29">
        <v>508</v>
      </c>
      <c r="E115" s="5">
        <f t="shared" si="3"/>
        <v>5163650</v>
      </c>
      <c r="F115" s="15">
        <f t="shared" si="2"/>
        <v>99.434184223362337</v>
      </c>
      <c r="G115" s="12">
        <v>217</v>
      </c>
      <c r="H115" s="54" t="s">
        <v>1724</v>
      </c>
      <c r="I115" s="54" t="s">
        <v>1684</v>
      </c>
    </row>
    <row r="116" spans="1:9" x14ac:dyDescent="0.3">
      <c r="A116" s="19" t="s">
        <v>1319</v>
      </c>
      <c r="B116" s="19" t="s">
        <v>758</v>
      </c>
      <c r="C116" s="28">
        <v>8</v>
      </c>
      <c r="D116" s="34">
        <v>500</v>
      </c>
      <c r="E116" s="35">
        <f t="shared" si="3"/>
        <v>5164150</v>
      </c>
      <c r="F116" s="36">
        <f t="shared" si="2"/>
        <v>99.443812508027591</v>
      </c>
      <c r="G116" s="37" t="s">
        <v>449</v>
      </c>
      <c r="H116" s="35"/>
      <c r="I116" s="35"/>
    </row>
    <row r="117" spans="1:9" x14ac:dyDescent="0.3">
      <c r="A117" s="19" t="s">
        <v>978</v>
      </c>
      <c r="B117" s="19" t="s">
        <v>716</v>
      </c>
      <c r="C117" s="28">
        <v>535</v>
      </c>
      <c r="D117" s="29">
        <v>500</v>
      </c>
      <c r="E117" s="5">
        <f t="shared" si="3"/>
        <v>5164650</v>
      </c>
      <c r="F117" s="15">
        <f t="shared" si="2"/>
        <v>99.453440792692831</v>
      </c>
      <c r="G117" s="12">
        <v>217</v>
      </c>
      <c r="H117" s="54" t="s">
        <v>1724</v>
      </c>
      <c r="I117" s="54" t="s">
        <v>1684</v>
      </c>
    </row>
    <row r="118" spans="1:9" x14ac:dyDescent="0.3">
      <c r="A118" s="19" t="s">
        <v>1277</v>
      </c>
      <c r="B118" s="19" t="s">
        <v>39</v>
      </c>
      <c r="C118" s="28">
        <v>12</v>
      </c>
      <c r="D118" s="29">
        <v>498</v>
      </c>
      <c r="E118" s="5">
        <f t="shared" si="3"/>
        <v>5165148</v>
      </c>
      <c r="F118" s="15">
        <f t="shared" si="2"/>
        <v>99.463030564219409</v>
      </c>
      <c r="G118" s="12">
        <v>231</v>
      </c>
      <c r="H118" s="54" t="s">
        <v>1727</v>
      </c>
      <c r="I118" s="54" t="s">
        <v>1684</v>
      </c>
    </row>
    <row r="119" spans="1:9" x14ac:dyDescent="0.3">
      <c r="A119" s="19" t="s">
        <v>1344</v>
      </c>
      <c r="B119" s="19" t="s">
        <v>573</v>
      </c>
      <c r="C119" s="28">
        <v>6</v>
      </c>
      <c r="D119" s="34">
        <v>486</v>
      </c>
      <c r="E119" s="35">
        <f t="shared" si="3"/>
        <v>5165634</v>
      </c>
      <c r="F119" s="36">
        <f t="shared" si="2"/>
        <v>99.472389256914013</v>
      </c>
      <c r="G119" s="37" t="s">
        <v>449</v>
      </c>
      <c r="H119" s="35"/>
      <c r="I119" s="35"/>
    </row>
    <row r="120" spans="1:9" x14ac:dyDescent="0.3">
      <c r="A120" s="19" t="s">
        <v>1243</v>
      </c>
      <c r="B120" s="19" t="s">
        <v>573</v>
      </c>
      <c r="C120" s="28">
        <v>18</v>
      </c>
      <c r="D120" s="29">
        <v>470</v>
      </c>
      <c r="E120" s="5">
        <f t="shared" si="3"/>
        <v>5166104</v>
      </c>
      <c r="F120" s="15">
        <f t="shared" si="2"/>
        <v>99.481439844499349</v>
      </c>
      <c r="G120" s="12">
        <v>217</v>
      </c>
      <c r="H120" s="54" t="s">
        <v>1724</v>
      </c>
      <c r="I120" s="54" t="s">
        <v>1684</v>
      </c>
    </row>
    <row r="121" spans="1:9" x14ac:dyDescent="0.3">
      <c r="A121" s="19" t="s">
        <v>1242</v>
      </c>
      <c r="B121" s="19" t="s">
        <v>573</v>
      </c>
      <c r="C121" s="28">
        <v>18</v>
      </c>
      <c r="D121" s="29">
        <v>462</v>
      </c>
      <c r="E121" s="5">
        <f t="shared" si="3"/>
        <v>5166566</v>
      </c>
      <c r="F121" s="15">
        <f t="shared" si="2"/>
        <v>99.490336379530035</v>
      </c>
      <c r="G121" s="12">
        <v>217</v>
      </c>
      <c r="H121" s="54" t="s">
        <v>1724</v>
      </c>
      <c r="I121" s="54" t="s">
        <v>1684</v>
      </c>
    </row>
    <row r="122" spans="1:9" x14ac:dyDescent="0.3">
      <c r="A122" s="38" t="s">
        <v>1281</v>
      </c>
      <c r="B122" s="38" t="s">
        <v>573</v>
      </c>
      <c r="C122" s="39">
        <v>12</v>
      </c>
      <c r="D122" s="29">
        <v>460</v>
      </c>
      <c r="E122" s="5">
        <f t="shared" si="3"/>
        <v>5167026</v>
      </c>
      <c r="F122" s="15">
        <f t="shared" si="2"/>
        <v>99.499194401422059</v>
      </c>
      <c r="G122" s="12">
        <v>217</v>
      </c>
      <c r="H122" s="54" t="s">
        <v>1724</v>
      </c>
      <c r="I122" s="54" t="s">
        <v>1684</v>
      </c>
    </row>
    <row r="123" spans="1:9" x14ac:dyDescent="0.3">
      <c r="A123" s="19" t="s">
        <v>1274</v>
      </c>
      <c r="B123" s="19" t="s">
        <v>573</v>
      </c>
      <c r="C123" s="28">
        <v>12</v>
      </c>
      <c r="D123" s="34">
        <v>450</v>
      </c>
      <c r="E123" s="35">
        <f t="shared" si="3"/>
        <v>5167476</v>
      </c>
      <c r="F123" s="36">
        <f t="shared" si="2"/>
        <v>99.507859857620772</v>
      </c>
      <c r="G123" s="37" t="s">
        <v>449</v>
      </c>
      <c r="H123" s="35"/>
      <c r="I123" s="35"/>
    </row>
    <row r="124" spans="1:9" x14ac:dyDescent="0.3">
      <c r="A124" s="19" t="s">
        <v>1346</v>
      </c>
      <c r="B124" s="19" t="s">
        <v>573</v>
      </c>
      <c r="C124" s="28">
        <v>6</v>
      </c>
      <c r="D124" s="29">
        <v>448</v>
      </c>
      <c r="E124" s="5">
        <f t="shared" si="3"/>
        <v>5167924</v>
      </c>
      <c r="F124" s="15">
        <f t="shared" si="2"/>
        <v>99.516486800680838</v>
      </c>
      <c r="G124" s="12">
        <v>217</v>
      </c>
      <c r="H124" s="54" t="s">
        <v>1724</v>
      </c>
      <c r="I124" s="54" t="s">
        <v>1684</v>
      </c>
    </row>
    <row r="125" spans="1:9" x14ac:dyDescent="0.3">
      <c r="A125" s="19" t="s">
        <v>1591</v>
      </c>
      <c r="B125" s="19" t="s">
        <v>573</v>
      </c>
      <c r="C125" s="28">
        <v>1</v>
      </c>
      <c r="D125" s="29">
        <v>427</v>
      </c>
      <c r="E125" s="5">
        <f t="shared" si="3"/>
        <v>5168351</v>
      </c>
      <c r="F125" s="15">
        <f t="shared" si="2"/>
        <v>99.524709355784964</v>
      </c>
      <c r="G125" s="12">
        <v>217</v>
      </c>
      <c r="H125" s="54" t="s">
        <v>1724</v>
      </c>
      <c r="I125" s="54" t="s">
        <v>1684</v>
      </c>
    </row>
    <row r="126" spans="1:9" x14ac:dyDescent="0.3">
      <c r="A126" s="19" t="s">
        <v>1268</v>
      </c>
      <c r="B126" s="19" t="s">
        <v>757</v>
      </c>
      <c r="C126" s="28">
        <v>13</v>
      </c>
      <c r="D126" s="34">
        <v>425</v>
      </c>
      <c r="E126" s="35">
        <f t="shared" si="3"/>
        <v>5168776</v>
      </c>
      <c r="F126" s="36">
        <f t="shared" si="2"/>
        <v>99.532893397750414</v>
      </c>
      <c r="G126" s="37" t="s">
        <v>449</v>
      </c>
      <c r="H126" s="35"/>
      <c r="I126" s="35"/>
    </row>
    <row r="127" spans="1:9" x14ac:dyDescent="0.3">
      <c r="A127" s="19" t="s">
        <v>1564</v>
      </c>
      <c r="B127" s="19" t="s">
        <v>812</v>
      </c>
      <c r="C127" s="28">
        <v>1</v>
      </c>
      <c r="D127" s="29">
        <v>415</v>
      </c>
      <c r="E127" s="5">
        <f t="shared" si="3"/>
        <v>5169191</v>
      </c>
      <c r="F127" s="15">
        <f t="shared" si="2"/>
        <v>99.540884874022566</v>
      </c>
      <c r="G127" s="12">
        <v>217</v>
      </c>
      <c r="H127" s="54" t="s">
        <v>1724</v>
      </c>
      <c r="I127" s="54" t="s">
        <v>1684</v>
      </c>
    </row>
    <row r="128" spans="1:9" x14ac:dyDescent="0.3">
      <c r="A128" s="19" t="s">
        <v>1247</v>
      </c>
      <c r="B128" s="19" t="s">
        <v>799</v>
      </c>
      <c r="C128" s="28">
        <v>17</v>
      </c>
      <c r="D128" s="34">
        <v>413</v>
      </c>
      <c r="E128" s="35">
        <f t="shared" si="3"/>
        <v>5169604</v>
      </c>
      <c r="F128" s="36">
        <f t="shared" si="2"/>
        <v>99.548837837156057</v>
      </c>
      <c r="G128" s="37" t="s">
        <v>449</v>
      </c>
      <c r="H128" s="35"/>
      <c r="I128" s="35"/>
    </row>
    <row r="129" spans="1:9" x14ac:dyDescent="0.3">
      <c r="A129" s="19" t="s">
        <v>951</v>
      </c>
      <c r="B129" s="19" t="s">
        <v>703</v>
      </c>
      <c r="C129" s="28">
        <v>1221</v>
      </c>
      <c r="D129" s="29">
        <v>390</v>
      </c>
      <c r="E129" s="5">
        <f t="shared" si="3"/>
        <v>5169994</v>
      </c>
      <c r="F129" s="15">
        <f t="shared" si="2"/>
        <v>99.556347899194947</v>
      </c>
      <c r="G129" s="12">
        <v>222</v>
      </c>
      <c r="H129" s="54" t="s">
        <v>1724</v>
      </c>
      <c r="I129" s="54" t="s">
        <v>1684</v>
      </c>
    </row>
    <row r="130" spans="1:9" x14ac:dyDescent="0.3">
      <c r="A130" s="19" t="s">
        <v>1294</v>
      </c>
      <c r="B130" s="19" t="s">
        <v>812</v>
      </c>
      <c r="C130" s="28">
        <v>10</v>
      </c>
      <c r="D130" s="29">
        <v>380</v>
      </c>
      <c r="E130" s="5">
        <f t="shared" si="3"/>
        <v>5170374</v>
      </c>
      <c r="F130" s="15">
        <f t="shared" si="2"/>
        <v>99.563665395540525</v>
      </c>
      <c r="G130" s="12">
        <v>217</v>
      </c>
      <c r="H130" s="54" t="s">
        <v>1724</v>
      </c>
      <c r="I130" s="54" t="s">
        <v>1684</v>
      </c>
    </row>
    <row r="131" spans="1:9" x14ac:dyDescent="0.3">
      <c r="A131" s="19" t="s">
        <v>1095</v>
      </c>
      <c r="B131" s="19" t="s">
        <v>759</v>
      </c>
      <c r="C131" s="28">
        <v>71</v>
      </c>
      <c r="D131" s="34">
        <v>370</v>
      </c>
      <c r="E131" s="35">
        <f t="shared" si="3"/>
        <v>5170744</v>
      </c>
      <c r="F131" s="36">
        <f t="shared" si="2"/>
        <v>99.570790326192807</v>
      </c>
      <c r="G131" s="37" t="s">
        <v>449</v>
      </c>
      <c r="H131" s="35"/>
      <c r="I131" s="35"/>
    </row>
    <row r="132" spans="1:9" x14ac:dyDescent="0.3">
      <c r="A132" s="19" t="s">
        <v>1170</v>
      </c>
      <c r="B132" s="19" t="s">
        <v>131</v>
      </c>
      <c r="C132" s="28">
        <v>31</v>
      </c>
      <c r="D132" s="29">
        <v>352</v>
      </c>
      <c r="E132" s="5">
        <f t="shared" si="3"/>
        <v>5171096</v>
      </c>
      <c r="F132" s="15">
        <f t="shared" ref="F132:F195" si="4">(E132/$E$741)*100</f>
        <v>99.577568638597143</v>
      </c>
      <c r="G132" s="12">
        <v>231</v>
      </c>
      <c r="H132" s="54" t="s">
        <v>1727</v>
      </c>
      <c r="I132" s="54" t="s">
        <v>1684</v>
      </c>
    </row>
    <row r="133" spans="1:9" x14ac:dyDescent="0.3">
      <c r="A133" s="19" t="s">
        <v>1027</v>
      </c>
      <c r="B133" s="19" t="s">
        <v>131</v>
      </c>
      <c r="C133" s="28">
        <v>178</v>
      </c>
      <c r="D133" s="29">
        <v>345</v>
      </c>
      <c r="E133" s="5">
        <f t="shared" si="3"/>
        <v>5171441</v>
      </c>
      <c r="F133" s="15">
        <f t="shared" si="4"/>
        <v>99.584212155016147</v>
      </c>
      <c r="G133" s="12">
        <v>217</v>
      </c>
      <c r="H133" s="54" t="s">
        <v>1724</v>
      </c>
      <c r="I133" s="54" t="s">
        <v>1684</v>
      </c>
    </row>
    <row r="134" spans="1:9" x14ac:dyDescent="0.3">
      <c r="A134" s="19" t="s">
        <v>1131</v>
      </c>
      <c r="B134" s="19" t="s">
        <v>131</v>
      </c>
      <c r="C134" s="28">
        <v>50</v>
      </c>
      <c r="D134" s="30">
        <v>326</v>
      </c>
      <c r="E134" s="17">
        <f t="shared" ref="E134:E197" si="5">D134+E133</f>
        <v>5171767</v>
      </c>
      <c r="F134" s="15">
        <f t="shared" si="4"/>
        <v>99.590489796617888</v>
      </c>
      <c r="G134" s="18">
        <v>11</v>
      </c>
      <c r="H134" s="54" t="s">
        <v>1730</v>
      </c>
      <c r="I134" s="54" t="s">
        <v>1684</v>
      </c>
    </row>
    <row r="135" spans="1:9" x14ac:dyDescent="0.3">
      <c r="A135" s="19" t="s">
        <v>1578</v>
      </c>
      <c r="B135" s="19" t="s">
        <v>727</v>
      </c>
      <c r="C135" s="28">
        <v>1</v>
      </c>
      <c r="D135" s="30">
        <v>324</v>
      </c>
      <c r="E135" s="17">
        <f t="shared" si="5"/>
        <v>5172091</v>
      </c>
      <c r="F135" s="15">
        <f t="shared" si="4"/>
        <v>99.596728925080967</v>
      </c>
      <c r="G135" s="18">
        <v>10</v>
      </c>
      <c r="H135" s="54" t="s">
        <v>1724</v>
      </c>
      <c r="I135" s="54" t="s">
        <v>1684</v>
      </c>
    </row>
    <row r="136" spans="1:9" x14ac:dyDescent="0.3">
      <c r="A136" s="19" t="s">
        <v>1387</v>
      </c>
      <c r="B136" s="19" t="s">
        <v>741</v>
      </c>
      <c r="C136" s="28">
        <v>4</v>
      </c>
      <c r="D136" s="30">
        <v>309</v>
      </c>
      <c r="E136" s="17">
        <f t="shared" si="5"/>
        <v>5172400</v>
      </c>
      <c r="F136" s="15">
        <f t="shared" si="4"/>
        <v>99.60267920500408</v>
      </c>
      <c r="G136" s="18" t="s">
        <v>1712</v>
      </c>
      <c r="H136" s="54" t="s">
        <v>1730</v>
      </c>
      <c r="I136" s="54" t="s">
        <v>1684</v>
      </c>
    </row>
    <row r="137" spans="1:9" x14ac:dyDescent="0.3">
      <c r="A137" s="38" t="s">
        <v>1227</v>
      </c>
      <c r="B137" s="38" t="s">
        <v>16</v>
      </c>
      <c r="C137" s="39">
        <v>20</v>
      </c>
      <c r="D137" s="34">
        <v>304</v>
      </c>
      <c r="E137" s="35">
        <f t="shared" si="5"/>
        <v>5172704</v>
      </c>
      <c r="F137" s="36">
        <f t="shared" si="4"/>
        <v>99.608533202080551</v>
      </c>
      <c r="G137" s="37" t="s">
        <v>449</v>
      </c>
      <c r="H137" s="35"/>
      <c r="I137" s="35"/>
    </row>
    <row r="138" spans="1:9" x14ac:dyDescent="0.3">
      <c r="A138" s="19" t="s">
        <v>1556</v>
      </c>
      <c r="B138" s="19" t="s">
        <v>805</v>
      </c>
      <c r="C138" s="28">
        <v>1</v>
      </c>
      <c r="D138" s="29">
        <v>300</v>
      </c>
      <c r="E138" s="5">
        <f t="shared" si="5"/>
        <v>5173004</v>
      </c>
      <c r="F138" s="15">
        <f t="shared" si="4"/>
        <v>99.614310172879712</v>
      </c>
      <c r="G138" s="12">
        <v>222</v>
      </c>
      <c r="H138" s="54" t="s">
        <v>1724</v>
      </c>
      <c r="I138" s="54" t="s">
        <v>1684</v>
      </c>
    </row>
    <row r="139" spans="1:9" x14ac:dyDescent="0.3">
      <c r="A139" s="19" t="s">
        <v>1568</v>
      </c>
      <c r="B139" s="19" t="s">
        <v>727</v>
      </c>
      <c r="C139" s="28">
        <v>1</v>
      </c>
      <c r="D139" s="29">
        <v>278</v>
      </c>
      <c r="E139" s="5">
        <f t="shared" si="5"/>
        <v>5173282</v>
      </c>
      <c r="F139" s="15">
        <f t="shared" si="4"/>
        <v>99.619663499153575</v>
      </c>
      <c r="G139" s="12">
        <v>217</v>
      </c>
      <c r="H139" s="54" t="s">
        <v>1724</v>
      </c>
      <c r="I139" s="54" t="s">
        <v>1684</v>
      </c>
    </row>
    <row r="140" spans="1:9" x14ac:dyDescent="0.3">
      <c r="A140" s="19" t="s">
        <v>1186</v>
      </c>
      <c r="B140" s="19" t="s">
        <v>789</v>
      </c>
      <c r="C140" s="28">
        <v>26</v>
      </c>
      <c r="D140" s="29">
        <v>272</v>
      </c>
      <c r="E140" s="5">
        <f t="shared" si="5"/>
        <v>5173554</v>
      </c>
      <c r="F140" s="15">
        <f t="shared" si="4"/>
        <v>99.624901286011465</v>
      </c>
      <c r="G140" s="12">
        <v>217</v>
      </c>
      <c r="H140" s="54" t="s">
        <v>1724</v>
      </c>
      <c r="I140" s="54" t="s">
        <v>1684</v>
      </c>
    </row>
    <row r="141" spans="1:9" x14ac:dyDescent="0.3">
      <c r="A141" s="19" t="s">
        <v>1187</v>
      </c>
      <c r="B141" s="19" t="s">
        <v>789</v>
      </c>
      <c r="C141" s="28">
        <v>26</v>
      </c>
      <c r="D141" s="29">
        <v>262</v>
      </c>
      <c r="E141" s="5">
        <f t="shared" si="5"/>
        <v>5173816</v>
      </c>
      <c r="F141" s="15">
        <f t="shared" si="4"/>
        <v>99.629946507176058</v>
      </c>
      <c r="G141" s="12">
        <v>217</v>
      </c>
      <c r="H141" s="54" t="s">
        <v>1724</v>
      </c>
      <c r="I141" s="54" t="s">
        <v>1684</v>
      </c>
    </row>
    <row r="142" spans="1:9" x14ac:dyDescent="0.3">
      <c r="A142" s="19" t="s">
        <v>973</v>
      </c>
      <c r="B142" s="19" t="s">
        <v>711</v>
      </c>
      <c r="C142" s="28">
        <v>605</v>
      </c>
      <c r="D142" s="29">
        <v>258</v>
      </c>
      <c r="E142" s="5">
        <f t="shared" si="5"/>
        <v>5174074</v>
      </c>
      <c r="F142" s="15">
        <f t="shared" si="4"/>
        <v>99.634914702063327</v>
      </c>
      <c r="G142" s="12">
        <v>217</v>
      </c>
      <c r="H142" s="54" t="s">
        <v>1724</v>
      </c>
      <c r="I142" s="54" t="s">
        <v>1684</v>
      </c>
    </row>
    <row r="143" spans="1:9" x14ac:dyDescent="0.3">
      <c r="A143" s="19" t="s">
        <v>1592</v>
      </c>
      <c r="B143" s="19" t="s">
        <v>229</v>
      </c>
      <c r="C143" s="28">
        <v>1</v>
      </c>
      <c r="D143" s="34">
        <v>64</v>
      </c>
      <c r="E143" s="35">
        <f t="shared" si="5"/>
        <v>5174138</v>
      </c>
      <c r="F143" s="36">
        <f t="shared" si="4"/>
        <v>99.636147122500475</v>
      </c>
      <c r="G143" s="37" t="s">
        <v>449</v>
      </c>
      <c r="H143" s="35"/>
      <c r="I143" s="35"/>
    </row>
    <row r="144" spans="1:9" x14ac:dyDescent="0.3">
      <c r="A144" s="38" t="s">
        <v>1108</v>
      </c>
      <c r="B144" s="38" t="s">
        <v>745</v>
      </c>
      <c r="C144" s="39">
        <v>66</v>
      </c>
      <c r="D144" s="34">
        <v>174</v>
      </c>
      <c r="E144" s="35">
        <f t="shared" si="5"/>
        <v>5174312</v>
      </c>
      <c r="F144" s="36">
        <f t="shared" si="4"/>
        <v>99.639497765563974</v>
      </c>
      <c r="G144" s="37" t="s">
        <v>449</v>
      </c>
      <c r="H144" s="35"/>
      <c r="I144" s="35"/>
    </row>
    <row r="145" spans="1:9" x14ac:dyDescent="0.3">
      <c r="A145" s="19" t="s">
        <v>1052</v>
      </c>
      <c r="B145" s="19" t="s">
        <v>745</v>
      </c>
      <c r="C145" s="28">
        <v>118</v>
      </c>
      <c r="D145" s="34">
        <v>234</v>
      </c>
      <c r="E145" s="35">
        <f t="shared" si="5"/>
        <v>5174546</v>
      </c>
      <c r="F145" s="36">
        <f t="shared" si="4"/>
        <v>99.64400380278731</v>
      </c>
      <c r="G145" s="37" t="s">
        <v>449</v>
      </c>
      <c r="H145" s="35"/>
      <c r="I145" s="35"/>
    </row>
    <row r="146" spans="1:9" x14ac:dyDescent="0.3">
      <c r="A146" s="19" t="s">
        <v>1034</v>
      </c>
      <c r="B146" s="19" t="s">
        <v>705</v>
      </c>
      <c r="C146" s="28">
        <v>164</v>
      </c>
      <c r="D146" s="34">
        <v>232</v>
      </c>
      <c r="E146" s="35">
        <f t="shared" si="5"/>
        <v>5174778</v>
      </c>
      <c r="F146" s="36">
        <f t="shared" si="4"/>
        <v>99.648471326871984</v>
      </c>
      <c r="G146" s="37" t="s">
        <v>449</v>
      </c>
      <c r="H146" s="35"/>
      <c r="I146" s="35"/>
    </row>
    <row r="147" spans="1:9" ht="18.600000000000001" customHeight="1" x14ac:dyDescent="0.3">
      <c r="A147" s="19" t="s">
        <v>1304</v>
      </c>
      <c r="B147" s="19" t="s">
        <v>804</v>
      </c>
      <c r="C147" s="28">
        <v>9</v>
      </c>
      <c r="D147" s="29">
        <v>228</v>
      </c>
      <c r="E147" s="5">
        <f t="shared" si="5"/>
        <v>5175006</v>
      </c>
      <c r="F147" s="15">
        <f t="shared" si="4"/>
        <v>99.652861824679334</v>
      </c>
      <c r="G147" s="12">
        <v>217</v>
      </c>
      <c r="H147" s="54" t="s">
        <v>1724</v>
      </c>
      <c r="I147" s="54" t="s">
        <v>1684</v>
      </c>
    </row>
    <row r="148" spans="1:9" x14ac:dyDescent="0.3">
      <c r="A148" s="19" t="s">
        <v>1241</v>
      </c>
      <c r="B148" s="19" t="s">
        <v>804</v>
      </c>
      <c r="C148" s="28">
        <v>18</v>
      </c>
      <c r="D148" s="29">
        <v>212</v>
      </c>
      <c r="E148" s="5">
        <f t="shared" si="5"/>
        <v>5175218</v>
      </c>
      <c r="F148" s="15">
        <f t="shared" si="4"/>
        <v>99.656944217377401</v>
      </c>
      <c r="G148" s="12">
        <v>217</v>
      </c>
      <c r="H148" s="54" t="s">
        <v>1724</v>
      </c>
      <c r="I148" s="54" t="s">
        <v>1684</v>
      </c>
    </row>
    <row r="149" spans="1:9" x14ac:dyDescent="0.3">
      <c r="A149" s="19" t="s">
        <v>1409</v>
      </c>
      <c r="B149" s="19" t="s">
        <v>804</v>
      </c>
      <c r="C149" s="28">
        <v>3</v>
      </c>
      <c r="D149" s="30">
        <v>210</v>
      </c>
      <c r="E149" s="17">
        <f t="shared" si="5"/>
        <v>5175428</v>
      </c>
      <c r="F149" s="15">
        <f t="shared" si="4"/>
        <v>99.660988096936791</v>
      </c>
      <c r="G149" s="18">
        <v>218</v>
      </c>
      <c r="H149" s="54" t="s">
        <v>1737</v>
      </c>
      <c r="I149" s="54" t="s">
        <v>1684</v>
      </c>
    </row>
    <row r="150" spans="1:9" x14ac:dyDescent="0.3">
      <c r="A150" s="19" t="s">
        <v>1160</v>
      </c>
      <c r="B150" s="19" t="s">
        <v>777</v>
      </c>
      <c r="C150" s="28">
        <v>36</v>
      </c>
      <c r="D150" s="30">
        <v>201</v>
      </c>
      <c r="E150" s="17">
        <f t="shared" si="5"/>
        <v>5175629</v>
      </c>
      <c r="F150" s="15">
        <f t="shared" si="4"/>
        <v>99.664858667372229</v>
      </c>
      <c r="G150" s="38" t="s">
        <v>1596</v>
      </c>
      <c r="H150" s="54" t="s">
        <v>1738</v>
      </c>
      <c r="I150" s="54" t="s">
        <v>1684</v>
      </c>
    </row>
    <row r="151" spans="1:9" x14ac:dyDescent="0.3">
      <c r="A151" s="19" t="s">
        <v>901</v>
      </c>
      <c r="B151" s="19" t="s">
        <v>681</v>
      </c>
      <c r="C151" s="28">
        <v>15000</v>
      </c>
      <c r="D151" s="29">
        <v>200</v>
      </c>
      <c r="E151" s="5">
        <f t="shared" si="5"/>
        <v>5175829</v>
      </c>
      <c r="F151" s="15">
        <f t="shared" si="4"/>
        <v>99.668709981238322</v>
      </c>
      <c r="G151" s="12">
        <v>231</v>
      </c>
      <c r="H151" s="54" t="s">
        <v>1727</v>
      </c>
      <c r="I151" s="54" t="s">
        <v>1684</v>
      </c>
    </row>
    <row r="152" spans="1:9" x14ac:dyDescent="0.3">
      <c r="A152" s="19" t="s">
        <v>922</v>
      </c>
      <c r="B152" s="19" t="s">
        <v>681</v>
      </c>
      <c r="C152" s="28">
        <v>5000</v>
      </c>
      <c r="D152" s="34">
        <v>200</v>
      </c>
      <c r="E152" s="35">
        <f t="shared" si="5"/>
        <v>5176029</v>
      </c>
      <c r="F152" s="36">
        <f t="shared" si="4"/>
        <v>99.67256129510443</v>
      </c>
      <c r="G152" s="37" t="s">
        <v>449</v>
      </c>
      <c r="H152" s="35"/>
      <c r="I152" s="35"/>
    </row>
    <row r="153" spans="1:9" x14ac:dyDescent="0.3">
      <c r="A153" s="19" t="s">
        <v>1236</v>
      </c>
      <c r="B153" s="19" t="s">
        <v>802</v>
      </c>
      <c r="C153" s="28">
        <v>19</v>
      </c>
      <c r="D153" s="34">
        <v>200</v>
      </c>
      <c r="E153" s="35">
        <f t="shared" si="5"/>
        <v>5176229</v>
      </c>
      <c r="F153" s="36">
        <f t="shared" si="4"/>
        <v>99.676412608970523</v>
      </c>
      <c r="G153" s="37" t="s">
        <v>449</v>
      </c>
      <c r="H153" s="35"/>
      <c r="I153" s="35"/>
    </row>
    <row r="154" spans="1:9" ht="15" customHeight="1" x14ac:dyDescent="0.3">
      <c r="A154" s="19" t="s">
        <v>1411</v>
      </c>
      <c r="B154" s="19" t="s">
        <v>837</v>
      </c>
      <c r="C154" s="28">
        <v>3</v>
      </c>
      <c r="D154" s="29">
        <v>200</v>
      </c>
      <c r="E154" s="5">
        <f t="shared" si="5"/>
        <v>5176429</v>
      </c>
      <c r="F154" s="15">
        <f t="shared" si="4"/>
        <v>99.680263922836616</v>
      </c>
      <c r="G154" s="12">
        <v>217</v>
      </c>
      <c r="H154" s="54" t="s">
        <v>1724</v>
      </c>
      <c r="I154" s="54" t="s">
        <v>1684</v>
      </c>
    </row>
    <row r="155" spans="1:9" x14ac:dyDescent="0.3">
      <c r="A155" s="19" t="s">
        <v>1316</v>
      </c>
      <c r="B155" s="19" t="s">
        <v>730</v>
      </c>
      <c r="C155" s="28">
        <v>8</v>
      </c>
      <c r="D155" s="29">
        <v>200</v>
      </c>
      <c r="E155" s="5">
        <f t="shared" si="5"/>
        <v>5176629</v>
      </c>
      <c r="F155" s="15">
        <f t="shared" si="4"/>
        <v>99.684115236702709</v>
      </c>
      <c r="G155" s="12">
        <v>217</v>
      </c>
      <c r="H155" s="54" t="s">
        <v>1724</v>
      </c>
      <c r="I155" s="54" t="s">
        <v>1684</v>
      </c>
    </row>
    <row r="156" spans="1:9" x14ac:dyDescent="0.3">
      <c r="A156" s="38" t="s">
        <v>1030</v>
      </c>
      <c r="B156" s="38" t="s">
        <v>736</v>
      </c>
      <c r="C156" s="39">
        <v>175</v>
      </c>
      <c r="D156" s="29">
        <v>200</v>
      </c>
      <c r="E156" s="5">
        <f t="shared" si="5"/>
        <v>5176829</v>
      </c>
      <c r="F156" s="15">
        <f t="shared" si="4"/>
        <v>99.687966550568802</v>
      </c>
      <c r="G156" s="12">
        <v>217</v>
      </c>
      <c r="H156" s="54" t="s">
        <v>1724</v>
      </c>
      <c r="I156" s="54" t="s">
        <v>1684</v>
      </c>
    </row>
    <row r="157" spans="1:9" x14ac:dyDescent="0.3">
      <c r="A157" s="38" t="s">
        <v>1061</v>
      </c>
      <c r="B157" s="38" t="s">
        <v>736</v>
      </c>
      <c r="C157" s="39">
        <v>108</v>
      </c>
      <c r="D157" s="34">
        <v>197</v>
      </c>
      <c r="E157" s="35">
        <f t="shared" si="5"/>
        <v>5177026</v>
      </c>
      <c r="F157" s="36">
        <f t="shared" si="4"/>
        <v>99.691760094726916</v>
      </c>
      <c r="G157" s="37" t="s">
        <v>449</v>
      </c>
      <c r="H157" s="35"/>
      <c r="I157" s="35"/>
    </row>
    <row r="158" spans="1:9" x14ac:dyDescent="0.3">
      <c r="A158" s="38" t="s">
        <v>945</v>
      </c>
      <c r="B158" s="38" t="s">
        <v>699</v>
      </c>
      <c r="C158" s="39">
        <v>1512</v>
      </c>
      <c r="D158" s="34">
        <v>194</v>
      </c>
      <c r="E158" s="35">
        <f t="shared" si="5"/>
        <v>5177220</v>
      </c>
      <c r="F158" s="36">
        <f t="shared" si="4"/>
        <v>99.695495869177037</v>
      </c>
      <c r="G158" s="37" t="s">
        <v>449</v>
      </c>
      <c r="H158" s="35"/>
      <c r="I158" s="35"/>
    </row>
    <row r="159" spans="1:9" x14ac:dyDescent="0.3">
      <c r="A159" s="19" t="s">
        <v>986</v>
      </c>
      <c r="B159" s="19" t="s">
        <v>699</v>
      </c>
      <c r="C159" s="28">
        <v>460</v>
      </c>
      <c r="D159" s="30">
        <v>188</v>
      </c>
      <c r="E159" s="17">
        <f t="shared" si="5"/>
        <v>5177408</v>
      </c>
      <c r="F159" s="15">
        <f t="shared" si="4"/>
        <v>99.699116104211157</v>
      </c>
      <c r="G159" s="18">
        <v>218</v>
      </c>
      <c r="H159" s="54" t="s">
        <v>1730</v>
      </c>
      <c r="I159" s="54" t="s">
        <v>1684</v>
      </c>
    </row>
    <row r="160" spans="1:9" x14ac:dyDescent="0.3">
      <c r="A160" s="19" t="s">
        <v>1484</v>
      </c>
      <c r="B160" s="19" t="s">
        <v>805</v>
      </c>
      <c r="C160" s="28">
        <v>2</v>
      </c>
      <c r="D160" s="29">
        <v>180</v>
      </c>
      <c r="E160" s="5">
        <f t="shared" si="5"/>
        <v>5177588</v>
      </c>
      <c r="F160" s="15">
        <f t="shared" si="4"/>
        <v>99.702582286690642</v>
      </c>
      <c r="G160" s="12">
        <v>217</v>
      </c>
      <c r="H160" s="54" t="s">
        <v>1724</v>
      </c>
      <c r="I160" s="54" t="s">
        <v>1684</v>
      </c>
    </row>
    <row r="161" spans="1:9" x14ac:dyDescent="0.3">
      <c r="A161" s="19" t="s">
        <v>1235</v>
      </c>
      <c r="B161" s="19" t="s">
        <v>87</v>
      </c>
      <c r="C161" s="28">
        <v>19</v>
      </c>
      <c r="D161" s="30">
        <v>178</v>
      </c>
      <c r="E161" s="17">
        <f t="shared" si="5"/>
        <v>5177766</v>
      </c>
      <c r="F161" s="15">
        <f t="shared" si="4"/>
        <v>99.706009956031465</v>
      </c>
      <c r="G161" s="18" t="s">
        <v>1595</v>
      </c>
      <c r="H161" s="54" t="s">
        <v>1727</v>
      </c>
      <c r="I161" s="54" t="s">
        <v>1684</v>
      </c>
    </row>
    <row r="162" spans="1:9" x14ac:dyDescent="0.3">
      <c r="A162" s="19" t="s">
        <v>1005</v>
      </c>
      <c r="B162" s="19" t="s">
        <v>723</v>
      </c>
      <c r="C162" s="28">
        <v>262</v>
      </c>
      <c r="D162" s="29">
        <v>178</v>
      </c>
      <c r="E162" s="5">
        <f t="shared" si="5"/>
        <v>5177944</v>
      </c>
      <c r="F162" s="15">
        <f t="shared" si="4"/>
        <v>99.709437625372303</v>
      </c>
      <c r="G162" s="12">
        <v>231</v>
      </c>
      <c r="H162" s="54" t="s">
        <v>1727</v>
      </c>
      <c r="I162" s="54" t="s">
        <v>1684</v>
      </c>
    </row>
    <row r="163" spans="1:9" x14ac:dyDescent="0.3">
      <c r="A163" s="38" t="s">
        <v>1011</v>
      </c>
      <c r="B163" s="38" t="s">
        <v>723</v>
      </c>
      <c r="C163" s="39">
        <v>212</v>
      </c>
      <c r="D163" s="30">
        <v>178</v>
      </c>
      <c r="E163" s="17">
        <f t="shared" si="5"/>
        <v>5178122</v>
      </c>
      <c r="F163" s="15">
        <f t="shared" si="4"/>
        <v>99.712865294713126</v>
      </c>
      <c r="G163" s="18" t="s">
        <v>1595</v>
      </c>
      <c r="H163" s="54" t="s">
        <v>1727</v>
      </c>
      <c r="I163" s="54" t="s">
        <v>1684</v>
      </c>
    </row>
    <row r="164" spans="1:9" x14ac:dyDescent="0.3">
      <c r="A164" s="19" t="s">
        <v>1586</v>
      </c>
      <c r="B164" s="19" t="s">
        <v>573</v>
      </c>
      <c r="C164" s="28">
        <v>1</v>
      </c>
      <c r="D164" s="29">
        <v>178</v>
      </c>
      <c r="E164" s="5">
        <f t="shared" si="5"/>
        <v>5178300</v>
      </c>
      <c r="F164" s="15">
        <f t="shared" si="4"/>
        <v>99.716292964053949</v>
      </c>
      <c r="G164" s="12">
        <v>217</v>
      </c>
      <c r="H164" s="54" t="s">
        <v>1724</v>
      </c>
      <c r="I164" s="54" t="s">
        <v>1684</v>
      </c>
    </row>
    <row r="165" spans="1:9" x14ac:dyDescent="0.3">
      <c r="A165" s="19" t="s">
        <v>1588</v>
      </c>
      <c r="B165" s="19" t="s">
        <v>573</v>
      </c>
      <c r="C165" s="28">
        <v>1</v>
      </c>
      <c r="D165" s="30">
        <v>177</v>
      </c>
      <c r="E165" s="17">
        <f t="shared" si="5"/>
        <v>5178477</v>
      </c>
      <c r="F165" s="15">
        <f t="shared" si="4"/>
        <v>99.719701376825455</v>
      </c>
      <c r="G165" s="18" t="s">
        <v>1650</v>
      </c>
      <c r="H165" s="54" t="s">
        <v>1727</v>
      </c>
      <c r="I165" s="54" t="s">
        <v>1684</v>
      </c>
    </row>
    <row r="166" spans="1:9" x14ac:dyDescent="0.3">
      <c r="A166" s="19" t="s">
        <v>1490</v>
      </c>
      <c r="B166" s="19" t="s">
        <v>573</v>
      </c>
      <c r="C166" s="28">
        <v>2</v>
      </c>
      <c r="D166" s="34">
        <v>175</v>
      </c>
      <c r="E166" s="35">
        <f t="shared" si="5"/>
        <v>5178652</v>
      </c>
      <c r="F166" s="36">
        <f t="shared" si="4"/>
        <v>99.723071276458285</v>
      </c>
      <c r="G166" s="37" t="s">
        <v>449</v>
      </c>
      <c r="H166" s="35"/>
      <c r="I166" s="35"/>
    </row>
    <row r="167" spans="1:9" x14ac:dyDescent="0.3">
      <c r="A167" s="19" t="s">
        <v>1583</v>
      </c>
      <c r="B167" s="19" t="s">
        <v>573</v>
      </c>
      <c r="C167" s="28">
        <v>1</v>
      </c>
      <c r="D167" s="30">
        <v>175</v>
      </c>
      <c r="E167" s="17">
        <f t="shared" si="5"/>
        <v>5178827</v>
      </c>
      <c r="F167" s="15">
        <f t="shared" si="4"/>
        <v>99.726441176091114</v>
      </c>
      <c r="G167" s="18" t="s">
        <v>1595</v>
      </c>
      <c r="H167" s="54" t="s">
        <v>1724</v>
      </c>
      <c r="I167" s="54" t="s">
        <v>1684</v>
      </c>
    </row>
    <row r="168" spans="1:9" x14ac:dyDescent="0.3">
      <c r="A168" s="19" t="s">
        <v>1587</v>
      </c>
      <c r="B168" s="19" t="s">
        <v>573</v>
      </c>
      <c r="C168" s="28">
        <v>1</v>
      </c>
      <c r="D168" s="30">
        <v>174</v>
      </c>
      <c r="E168" s="17">
        <f t="shared" si="5"/>
        <v>5179001</v>
      </c>
      <c r="F168" s="15">
        <f t="shared" si="4"/>
        <v>99.729791819154627</v>
      </c>
      <c r="G168" s="18" t="s">
        <v>1595</v>
      </c>
      <c r="H168" s="17" t="s">
        <v>1671</v>
      </c>
      <c r="I168" s="17" t="s">
        <v>1684</v>
      </c>
    </row>
    <row r="169" spans="1:9" x14ac:dyDescent="0.3">
      <c r="A169" s="19" t="s">
        <v>1393</v>
      </c>
      <c r="B169" s="19" t="s">
        <v>812</v>
      </c>
      <c r="C169" s="28">
        <v>4</v>
      </c>
      <c r="D169" s="30">
        <v>168</v>
      </c>
      <c r="E169" s="17">
        <f t="shared" si="5"/>
        <v>5179169</v>
      </c>
      <c r="F169" s="15">
        <f t="shared" si="4"/>
        <v>99.733026922802154</v>
      </c>
      <c r="G169" s="38" t="s">
        <v>1598</v>
      </c>
      <c r="H169" s="54" t="s">
        <v>1727</v>
      </c>
      <c r="I169" s="54" t="s">
        <v>1684</v>
      </c>
    </row>
    <row r="170" spans="1:9" x14ac:dyDescent="0.3">
      <c r="A170" s="19" t="s">
        <v>957</v>
      </c>
      <c r="B170" s="19" t="s">
        <v>706</v>
      </c>
      <c r="C170" s="28">
        <v>1033</v>
      </c>
      <c r="D170" s="34">
        <v>167</v>
      </c>
      <c r="E170" s="35">
        <f t="shared" si="5"/>
        <v>5179336</v>
      </c>
      <c r="F170" s="36">
        <f t="shared" si="4"/>
        <v>99.736242769880334</v>
      </c>
      <c r="G170" s="37" t="s">
        <v>449</v>
      </c>
      <c r="H170" s="35"/>
      <c r="I170" s="35"/>
    </row>
    <row r="171" spans="1:9" x14ac:dyDescent="0.3">
      <c r="A171" s="19" t="s">
        <v>1057</v>
      </c>
      <c r="B171" s="19" t="s">
        <v>706</v>
      </c>
      <c r="C171" s="28">
        <v>112</v>
      </c>
      <c r="D171" s="29">
        <v>164</v>
      </c>
      <c r="E171" s="5">
        <f t="shared" si="5"/>
        <v>5179500</v>
      </c>
      <c r="F171" s="15">
        <f t="shared" si="4"/>
        <v>99.739400847250536</v>
      </c>
      <c r="G171" s="12">
        <v>217</v>
      </c>
      <c r="H171" s="54" t="s">
        <v>1724</v>
      </c>
      <c r="I171" s="54" t="s">
        <v>1684</v>
      </c>
    </row>
    <row r="172" spans="1:9" x14ac:dyDescent="0.3">
      <c r="A172" s="19" t="s">
        <v>1066</v>
      </c>
      <c r="B172" s="19" t="s">
        <v>706</v>
      </c>
      <c r="C172" s="28">
        <v>103</v>
      </c>
      <c r="D172" s="29">
        <v>158</v>
      </c>
      <c r="E172" s="5">
        <f t="shared" si="5"/>
        <v>5179658</v>
      </c>
      <c r="F172" s="15">
        <f t="shared" si="4"/>
        <v>99.742443385204751</v>
      </c>
      <c r="G172" s="12">
        <v>231</v>
      </c>
      <c r="H172" s="54" t="s">
        <v>1724</v>
      </c>
      <c r="I172" s="54" t="s">
        <v>1684</v>
      </c>
    </row>
    <row r="173" spans="1:9" x14ac:dyDescent="0.3">
      <c r="A173" s="19" t="s">
        <v>1348</v>
      </c>
      <c r="B173" s="19" t="s">
        <v>812</v>
      </c>
      <c r="C173" s="28">
        <v>6</v>
      </c>
      <c r="D173" s="29">
        <v>155</v>
      </c>
      <c r="E173" s="5">
        <f t="shared" si="5"/>
        <v>5179813</v>
      </c>
      <c r="F173" s="15">
        <f t="shared" si="4"/>
        <v>99.745428153450973</v>
      </c>
      <c r="G173" s="12">
        <v>217</v>
      </c>
      <c r="H173" s="54" t="s">
        <v>1724</v>
      </c>
      <c r="I173" s="54" t="s">
        <v>1684</v>
      </c>
    </row>
    <row r="174" spans="1:9" x14ac:dyDescent="0.3">
      <c r="A174" s="19" t="s">
        <v>1193</v>
      </c>
      <c r="B174" s="19" t="s">
        <v>706</v>
      </c>
      <c r="C174" s="28">
        <v>25</v>
      </c>
      <c r="D174" s="30">
        <v>155</v>
      </c>
      <c r="E174" s="17">
        <f t="shared" si="5"/>
        <v>5179968</v>
      </c>
      <c r="F174" s="15">
        <f t="shared" si="4"/>
        <v>99.748412921697209</v>
      </c>
      <c r="G174" s="18">
        <v>218</v>
      </c>
      <c r="H174" s="54" t="s">
        <v>1730</v>
      </c>
      <c r="I174" s="54" t="s">
        <v>1684</v>
      </c>
    </row>
    <row r="175" spans="1:9" x14ac:dyDescent="0.3">
      <c r="A175" s="38" t="s">
        <v>1192</v>
      </c>
      <c r="B175" s="38" t="s">
        <v>738</v>
      </c>
      <c r="C175" s="39">
        <v>25</v>
      </c>
      <c r="D175" s="30">
        <v>152</v>
      </c>
      <c r="E175" s="17">
        <f t="shared" si="5"/>
        <v>5180120</v>
      </c>
      <c r="F175" s="15">
        <f t="shared" si="4"/>
        <v>99.751339920235438</v>
      </c>
      <c r="G175" s="18" t="s">
        <v>1595</v>
      </c>
      <c r="H175" s="54" t="s">
        <v>1724</v>
      </c>
      <c r="I175" s="67" t="s">
        <v>1684</v>
      </c>
    </row>
    <row r="176" spans="1:9" x14ac:dyDescent="0.3">
      <c r="A176" s="38" t="s">
        <v>1153</v>
      </c>
      <c r="B176" s="38" t="s">
        <v>738</v>
      </c>
      <c r="C176" s="39">
        <v>40</v>
      </c>
      <c r="D176" s="29">
        <v>150</v>
      </c>
      <c r="E176" s="5">
        <f t="shared" si="5"/>
        <v>5180270</v>
      </c>
      <c r="F176" s="15">
        <f t="shared" si="4"/>
        <v>99.754228405635018</v>
      </c>
      <c r="G176" s="18">
        <v>222</v>
      </c>
      <c r="H176" s="54" t="s">
        <v>1724</v>
      </c>
      <c r="I176" s="54" t="s">
        <v>1684</v>
      </c>
    </row>
    <row r="177" spans="1:9" x14ac:dyDescent="0.3">
      <c r="A177" s="19" t="s">
        <v>1067</v>
      </c>
      <c r="B177" s="19" t="s">
        <v>751</v>
      </c>
      <c r="C177" s="28">
        <v>102</v>
      </c>
      <c r="D177" s="29">
        <v>146</v>
      </c>
      <c r="E177" s="5">
        <f t="shared" si="5"/>
        <v>5180416</v>
      </c>
      <c r="F177" s="15">
        <f t="shared" si="4"/>
        <v>99.75703986475726</v>
      </c>
      <c r="G177" s="12">
        <v>231</v>
      </c>
      <c r="H177" s="54" t="s">
        <v>1727</v>
      </c>
      <c r="I177" s="54" t="s">
        <v>1684</v>
      </c>
    </row>
    <row r="178" spans="1:9" x14ac:dyDescent="0.3">
      <c r="A178" s="19" t="s">
        <v>1288</v>
      </c>
      <c r="B178" s="19" t="s">
        <v>738</v>
      </c>
      <c r="C178" s="28">
        <v>11</v>
      </c>
      <c r="D178" s="34">
        <v>144</v>
      </c>
      <c r="E178" s="35">
        <f t="shared" si="5"/>
        <v>5180560</v>
      </c>
      <c r="F178" s="36">
        <f t="shared" si="4"/>
        <v>99.759812810740854</v>
      </c>
      <c r="G178" s="37" t="s">
        <v>449</v>
      </c>
      <c r="H178" s="35"/>
      <c r="I178" s="35"/>
    </row>
    <row r="179" spans="1:9" x14ac:dyDescent="0.3">
      <c r="A179" s="19" t="s">
        <v>1226</v>
      </c>
      <c r="B179" s="19" t="s">
        <v>751</v>
      </c>
      <c r="C179" s="28">
        <v>20</v>
      </c>
      <c r="D179" s="30">
        <v>140</v>
      </c>
      <c r="E179" s="17">
        <f t="shared" si="5"/>
        <v>5180700</v>
      </c>
      <c r="F179" s="15">
        <f t="shared" si="4"/>
        <v>99.762508730447124</v>
      </c>
      <c r="G179" s="18">
        <v>231</v>
      </c>
      <c r="H179" s="54" t="s">
        <v>1727</v>
      </c>
      <c r="I179" s="54" t="s">
        <v>1684</v>
      </c>
    </row>
    <row r="180" spans="1:9" x14ac:dyDescent="0.3">
      <c r="A180" s="19" t="s">
        <v>1258</v>
      </c>
      <c r="B180" s="19" t="s">
        <v>780</v>
      </c>
      <c r="C180" s="28">
        <v>14</v>
      </c>
      <c r="D180" s="30">
        <v>140</v>
      </c>
      <c r="E180" s="17">
        <f t="shared" si="5"/>
        <v>5180840</v>
      </c>
      <c r="F180" s="15">
        <f t="shared" si="4"/>
        <v>99.765204650153379</v>
      </c>
      <c r="G180" s="18" t="s">
        <v>1651</v>
      </c>
      <c r="H180" s="54" t="s">
        <v>1724</v>
      </c>
      <c r="I180" s="54" t="s">
        <v>1684</v>
      </c>
    </row>
    <row r="181" spans="1:9" x14ac:dyDescent="0.3">
      <c r="A181" s="38" t="s">
        <v>1216</v>
      </c>
      <c r="B181" s="38" t="s">
        <v>751</v>
      </c>
      <c r="C181" s="28">
        <v>11</v>
      </c>
      <c r="D181" s="30">
        <v>131</v>
      </c>
      <c r="E181" s="17">
        <f t="shared" si="5"/>
        <v>5180971</v>
      </c>
      <c r="F181" s="15">
        <f t="shared" si="4"/>
        <v>99.767727260735683</v>
      </c>
      <c r="G181" s="18" t="s">
        <v>1595</v>
      </c>
      <c r="H181" s="54" t="s">
        <v>1739</v>
      </c>
      <c r="I181" s="54" t="s">
        <v>1684</v>
      </c>
    </row>
    <row r="182" spans="1:9" x14ac:dyDescent="0.3">
      <c r="A182" s="35"/>
      <c r="B182" s="32" t="s">
        <v>784</v>
      </c>
      <c r="C182" s="33">
        <v>10</v>
      </c>
      <c r="D182" s="29">
        <v>130</v>
      </c>
      <c r="E182" s="5">
        <f t="shared" si="5"/>
        <v>5181101</v>
      </c>
      <c r="F182" s="15">
        <f t="shared" si="4"/>
        <v>99.770230614748641</v>
      </c>
      <c r="G182" s="12">
        <v>232</v>
      </c>
      <c r="H182" s="54" t="s">
        <v>1727</v>
      </c>
      <c r="I182" s="54" t="s">
        <v>1684</v>
      </c>
    </row>
    <row r="183" spans="1:9" x14ac:dyDescent="0.3">
      <c r="A183" s="19" t="s">
        <v>1168</v>
      </c>
      <c r="B183" s="19" t="s">
        <v>780</v>
      </c>
      <c r="C183" s="28">
        <v>32</v>
      </c>
      <c r="D183" s="30">
        <v>123</v>
      </c>
      <c r="E183" s="17">
        <f t="shared" si="5"/>
        <v>5181224</v>
      </c>
      <c r="F183" s="15">
        <f t="shared" si="4"/>
        <v>99.772599172776296</v>
      </c>
      <c r="G183" s="18">
        <v>218</v>
      </c>
      <c r="H183" s="54" t="s">
        <v>1730</v>
      </c>
      <c r="I183" s="54" t="s">
        <v>1684</v>
      </c>
    </row>
    <row r="184" spans="1:9" x14ac:dyDescent="0.3">
      <c r="A184" s="19" t="s">
        <v>1081</v>
      </c>
      <c r="B184" s="19" t="s">
        <v>738</v>
      </c>
      <c r="C184" s="28">
        <v>87</v>
      </c>
      <c r="D184" s="29">
        <v>122</v>
      </c>
      <c r="E184" s="5">
        <f t="shared" si="5"/>
        <v>5181346</v>
      </c>
      <c r="F184" s="15">
        <f t="shared" si="4"/>
        <v>99.77494847423462</v>
      </c>
      <c r="G184" s="12">
        <v>217</v>
      </c>
      <c r="H184" s="54"/>
      <c r="I184" s="54" t="s">
        <v>1684</v>
      </c>
    </row>
    <row r="185" spans="1:9" x14ac:dyDescent="0.3">
      <c r="A185" s="19" t="s">
        <v>1088</v>
      </c>
      <c r="B185" s="19" t="s">
        <v>738</v>
      </c>
      <c r="C185" s="28">
        <v>80</v>
      </c>
      <c r="D185" s="34">
        <v>120</v>
      </c>
      <c r="E185" s="35">
        <f t="shared" si="5"/>
        <v>5181466</v>
      </c>
      <c r="F185" s="36">
        <f t="shared" si="4"/>
        <v>99.777259262554281</v>
      </c>
      <c r="G185" s="37" t="s">
        <v>449</v>
      </c>
      <c r="H185" s="35"/>
      <c r="I185" s="35"/>
    </row>
    <row r="186" spans="1:9" x14ac:dyDescent="0.3">
      <c r="A186" s="19" t="s">
        <v>1177</v>
      </c>
      <c r="B186" s="19" t="s">
        <v>784</v>
      </c>
      <c r="C186" s="28">
        <v>29</v>
      </c>
      <c r="D186" s="34">
        <v>120</v>
      </c>
      <c r="E186" s="35">
        <f t="shared" si="5"/>
        <v>5181586</v>
      </c>
      <c r="F186" s="36">
        <f t="shared" si="4"/>
        <v>99.779570050873929</v>
      </c>
      <c r="G186" s="37" t="s">
        <v>449</v>
      </c>
      <c r="H186" s="35"/>
      <c r="I186" s="35"/>
    </row>
    <row r="187" spans="1:9" x14ac:dyDescent="0.3">
      <c r="A187" s="19" t="s">
        <v>1256</v>
      </c>
      <c r="B187" s="19" t="s">
        <v>776</v>
      </c>
      <c r="C187" s="28">
        <v>14</v>
      </c>
      <c r="D187" s="29">
        <v>120</v>
      </c>
      <c r="E187" s="5">
        <f t="shared" si="5"/>
        <v>5181706</v>
      </c>
      <c r="F187" s="15">
        <f t="shared" si="4"/>
        <v>99.78188083919359</v>
      </c>
      <c r="G187" s="12">
        <v>222</v>
      </c>
      <c r="H187" s="54" t="s">
        <v>1724</v>
      </c>
      <c r="I187" s="54" t="s">
        <v>1684</v>
      </c>
    </row>
    <row r="188" spans="1:9" x14ac:dyDescent="0.3">
      <c r="A188" s="38" t="s">
        <v>1159</v>
      </c>
      <c r="B188" s="38" t="s">
        <v>776</v>
      </c>
      <c r="C188" s="39">
        <v>39</v>
      </c>
      <c r="D188" s="29">
        <v>118</v>
      </c>
      <c r="E188" s="5">
        <f t="shared" si="5"/>
        <v>5181824</v>
      </c>
      <c r="F188" s="15">
        <f t="shared" si="4"/>
        <v>99.78415311437459</v>
      </c>
      <c r="G188" s="12">
        <v>218</v>
      </c>
      <c r="H188" s="54" t="s">
        <v>1724</v>
      </c>
      <c r="I188" s="54" t="s">
        <v>1684</v>
      </c>
    </row>
    <row r="189" spans="1:9" x14ac:dyDescent="0.3">
      <c r="A189" s="38" t="s">
        <v>1039</v>
      </c>
      <c r="B189" s="38" t="s">
        <v>718</v>
      </c>
      <c r="C189" s="39">
        <v>150</v>
      </c>
      <c r="D189" s="29">
        <v>118</v>
      </c>
      <c r="E189" s="5">
        <f t="shared" si="5"/>
        <v>5181942</v>
      </c>
      <c r="F189" s="15">
        <f t="shared" si="4"/>
        <v>99.786425389555589</v>
      </c>
      <c r="G189" s="12">
        <v>222</v>
      </c>
      <c r="H189" s="54" t="s">
        <v>1724</v>
      </c>
      <c r="I189" s="54" t="s">
        <v>1684</v>
      </c>
    </row>
    <row r="190" spans="1:9" x14ac:dyDescent="0.3">
      <c r="A190" s="19" t="s">
        <v>1092</v>
      </c>
      <c r="B190" s="19" t="s">
        <v>718</v>
      </c>
      <c r="C190" s="28">
        <v>75</v>
      </c>
      <c r="D190" s="34">
        <v>117</v>
      </c>
      <c r="E190" s="35">
        <f t="shared" si="5"/>
        <v>5182059</v>
      </c>
      <c r="F190" s="36">
        <f t="shared" si="4"/>
        <v>99.788678408167257</v>
      </c>
      <c r="G190" s="37" t="s">
        <v>449</v>
      </c>
      <c r="H190" s="35"/>
      <c r="I190" s="35"/>
    </row>
    <row r="191" spans="1:9" x14ac:dyDescent="0.3">
      <c r="A191" s="19" t="s">
        <v>1139</v>
      </c>
      <c r="B191" s="5"/>
      <c r="C191" s="28">
        <v>45</v>
      </c>
      <c r="D191" s="34">
        <v>117</v>
      </c>
      <c r="E191" s="35">
        <f t="shared" si="5"/>
        <v>5182176</v>
      </c>
      <c r="F191" s="36">
        <f t="shared" si="4"/>
        <v>99.790931426778911</v>
      </c>
      <c r="G191" s="37" t="s">
        <v>449</v>
      </c>
      <c r="H191" s="35"/>
      <c r="I191" s="35"/>
    </row>
    <row r="192" spans="1:9" x14ac:dyDescent="0.3">
      <c r="A192" s="19" t="s">
        <v>1152</v>
      </c>
      <c r="B192" s="19" t="s">
        <v>718</v>
      </c>
      <c r="C192" s="28">
        <v>40</v>
      </c>
      <c r="D192" s="34">
        <v>116</v>
      </c>
      <c r="E192" s="35">
        <f t="shared" si="5"/>
        <v>5182292</v>
      </c>
      <c r="F192" s="36">
        <f t="shared" si="4"/>
        <v>99.793165188821249</v>
      </c>
      <c r="G192" s="37" t="s">
        <v>449</v>
      </c>
      <c r="H192" s="35"/>
      <c r="I192" s="35"/>
    </row>
    <row r="193" spans="1:9" x14ac:dyDescent="0.3">
      <c r="A193" s="38" t="s">
        <v>1074</v>
      </c>
      <c r="B193" s="38" t="s">
        <v>718</v>
      </c>
      <c r="C193" s="39">
        <v>100</v>
      </c>
      <c r="D193" s="29">
        <v>116</v>
      </c>
      <c r="E193" s="5">
        <f t="shared" si="5"/>
        <v>5182408</v>
      </c>
      <c r="F193" s="15">
        <f t="shared" si="4"/>
        <v>99.795398950863586</v>
      </c>
      <c r="G193" s="12">
        <v>222</v>
      </c>
      <c r="H193" s="54" t="s">
        <v>1740</v>
      </c>
      <c r="I193" s="54" t="s">
        <v>1684</v>
      </c>
    </row>
    <row r="194" spans="1:9" x14ac:dyDescent="0.3">
      <c r="A194" s="19" t="s">
        <v>1080</v>
      </c>
      <c r="B194" s="19" t="s">
        <v>718</v>
      </c>
      <c r="C194" s="28">
        <v>90</v>
      </c>
      <c r="D194" s="29">
        <v>112</v>
      </c>
      <c r="E194" s="5">
        <f t="shared" si="5"/>
        <v>5182520</v>
      </c>
      <c r="F194" s="15">
        <f t="shared" si="4"/>
        <v>99.797555686628598</v>
      </c>
      <c r="G194" s="12">
        <v>222</v>
      </c>
      <c r="H194" s="54" t="s">
        <v>1724</v>
      </c>
      <c r="I194" s="54" t="s">
        <v>1684</v>
      </c>
    </row>
    <row r="195" spans="1:9" ht="15" customHeight="1" x14ac:dyDescent="0.3">
      <c r="A195" s="19" t="s">
        <v>1116</v>
      </c>
      <c r="B195" s="19" t="s">
        <v>718</v>
      </c>
      <c r="C195" s="28">
        <v>60</v>
      </c>
      <c r="D195" s="29">
        <v>110</v>
      </c>
      <c r="E195" s="5">
        <f t="shared" si="5"/>
        <v>5182630</v>
      </c>
      <c r="F195" s="15">
        <f t="shared" si="4"/>
        <v>99.799673909254963</v>
      </c>
      <c r="G195" s="12">
        <v>220</v>
      </c>
      <c r="H195" s="54" t="s">
        <v>1724</v>
      </c>
      <c r="I195" s="54" t="s">
        <v>1684</v>
      </c>
    </row>
    <row r="196" spans="1:9" x14ac:dyDescent="0.3">
      <c r="A196" s="19" t="s">
        <v>993</v>
      </c>
      <c r="B196" s="19" t="s">
        <v>718</v>
      </c>
      <c r="C196" s="28">
        <v>390</v>
      </c>
      <c r="D196" s="29">
        <v>108</v>
      </c>
      <c r="E196" s="5">
        <f t="shared" si="5"/>
        <v>5182738</v>
      </c>
      <c r="F196" s="15">
        <f t="shared" ref="F196:F259" si="6">(E196/$E$741)*100</f>
        <v>99.801753618742651</v>
      </c>
      <c r="G196" s="12">
        <v>231</v>
      </c>
      <c r="H196" s="54" t="s">
        <v>1727</v>
      </c>
      <c r="I196" s="54" t="s">
        <v>1684</v>
      </c>
    </row>
    <row r="197" spans="1:9" x14ac:dyDescent="0.3">
      <c r="A197" s="19" t="s">
        <v>1073</v>
      </c>
      <c r="B197" s="19" t="s">
        <v>718</v>
      </c>
      <c r="C197" s="28">
        <v>100</v>
      </c>
      <c r="D197" s="30">
        <v>108</v>
      </c>
      <c r="E197" s="17">
        <f t="shared" si="5"/>
        <v>5182846</v>
      </c>
      <c r="F197" s="15">
        <f t="shared" si="6"/>
        <v>99.80383332823034</v>
      </c>
      <c r="G197" s="18" t="s">
        <v>1595</v>
      </c>
      <c r="H197" s="54" t="s">
        <v>1724</v>
      </c>
      <c r="I197" s="54" t="s">
        <v>1684</v>
      </c>
    </row>
    <row r="198" spans="1:9" x14ac:dyDescent="0.3">
      <c r="A198" s="19" t="s">
        <v>1155</v>
      </c>
      <c r="B198" s="19" t="s">
        <v>718</v>
      </c>
      <c r="C198" s="28">
        <v>40</v>
      </c>
      <c r="D198" s="30">
        <v>108</v>
      </c>
      <c r="E198" s="17">
        <f t="shared" ref="E198:E261" si="7">D198+E197</f>
        <v>5182954</v>
      </c>
      <c r="F198" s="15">
        <f t="shared" si="6"/>
        <v>99.805913037718028</v>
      </c>
      <c r="G198" s="18" t="s">
        <v>1652</v>
      </c>
      <c r="H198" s="54" t="s">
        <v>1724</v>
      </c>
      <c r="I198" s="54" t="s">
        <v>1684</v>
      </c>
    </row>
    <row r="199" spans="1:9" x14ac:dyDescent="0.3">
      <c r="A199" s="19" t="s">
        <v>1002</v>
      </c>
      <c r="B199" s="19" t="s">
        <v>718</v>
      </c>
      <c r="C199" s="28">
        <v>300</v>
      </c>
      <c r="D199" s="29">
        <v>108</v>
      </c>
      <c r="E199" s="5">
        <f t="shared" si="7"/>
        <v>5183062</v>
      </c>
      <c r="F199" s="15">
        <f t="shared" si="6"/>
        <v>99.807992747205731</v>
      </c>
      <c r="G199" s="12">
        <v>217</v>
      </c>
      <c r="H199" s="54" t="s">
        <v>1724</v>
      </c>
      <c r="I199" s="54" t="s">
        <v>1684</v>
      </c>
    </row>
    <row r="200" spans="1:9" x14ac:dyDescent="0.3">
      <c r="A200" s="19" t="s">
        <v>1056</v>
      </c>
      <c r="B200" s="19" t="s">
        <v>718</v>
      </c>
      <c r="C200" s="28">
        <v>116</v>
      </c>
      <c r="D200" s="34">
        <v>105</v>
      </c>
      <c r="E200" s="35">
        <f t="shared" si="7"/>
        <v>5183167</v>
      </c>
      <c r="F200" s="36">
        <f t="shared" si="6"/>
        <v>99.810014686985426</v>
      </c>
      <c r="G200" s="37" t="s">
        <v>449</v>
      </c>
      <c r="H200" s="35"/>
      <c r="I200" s="35"/>
    </row>
    <row r="201" spans="1:9" x14ac:dyDescent="0.3">
      <c r="A201" s="19" t="s">
        <v>1156</v>
      </c>
      <c r="B201" s="19" t="s">
        <v>718</v>
      </c>
      <c r="C201" s="28">
        <v>40</v>
      </c>
      <c r="D201" s="34">
        <v>104</v>
      </c>
      <c r="E201" s="35">
        <f t="shared" si="7"/>
        <v>5183271</v>
      </c>
      <c r="F201" s="36">
        <f t="shared" si="6"/>
        <v>99.81201737019579</v>
      </c>
      <c r="G201" s="37" t="s">
        <v>449</v>
      </c>
      <c r="H201" s="35"/>
      <c r="I201" s="35"/>
    </row>
    <row r="202" spans="1:9" x14ac:dyDescent="0.3">
      <c r="A202" s="38" t="s">
        <v>1297</v>
      </c>
      <c r="B202" s="38" t="s">
        <v>698</v>
      </c>
      <c r="C202" s="39">
        <v>10</v>
      </c>
      <c r="D202" s="34">
        <v>104</v>
      </c>
      <c r="E202" s="35">
        <f t="shared" si="7"/>
        <v>5183375</v>
      </c>
      <c r="F202" s="36">
        <f t="shared" si="6"/>
        <v>99.814020053406168</v>
      </c>
      <c r="G202" s="37" t="s">
        <v>449</v>
      </c>
      <c r="H202" s="35"/>
      <c r="I202" s="35"/>
    </row>
    <row r="203" spans="1:9" x14ac:dyDescent="0.3">
      <c r="A203" s="19" t="s">
        <v>1298</v>
      </c>
      <c r="B203" s="19" t="s">
        <v>698</v>
      </c>
      <c r="C203" s="28">
        <v>10</v>
      </c>
      <c r="D203" s="29">
        <v>103</v>
      </c>
      <c r="E203" s="5">
        <f t="shared" si="7"/>
        <v>5183478</v>
      </c>
      <c r="F203" s="15">
        <f t="shared" si="6"/>
        <v>99.816003480047215</v>
      </c>
      <c r="G203" s="12">
        <v>222</v>
      </c>
      <c r="H203" s="54" t="s">
        <v>1724</v>
      </c>
      <c r="I203" s="54" t="s">
        <v>1684</v>
      </c>
    </row>
    <row r="204" spans="1:9" x14ac:dyDescent="0.3">
      <c r="A204" s="19" t="s">
        <v>1276</v>
      </c>
      <c r="B204" s="19" t="s">
        <v>779</v>
      </c>
      <c r="C204" s="28">
        <v>12</v>
      </c>
      <c r="D204" s="29">
        <v>102</v>
      </c>
      <c r="E204" s="5">
        <f t="shared" si="7"/>
        <v>5183580</v>
      </c>
      <c r="F204" s="15">
        <f t="shared" si="6"/>
        <v>99.817967650118916</v>
      </c>
      <c r="G204" s="12">
        <v>218</v>
      </c>
      <c r="H204" s="54" t="s">
        <v>1724</v>
      </c>
      <c r="I204" s="54" t="s">
        <v>1684</v>
      </c>
    </row>
    <row r="205" spans="1:9" x14ac:dyDescent="0.3">
      <c r="A205" s="38" t="s">
        <v>944</v>
      </c>
      <c r="B205" s="38" t="s">
        <v>698</v>
      </c>
      <c r="C205" s="39">
        <v>1519</v>
      </c>
      <c r="D205" s="29">
        <v>100</v>
      </c>
      <c r="E205" s="5">
        <f t="shared" si="7"/>
        <v>5183680</v>
      </c>
      <c r="F205" s="15">
        <f t="shared" si="6"/>
        <v>99.81989330705197</v>
      </c>
      <c r="G205" s="12">
        <v>231</v>
      </c>
      <c r="H205" s="54" t="s">
        <v>1724</v>
      </c>
      <c r="I205" s="54" t="s">
        <v>1684</v>
      </c>
    </row>
    <row r="206" spans="1:9" x14ac:dyDescent="0.3">
      <c r="A206" s="38" t="s">
        <v>1090</v>
      </c>
      <c r="B206" s="38" t="s">
        <v>698</v>
      </c>
      <c r="C206" s="39">
        <v>78</v>
      </c>
      <c r="D206" s="29">
        <v>100</v>
      </c>
      <c r="E206" s="5">
        <f t="shared" si="7"/>
        <v>5183780</v>
      </c>
      <c r="F206" s="15">
        <f t="shared" si="6"/>
        <v>99.821818963985024</v>
      </c>
      <c r="G206" s="12">
        <v>217</v>
      </c>
      <c r="H206" s="54" t="s">
        <v>1724</v>
      </c>
      <c r="I206" s="54" t="s">
        <v>1684</v>
      </c>
    </row>
    <row r="207" spans="1:9" x14ac:dyDescent="0.3">
      <c r="A207" s="19" t="s">
        <v>1357</v>
      </c>
      <c r="B207" s="19" t="s">
        <v>779</v>
      </c>
      <c r="C207" s="28">
        <v>5</v>
      </c>
      <c r="D207" s="34">
        <v>100</v>
      </c>
      <c r="E207" s="35">
        <f t="shared" si="7"/>
        <v>5183880</v>
      </c>
      <c r="F207" s="36">
        <f t="shared" si="6"/>
        <v>99.823744620918063</v>
      </c>
      <c r="G207" s="37" t="s">
        <v>449</v>
      </c>
      <c r="H207" s="35"/>
      <c r="I207" s="35"/>
    </row>
    <row r="208" spans="1:9" x14ac:dyDescent="0.3">
      <c r="A208" s="19" t="s">
        <v>1354</v>
      </c>
      <c r="B208" s="19" t="s">
        <v>779</v>
      </c>
      <c r="C208" s="28">
        <v>6</v>
      </c>
      <c r="D208" s="34">
        <v>100</v>
      </c>
      <c r="E208" s="35">
        <f t="shared" si="7"/>
        <v>5183980</v>
      </c>
      <c r="F208" s="36">
        <f t="shared" si="6"/>
        <v>99.825670277851103</v>
      </c>
      <c r="G208" s="37" t="s">
        <v>449</v>
      </c>
      <c r="H208" s="35"/>
      <c r="I208" s="35"/>
    </row>
    <row r="209" spans="1:9" x14ac:dyDescent="0.3">
      <c r="A209" s="19" t="s">
        <v>1306</v>
      </c>
      <c r="B209" s="19" t="s">
        <v>779</v>
      </c>
      <c r="C209" s="28">
        <v>9</v>
      </c>
      <c r="D209" s="34">
        <v>100</v>
      </c>
      <c r="E209" s="35">
        <f t="shared" si="7"/>
        <v>5184080</v>
      </c>
      <c r="F209" s="36">
        <f t="shared" si="6"/>
        <v>99.827595934784171</v>
      </c>
      <c r="G209" s="37" t="s">
        <v>449</v>
      </c>
      <c r="H209" s="35"/>
      <c r="I209" s="35"/>
    </row>
    <row r="210" spans="1:9" x14ac:dyDescent="0.3">
      <c r="A210" s="19" t="s">
        <v>1332</v>
      </c>
      <c r="B210" s="19" t="s">
        <v>779</v>
      </c>
      <c r="C210" s="28">
        <v>7</v>
      </c>
      <c r="D210" s="29">
        <v>100</v>
      </c>
      <c r="E210" s="5">
        <f t="shared" si="7"/>
        <v>5184180</v>
      </c>
      <c r="F210" s="15">
        <f t="shared" si="6"/>
        <v>99.82952159171721</v>
      </c>
      <c r="G210" s="12">
        <v>222</v>
      </c>
      <c r="H210" s="54" t="s">
        <v>1724</v>
      </c>
      <c r="I210" s="54" t="s">
        <v>1684</v>
      </c>
    </row>
    <row r="211" spans="1:9" x14ac:dyDescent="0.3">
      <c r="A211" s="19" t="s">
        <v>1343</v>
      </c>
      <c r="B211" s="19" t="s">
        <v>779</v>
      </c>
      <c r="C211" s="28">
        <v>6</v>
      </c>
      <c r="D211" s="30">
        <v>100</v>
      </c>
      <c r="E211" s="17">
        <f t="shared" si="7"/>
        <v>5184280</v>
      </c>
      <c r="F211" s="15">
        <f t="shared" si="6"/>
        <v>99.831447248650264</v>
      </c>
      <c r="G211" s="18">
        <v>222</v>
      </c>
      <c r="H211" s="54" t="s">
        <v>1724</v>
      </c>
      <c r="I211" s="54" t="s">
        <v>1684</v>
      </c>
    </row>
    <row r="212" spans="1:9" x14ac:dyDescent="0.3">
      <c r="A212" s="19" t="s">
        <v>1412</v>
      </c>
      <c r="B212" s="19" t="s">
        <v>779</v>
      </c>
      <c r="C212" s="28">
        <v>3</v>
      </c>
      <c r="D212" s="34">
        <v>96</v>
      </c>
      <c r="E212" s="35">
        <f t="shared" si="7"/>
        <v>5184376</v>
      </c>
      <c r="F212" s="36">
        <f t="shared" si="6"/>
        <v>99.833295879305979</v>
      </c>
      <c r="G212" s="37" t="s">
        <v>449</v>
      </c>
      <c r="H212" s="35"/>
      <c r="I212" s="35"/>
    </row>
    <row r="213" spans="1:9" x14ac:dyDescent="0.3">
      <c r="A213" s="19" t="s">
        <v>1167</v>
      </c>
      <c r="B213" s="19" t="s">
        <v>779</v>
      </c>
      <c r="C213" s="28">
        <v>32</v>
      </c>
      <c r="D213" s="29">
        <v>96</v>
      </c>
      <c r="E213" s="5">
        <f t="shared" si="7"/>
        <v>5184472</v>
      </c>
      <c r="F213" s="15">
        <f t="shared" si="6"/>
        <v>99.835144509961708</v>
      </c>
      <c r="G213" s="12">
        <v>217</v>
      </c>
      <c r="H213" s="54" t="s">
        <v>1724</v>
      </c>
      <c r="I213" s="54" t="s">
        <v>1684</v>
      </c>
    </row>
    <row r="214" spans="1:9" x14ac:dyDescent="0.3">
      <c r="A214" s="19" t="s">
        <v>1413</v>
      </c>
      <c r="B214" s="19" t="s">
        <v>779</v>
      </c>
      <c r="C214" s="28">
        <v>3</v>
      </c>
      <c r="D214" s="29">
        <v>96</v>
      </c>
      <c r="E214" s="5">
        <f t="shared" si="7"/>
        <v>5184568</v>
      </c>
      <c r="F214" s="15">
        <f t="shared" si="6"/>
        <v>99.836993140617437</v>
      </c>
      <c r="G214" s="12">
        <v>217</v>
      </c>
      <c r="H214" s="54" t="s">
        <v>1724</v>
      </c>
      <c r="I214" s="54" t="s">
        <v>1684</v>
      </c>
    </row>
    <row r="215" spans="1:9" x14ac:dyDescent="0.3">
      <c r="A215" s="38" t="s">
        <v>1110</v>
      </c>
      <c r="B215" s="38" t="s">
        <v>698</v>
      </c>
      <c r="C215" s="39">
        <v>65</v>
      </c>
      <c r="D215" s="29">
        <v>95</v>
      </c>
      <c r="E215" s="5">
        <f t="shared" si="7"/>
        <v>5184663</v>
      </c>
      <c r="F215" s="15">
        <f t="shared" si="6"/>
        <v>99.838822514703836</v>
      </c>
      <c r="G215" s="12">
        <v>217</v>
      </c>
      <c r="H215" s="54" t="s">
        <v>1724</v>
      </c>
      <c r="I215" s="54" t="s">
        <v>1684</v>
      </c>
    </row>
    <row r="216" spans="1:9" x14ac:dyDescent="0.3">
      <c r="A216" s="19" t="s">
        <v>1293</v>
      </c>
      <c r="B216" s="19" t="s">
        <v>723</v>
      </c>
      <c r="C216" s="28">
        <v>10</v>
      </c>
      <c r="D216" s="29">
        <v>90</v>
      </c>
      <c r="E216" s="5">
        <f t="shared" si="7"/>
        <v>5184753</v>
      </c>
      <c r="F216" s="15">
        <f t="shared" si="6"/>
        <v>99.840555605943578</v>
      </c>
      <c r="G216" s="12">
        <v>217</v>
      </c>
      <c r="H216" s="54" t="s">
        <v>1724</v>
      </c>
      <c r="I216" s="54" t="s">
        <v>1684</v>
      </c>
    </row>
    <row r="217" spans="1:9" x14ac:dyDescent="0.3">
      <c r="A217" s="19" t="s">
        <v>911</v>
      </c>
      <c r="B217" s="19" t="s">
        <v>681</v>
      </c>
      <c r="C217" s="28">
        <v>7500</v>
      </c>
      <c r="D217" s="29">
        <v>90</v>
      </c>
      <c r="E217" s="5">
        <f t="shared" si="7"/>
        <v>5184843</v>
      </c>
      <c r="F217" s="15">
        <f t="shared" si="6"/>
        <v>99.842288697183321</v>
      </c>
      <c r="G217" s="12">
        <v>222</v>
      </c>
      <c r="H217" s="54" t="s">
        <v>1724</v>
      </c>
      <c r="I217" s="54" t="s">
        <v>1684</v>
      </c>
    </row>
    <row r="218" spans="1:9" x14ac:dyDescent="0.3">
      <c r="A218" s="19" t="s">
        <v>1058</v>
      </c>
      <c r="B218" s="19" t="s">
        <v>747</v>
      </c>
      <c r="C218" s="28">
        <v>110</v>
      </c>
      <c r="D218" s="29">
        <v>87</v>
      </c>
      <c r="E218" s="5">
        <f t="shared" si="7"/>
        <v>5184930</v>
      </c>
      <c r="F218" s="15">
        <f t="shared" si="6"/>
        <v>99.84396401871507</v>
      </c>
      <c r="G218" s="12">
        <v>217</v>
      </c>
      <c r="H218" s="54" t="s">
        <v>1724</v>
      </c>
      <c r="I218" s="54" t="s">
        <v>1684</v>
      </c>
    </row>
    <row r="219" spans="1:9" x14ac:dyDescent="0.3">
      <c r="A219" s="38" t="s">
        <v>1415</v>
      </c>
      <c r="B219" s="38" t="s">
        <v>783</v>
      </c>
      <c r="C219" s="39">
        <v>3</v>
      </c>
      <c r="D219" s="34">
        <v>84</v>
      </c>
      <c r="E219" s="35">
        <f t="shared" si="7"/>
        <v>5185014</v>
      </c>
      <c r="F219" s="36">
        <f t="shared" si="6"/>
        <v>99.845581570538826</v>
      </c>
      <c r="G219" s="37" t="s">
        <v>449</v>
      </c>
      <c r="H219" s="35"/>
      <c r="I219" s="35"/>
    </row>
    <row r="220" spans="1:9" x14ac:dyDescent="0.3">
      <c r="A220" s="19" t="s">
        <v>1580</v>
      </c>
      <c r="B220" s="19" t="s">
        <v>866</v>
      </c>
      <c r="C220" s="28">
        <v>1</v>
      </c>
      <c r="D220" s="29">
        <v>84</v>
      </c>
      <c r="E220" s="5">
        <f t="shared" si="7"/>
        <v>5185098</v>
      </c>
      <c r="F220" s="15">
        <f t="shared" si="6"/>
        <v>99.847199122362596</v>
      </c>
      <c r="G220" s="12">
        <v>217</v>
      </c>
      <c r="H220" s="54" t="s">
        <v>1724</v>
      </c>
      <c r="I220" s="54" t="s">
        <v>1684</v>
      </c>
    </row>
    <row r="221" spans="1:9" x14ac:dyDescent="0.3">
      <c r="A221" s="38" t="s">
        <v>1143</v>
      </c>
      <c r="B221" s="38" t="s">
        <v>773</v>
      </c>
      <c r="C221" s="39">
        <v>43</v>
      </c>
      <c r="D221" s="30">
        <v>83</v>
      </c>
      <c r="E221" s="17">
        <f t="shared" si="7"/>
        <v>5185181</v>
      </c>
      <c r="F221" s="15">
        <f t="shared" si="6"/>
        <v>99.848797417617035</v>
      </c>
      <c r="G221" s="38" t="s">
        <v>1657</v>
      </c>
      <c r="H221" s="54" t="s">
        <v>1727</v>
      </c>
      <c r="I221" s="54" t="s">
        <v>1684</v>
      </c>
    </row>
    <row r="222" spans="1:9" x14ac:dyDescent="0.3">
      <c r="A222" s="38" t="s">
        <v>1280</v>
      </c>
      <c r="B222" s="38" t="s">
        <v>773</v>
      </c>
      <c r="C222" s="39">
        <v>12</v>
      </c>
      <c r="D222" s="29">
        <v>82</v>
      </c>
      <c r="E222" s="5">
        <f t="shared" si="7"/>
        <v>5185263</v>
      </c>
      <c r="F222" s="15">
        <f t="shared" si="6"/>
        <v>99.850376456302129</v>
      </c>
      <c r="G222" s="12">
        <v>231</v>
      </c>
      <c r="H222" s="54" t="s">
        <v>1727</v>
      </c>
      <c r="I222" s="54" t="s">
        <v>1684</v>
      </c>
    </row>
    <row r="223" spans="1:9" x14ac:dyDescent="0.3">
      <c r="A223" s="19" t="s">
        <v>1593</v>
      </c>
      <c r="B223" s="19" t="s">
        <v>773</v>
      </c>
      <c r="C223" s="28">
        <v>1</v>
      </c>
      <c r="D223" s="29">
        <v>82</v>
      </c>
      <c r="E223" s="5">
        <f t="shared" si="7"/>
        <v>5185345</v>
      </c>
      <c r="F223" s="15">
        <f t="shared" si="6"/>
        <v>99.851955494987223</v>
      </c>
      <c r="G223" s="12">
        <v>217</v>
      </c>
      <c r="H223" s="54"/>
      <c r="I223" s="54" t="s">
        <v>1684</v>
      </c>
    </row>
    <row r="224" spans="1:9" x14ac:dyDescent="0.3">
      <c r="A224" s="19" t="s">
        <v>1584</v>
      </c>
      <c r="B224" s="19" t="s">
        <v>773</v>
      </c>
      <c r="C224" s="28">
        <v>1</v>
      </c>
      <c r="D224" s="29">
        <v>80</v>
      </c>
      <c r="E224" s="5">
        <f t="shared" si="7"/>
        <v>5185425</v>
      </c>
      <c r="F224" s="15">
        <f t="shared" si="6"/>
        <v>99.853496020533655</v>
      </c>
      <c r="G224" s="12">
        <v>220</v>
      </c>
      <c r="H224" s="54"/>
      <c r="I224" s="54" t="s">
        <v>1684</v>
      </c>
    </row>
    <row r="225" spans="1:9" x14ac:dyDescent="0.3">
      <c r="A225" s="38" t="s">
        <v>1184</v>
      </c>
      <c r="B225" s="38" t="s">
        <v>773</v>
      </c>
      <c r="C225" s="39">
        <v>27</v>
      </c>
      <c r="D225" s="29">
        <v>80</v>
      </c>
      <c r="E225" s="5">
        <f t="shared" si="7"/>
        <v>5185505</v>
      </c>
      <c r="F225" s="15">
        <f t="shared" si="6"/>
        <v>99.8550365460801</v>
      </c>
      <c r="G225" s="12">
        <v>218</v>
      </c>
      <c r="H225" s="54"/>
      <c r="I225" s="54" t="s">
        <v>1684</v>
      </c>
    </row>
    <row r="226" spans="1:9" x14ac:dyDescent="0.3">
      <c r="A226" s="19" t="s">
        <v>1359</v>
      </c>
      <c r="B226" s="19" t="s">
        <v>779</v>
      </c>
      <c r="C226" s="28">
        <v>5</v>
      </c>
      <c r="D226" s="34">
        <v>2</v>
      </c>
      <c r="E226" s="35">
        <f t="shared" si="7"/>
        <v>5185507</v>
      </c>
      <c r="F226" s="36">
        <f t="shared" si="6"/>
        <v>99.855075059218763</v>
      </c>
      <c r="G226" s="37" t="s">
        <v>449</v>
      </c>
      <c r="H226" s="35"/>
      <c r="I226" s="35"/>
    </row>
    <row r="227" spans="1:9" x14ac:dyDescent="0.3">
      <c r="A227" s="19" t="s">
        <v>1321</v>
      </c>
      <c r="B227" s="19" t="s">
        <v>779</v>
      </c>
      <c r="C227" s="28">
        <v>8</v>
      </c>
      <c r="D227" s="34">
        <v>4</v>
      </c>
      <c r="E227" s="35">
        <f t="shared" si="7"/>
        <v>5185511</v>
      </c>
      <c r="F227" s="36">
        <f t="shared" si="6"/>
        <v>99.855152085496087</v>
      </c>
      <c r="G227" s="37" t="s">
        <v>449</v>
      </c>
      <c r="H227" s="35"/>
      <c r="I227" s="35"/>
    </row>
    <row r="228" spans="1:9" x14ac:dyDescent="0.3">
      <c r="A228" s="19" t="s">
        <v>1317</v>
      </c>
      <c r="B228" s="19" t="s">
        <v>779</v>
      </c>
      <c r="C228" s="28">
        <v>8</v>
      </c>
      <c r="D228" s="34">
        <v>73</v>
      </c>
      <c r="E228" s="35">
        <f t="shared" si="7"/>
        <v>5185584</v>
      </c>
      <c r="F228" s="36">
        <f t="shared" si="6"/>
        <v>99.856557815057215</v>
      </c>
      <c r="G228" s="37" t="s">
        <v>449</v>
      </c>
      <c r="H228" s="35"/>
      <c r="I228" s="35"/>
    </row>
    <row r="229" spans="1:9" x14ac:dyDescent="0.3">
      <c r="A229" s="19" t="s">
        <v>1252</v>
      </c>
      <c r="B229" s="19" t="s">
        <v>807</v>
      </c>
      <c r="C229" s="28">
        <v>16</v>
      </c>
      <c r="D229" s="30">
        <v>78</v>
      </c>
      <c r="E229" s="17">
        <f t="shared" si="7"/>
        <v>5185662</v>
      </c>
      <c r="F229" s="15">
        <f t="shared" si="6"/>
        <v>99.858059827464999</v>
      </c>
      <c r="G229" s="18">
        <v>228</v>
      </c>
      <c r="H229" s="54" t="s">
        <v>1671</v>
      </c>
      <c r="I229" s="54" t="s">
        <v>1684</v>
      </c>
    </row>
    <row r="230" spans="1:9" ht="17.399999999999999" customHeight="1" x14ac:dyDescent="0.3">
      <c r="A230" s="38" t="s">
        <v>1246</v>
      </c>
      <c r="B230" s="38" t="s">
        <v>796</v>
      </c>
      <c r="C230" s="39">
        <v>17</v>
      </c>
      <c r="D230" s="30">
        <v>76</v>
      </c>
      <c r="E230" s="17">
        <f t="shared" si="7"/>
        <v>5185738</v>
      </c>
      <c r="F230" s="15">
        <f t="shared" si="6"/>
        <v>99.859523326734106</v>
      </c>
      <c r="G230" s="38" t="s">
        <v>1658</v>
      </c>
      <c r="H230" s="54"/>
      <c r="I230" s="54" t="s">
        <v>1684</v>
      </c>
    </row>
    <row r="231" spans="1:9" x14ac:dyDescent="0.3">
      <c r="A231" s="51" t="s">
        <v>1207</v>
      </c>
      <c r="B231" s="51" t="s">
        <v>796</v>
      </c>
      <c r="C231" s="52">
        <v>23</v>
      </c>
      <c r="D231" s="29">
        <v>75</v>
      </c>
      <c r="E231" s="5">
        <f t="shared" si="7"/>
        <v>5185813</v>
      </c>
      <c r="F231" s="15">
        <f t="shared" si="6"/>
        <v>99.860967569433896</v>
      </c>
      <c r="G231" s="12">
        <v>222</v>
      </c>
      <c r="H231" s="54" t="s">
        <v>1724</v>
      </c>
      <c r="I231" s="54" t="s">
        <v>1684</v>
      </c>
    </row>
    <row r="232" spans="1:9" x14ac:dyDescent="0.3">
      <c r="A232" s="19" t="s">
        <v>1010</v>
      </c>
      <c r="B232" s="19" t="s">
        <v>717</v>
      </c>
      <c r="C232" s="28">
        <v>228</v>
      </c>
      <c r="D232" s="30">
        <v>75</v>
      </c>
      <c r="E232" s="17">
        <f t="shared" si="7"/>
        <v>5185888</v>
      </c>
      <c r="F232" s="15">
        <f t="shared" si="6"/>
        <v>99.862411812133672</v>
      </c>
      <c r="G232" s="18" t="s">
        <v>1595</v>
      </c>
      <c r="H232" s="54" t="s">
        <v>1724</v>
      </c>
      <c r="I232" s="54" t="s">
        <v>1684</v>
      </c>
    </row>
    <row r="233" spans="1:9" x14ac:dyDescent="0.3">
      <c r="A233" s="19" t="s">
        <v>1230</v>
      </c>
      <c r="B233" s="19" t="s">
        <v>717</v>
      </c>
      <c r="C233" s="28">
        <v>20</v>
      </c>
      <c r="D233" s="29">
        <v>72</v>
      </c>
      <c r="E233" s="5">
        <f t="shared" si="7"/>
        <v>5185960</v>
      </c>
      <c r="F233" s="15">
        <f t="shared" si="6"/>
        <v>99.863798285125469</v>
      </c>
      <c r="G233" s="12">
        <v>217</v>
      </c>
      <c r="H233" s="54" t="s">
        <v>1724</v>
      </c>
      <c r="I233" s="54" t="s">
        <v>1684</v>
      </c>
    </row>
    <row r="234" spans="1:9" x14ac:dyDescent="0.3">
      <c r="A234" s="19" t="s">
        <v>1076</v>
      </c>
      <c r="B234" s="19" t="s">
        <v>717</v>
      </c>
      <c r="C234" s="28">
        <v>96</v>
      </c>
      <c r="D234" s="29">
        <v>71</v>
      </c>
      <c r="E234" s="5">
        <f t="shared" si="7"/>
        <v>5186031</v>
      </c>
      <c r="F234" s="15">
        <f t="shared" si="6"/>
        <v>99.865165501547935</v>
      </c>
      <c r="G234" s="12">
        <v>222</v>
      </c>
      <c r="H234" s="54" t="s">
        <v>1724</v>
      </c>
      <c r="I234" s="54" t="s">
        <v>1684</v>
      </c>
    </row>
    <row r="235" spans="1:9" x14ac:dyDescent="0.3">
      <c r="A235" s="38" t="s">
        <v>999</v>
      </c>
      <c r="B235" s="38" t="s">
        <v>717</v>
      </c>
      <c r="C235" s="39">
        <v>324</v>
      </c>
      <c r="D235" s="29">
        <v>70</v>
      </c>
      <c r="E235" s="5">
        <f t="shared" si="7"/>
        <v>5186101</v>
      </c>
      <c r="F235" s="15">
        <f t="shared" si="6"/>
        <v>99.86651346140107</v>
      </c>
      <c r="G235" s="18">
        <v>231</v>
      </c>
      <c r="H235" s="54" t="s">
        <v>1727</v>
      </c>
      <c r="I235" s="54" t="s">
        <v>1684</v>
      </c>
    </row>
    <row r="236" spans="1:9" x14ac:dyDescent="0.3">
      <c r="A236" s="19" t="s">
        <v>988</v>
      </c>
      <c r="B236" s="19" t="s">
        <v>717</v>
      </c>
      <c r="C236" s="28">
        <v>448</v>
      </c>
      <c r="D236" s="30">
        <v>70</v>
      </c>
      <c r="E236" s="17">
        <f t="shared" si="7"/>
        <v>5186171</v>
      </c>
      <c r="F236" s="15">
        <f t="shared" si="6"/>
        <v>99.867861421254219</v>
      </c>
      <c r="G236" s="38" t="s">
        <v>1658</v>
      </c>
      <c r="H236" s="54" t="s">
        <v>1724</v>
      </c>
      <c r="I236" s="54" t="s">
        <v>1684</v>
      </c>
    </row>
    <row r="237" spans="1:9" x14ac:dyDescent="0.3">
      <c r="A237" s="19" t="s">
        <v>1062</v>
      </c>
      <c r="B237" s="19" t="s">
        <v>717</v>
      </c>
      <c r="C237" s="28">
        <v>108</v>
      </c>
      <c r="D237" s="34">
        <v>69</v>
      </c>
      <c r="E237" s="35">
        <f t="shared" si="7"/>
        <v>5186240</v>
      </c>
      <c r="F237" s="36">
        <f t="shared" si="6"/>
        <v>99.869190124538008</v>
      </c>
      <c r="G237" s="37" t="s">
        <v>449</v>
      </c>
      <c r="H237" s="35"/>
      <c r="I237" s="35"/>
    </row>
    <row r="238" spans="1:9" x14ac:dyDescent="0.3">
      <c r="A238" s="19" t="s">
        <v>1572</v>
      </c>
      <c r="B238" s="19" t="s">
        <v>863</v>
      </c>
      <c r="C238" s="28">
        <v>1</v>
      </c>
      <c r="D238" s="29">
        <v>68</v>
      </c>
      <c r="E238" s="5">
        <f t="shared" si="7"/>
        <v>5186308</v>
      </c>
      <c r="F238" s="15">
        <f t="shared" si="6"/>
        <v>99.870499571252481</v>
      </c>
      <c r="G238" s="12">
        <v>232</v>
      </c>
      <c r="H238" s="54" t="s">
        <v>1727</v>
      </c>
      <c r="I238" s="54" t="s">
        <v>1684</v>
      </c>
    </row>
    <row r="239" spans="1:9" x14ac:dyDescent="0.3">
      <c r="A239" s="19" t="s">
        <v>981</v>
      </c>
      <c r="B239" s="19" t="s">
        <v>363</v>
      </c>
      <c r="C239" s="28">
        <v>500</v>
      </c>
      <c r="D239" s="29">
        <v>68</v>
      </c>
      <c r="E239" s="5">
        <f t="shared" si="7"/>
        <v>5186376</v>
      </c>
      <c r="F239" s="15">
        <f t="shared" si="6"/>
        <v>99.871809017966967</v>
      </c>
      <c r="G239" s="12">
        <v>232</v>
      </c>
      <c r="H239" s="54" t="s">
        <v>1727</v>
      </c>
      <c r="I239" s="54" t="s">
        <v>1684</v>
      </c>
    </row>
    <row r="240" spans="1:9" x14ac:dyDescent="0.3">
      <c r="A240" s="19" t="s">
        <v>950</v>
      </c>
      <c r="B240" s="19" t="s">
        <v>702</v>
      </c>
      <c r="C240" s="28">
        <v>1364</v>
      </c>
      <c r="D240" s="34">
        <v>68</v>
      </c>
      <c r="E240" s="35">
        <f t="shared" si="7"/>
        <v>5186444</v>
      </c>
      <c r="F240" s="36">
        <f t="shared" si="6"/>
        <v>99.873118464681426</v>
      </c>
      <c r="G240" s="37" t="s">
        <v>449</v>
      </c>
      <c r="H240" s="35"/>
      <c r="I240" s="35"/>
    </row>
    <row r="241" spans="1:9" x14ac:dyDescent="0.3">
      <c r="A241" s="19" t="s">
        <v>1590</v>
      </c>
      <c r="B241" s="19" t="s">
        <v>801</v>
      </c>
      <c r="C241" s="28">
        <v>1</v>
      </c>
      <c r="D241" s="34">
        <v>34</v>
      </c>
      <c r="E241" s="35">
        <f t="shared" si="7"/>
        <v>5186478</v>
      </c>
      <c r="F241" s="36">
        <f t="shared" si="6"/>
        <v>99.873773188038655</v>
      </c>
      <c r="G241" s="37" t="s">
        <v>449</v>
      </c>
      <c r="H241" s="35"/>
      <c r="I241" s="35"/>
    </row>
    <row r="242" spans="1:9" x14ac:dyDescent="0.3">
      <c r="A242" s="19" t="s">
        <v>1231</v>
      </c>
      <c r="B242" s="19" t="s">
        <v>801</v>
      </c>
      <c r="C242" s="28">
        <v>20</v>
      </c>
      <c r="D242" s="34">
        <v>18</v>
      </c>
      <c r="E242" s="35">
        <f t="shared" si="7"/>
        <v>5186496</v>
      </c>
      <c r="F242" s="36">
        <f t="shared" si="6"/>
        <v>99.874119806286615</v>
      </c>
      <c r="G242" s="37" t="s">
        <v>449</v>
      </c>
      <c r="H242" s="35"/>
      <c r="I242" s="35"/>
    </row>
    <row r="243" spans="1:9" x14ac:dyDescent="0.3">
      <c r="A243" s="19" t="s">
        <v>1358</v>
      </c>
      <c r="B243" s="19" t="s">
        <v>811</v>
      </c>
      <c r="C243" s="28">
        <v>5</v>
      </c>
      <c r="D243" s="34">
        <v>16</v>
      </c>
      <c r="E243" s="35">
        <f t="shared" si="7"/>
        <v>5186512</v>
      </c>
      <c r="F243" s="36">
        <f t="shared" si="6"/>
        <v>99.874427911395898</v>
      </c>
      <c r="G243" s="37" t="s">
        <v>449</v>
      </c>
      <c r="H243" s="35"/>
      <c r="I243" s="35"/>
    </row>
    <row r="244" spans="1:9" x14ac:dyDescent="0.3">
      <c r="A244" s="19" t="s">
        <v>1018</v>
      </c>
      <c r="B244" s="19" t="s">
        <v>731</v>
      </c>
      <c r="C244" s="28">
        <v>200</v>
      </c>
      <c r="D244" s="30">
        <v>67</v>
      </c>
      <c r="E244" s="17">
        <f t="shared" si="7"/>
        <v>5186579</v>
      </c>
      <c r="F244" s="15">
        <f t="shared" si="6"/>
        <v>99.87571810154104</v>
      </c>
      <c r="G244" s="18" t="s">
        <v>1595</v>
      </c>
      <c r="H244" s="54" t="s">
        <v>1730</v>
      </c>
      <c r="I244" s="54" t="s">
        <v>1684</v>
      </c>
    </row>
    <row r="245" spans="1:9" x14ac:dyDescent="0.3">
      <c r="A245" s="19" t="s">
        <v>1123</v>
      </c>
      <c r="B245" s="19" t="s">
        <v>767</v>
      </c>
      <c r="C245" s="28">
        <v>55</v>
      </c>
      <c r="D245" s="34">
        <v>66</v>
      </c>
      <c r="E245" s="35">
        <f t="shared" si="7"/>
        <v>5186645</v>
      </c>
      <c r="F245" s="36">
        <f t="shared" si="6"/>
        <v>99.876989035116864</v>
      </c>
      <c r="G245" s="37" t="s">
        <v>449</v>
      </c>
      <c r="H245" s="35"/>
      <c r="I245" s="35"/>
    </row>
    <row r="246" spans="1:9" x14ac:dyDescent="0.3">
      <c r="A246" s="19" t="s">
        <v>1083</v>
      </c>
      <c r="B246" s="19" t="s">
        <v>755</v>
      </c>
      <c r="C246" s="28">
        <v>84</v>
      </c>
      <c r="D246" s="34">
        <v>52</v>
      </c>
      <c r="E246" s="35">
        <f t="shared" si="7"/>
        <v>5186697</v>
      </c>
      <c r="F246" s="36">
        <f t="shared" si="6"/>
        <v>99.877990376722053</v>
      </c>
      <c r="G246" s="37" t="s">
        <v>449</v>
      </c>
      <c r="H246" s="35"/>
      <c r="I246" s="35"/>
    </row>
    <row r="247" spans="1:9" x14ac:dyDescent="0.3">
      <c r="A247" s="19" t="s">
        <v>1491</v>
      </c>
      <c r="B247" s="19" t="s">
        <v>849</v>
      </c>
      <c r="C247" s="28">
        <v>2</v>
      </c>
      <c r="D247" s="34">
        <v>14</v>
      </c>
      <c r="E247" s="35">
        <f t="shared" si="7"/>
        <v>5186711</v>
      </c>
      <c r="F247" s="36">
        <f t="shared" si="6"/>
        <v>99.878259968692674</v>
      </c>
      <c r="G247" s="37" t="s">
        <v>449</v>
      </c>
      <c r="H247" s="35"/>
      <c r="I247" s="35"/>
    </row>
    <row r="248" spans="1:9" x14ac:dyDescent="0.3">
      <c r="A248" s="38" t="s">
        <v>1468</v>
      </c>
      <c r="B248" s="38" t="s">
        <v>827</v>
      </c>
      <c r="C248" s="39">
        <v>2</v>
      </c>
      <c r="D248" s="34">
        <v>66</v>
      </c>
      <c r="E248" s="35">
        <f t="shared" si="7"/>
        <v>5186777</v>
      </c>
      <c r="F248" s="36">
        <f t="shared" si="6"/>
        <v>99.879530902268471</v>
      </c>
      <c r="G248" s="37" t="s">
        <v>449</v>
      </c>
      <c r="H248" s="35"/>
      <c r="I248" s="35"/>
    </row>
    <row r="249" spans="1:9" x14ac:dyDescent="0.3">
      <c r="A249" s="19" t="s">
        <v>1352</v>
      </c>
      <c r="B249" s="19" t="s">
        <v>826</v>
      </c>
      <c r="C249" s="28">
        <v>6</v>
      </c>
      <c r="D249" s="34">
        <v>66</v>
      </c>
      <c r="E249" s="35">
        <f t="shared" si="7"/>
        <v>5186843</v>
      </c>
      <c r="F249" s="36">
        <f t="shared" si="6"/>
        <v>99.880801835844295</v>
      </c>
      <c r="G249" s="37" t="s">
        <v>449</v>
      </c>
      <c r="H249" s="35"/>
      <c r="I249" s="35"/>
    </row>
    <row r="250" spans="1:9" x14ac:dyDescent="0.3">
      <c r="A250" s="19" t="s">
        <v>1472</v>
      </c>
      <c r="B250" s="19" t="s">
        <v>728</v>
      </c>
      <c r="C250" s="28">
        <v>2</v>
      </c>
      <c r="D250" s="30">
        <v>66</v>
      </c>
      <c r="E250" s="17">
        <f t="shared" si="7"/>
        <v>5186909</v>
      </c>
      <c r="F250" s="15">
        <f t="shared" si="6"/>
        <v>99.882072769420105</v>
      </c>
      <c r="G250" s="18" t="s">
        <v>1595</v>
      </c>
      <c r="H250" s="54" t="s">
        <v>1724</v>
      </c>
      <c r="I250" s="54" t="s">
        <v>1684</v>
      </c>
    </row>
    <row r="251" spans="1:9" x14ac:dyDescent="0.3">
      <c r="A251" s="19" t="s">
        <v>1557</v>
      </c>
      <c r="B251" s="19" t="s">
        <v>728</v>
      </c>
      <c r="C251" s="28">
        <v>1</v>
      </c>
      <c r="D251" s="29">
        <v>65</v>
      </c>
      <c r="E251" s="5">
        <f t="shared" si="7"/>
        <v>5186974</v>
      </c>
      <c r="F251" s="15">
        <f t="shared" si="6"/>
        <v>99.883324446426585</v>
      </c>
      <c r="G251" s="12">
        <v>222</v>
      </c>
      <c r="H251" s="54" t="s">
        <v>1724</v>
      </c>
      <c r="I251" s="54" t="s">
        <v>1684</v>
      </c>
    </row>
    <row r="252" spans="1:9" x14ac:dyDescent="0.3">
      <c r="A252" s="19" t="s">
        <v>1565</v>
      </c>
      <c r="B252" s="19" t="s">
        <v>774</v>
      </c>
      <c r="C252" s="28">
        <v>1</v>
      </c>
      <c r="D252" s="30">
        <v>65</v>
      </c>
      <c r="E252" s="17">
        <f t="shared" si="7"/>
        <v>5187039</v>
      </c>
      <c r="F252" s="15">
        <f t="shared" si="6"/>
        <v>99.884576123433064</v>
      </c>
      <c r="G252" s="18">
        <v>225</v>
      </c>
      <c r="H252" s="54" t="s">
        <v>1730</v>
      </c>
      <c r="I252" s="54" t="s">
        <v>1684</v>
      </c>
    </row>
    <row r="253" spans="1:9" x14ac:dyDescent="0.3">
      <c r="A253" s="19" t="s">
        <v>1569</v>
      </c>
      <c r="B253" s="19" t="s">
        <v>728</v>
      </c>
      <c r="C253" s="28">
        <v>1</v>
      </c>
      <c r="D253" s="29">
        <v>62</v>
      </c>
      <c r="E253" s="5">
        <f t="shared" si="7"/>
        <v>5187101</v>
      </c>
      <c r="F253" s="15">
        <f t="shared" si="6"/>
        <v>99.885770030731564</v>
      </c>
      <c r="G253" s="12">
        <v>231</v>
      </c>
      <c r="H253" s="54" t="s">
        <v>1727</v>
      </c>
      <c r="I253" s="54" t="s">
        <v>1684</v>
      </c>
    </row>
    <row r="254" spans="1:9" x14ac:dyDescent="0.3">
      <c r="A254" s="19" t="s">
        <v>1561</v>
      </c>
      <c r="B254" s="19" t="s">
        <v>728</v>
      </c>
      <c r="C254" s="28">
        <v>1</v>
      </c>
      <c r="D254" s="29">
        <v>62</v>
      </c>
      <c r="E254" s="5">
        <f t="shared" si="7"/>
        <v>5187163</v>
      </c>
      <c r="F254" s="15">
        <f t="shared" si="6"/>
        <v>99.88696393803005</v>
      </c>
      <c r="G254" s="12">
        <v>217</v>
      </c>
      <c r="H254" s="54" t="s">
        <v>1724</v>
      </c>
      <c r="I254" s="54" t="s">
        <v>1684</v>
      </c>
    </row>
    <row r="255" spans="1:9" x14ac:dyDescent="0.3">
      <c r="A255" s="19" t="s">
        <v>1384</v>
      </c>
      <c r="B255" s="19" t="s">
        <v>758</v>
      </c>
      <c r="C255" s="28">
        <v>4</v>
      </c>
      <c r="D255" s="34">
        <v>62</v>
      </c>
      <c r="E255" s="35">
        <f t="shared" si="7"/>
        <v>5187225</v>
      </c>
      <c r="F255" s="36">
        <f t="shared" si="6"/>
        <v>99.888157845328536</v>
      </c>
      <c r="G255" s="37" t="s">
        <v>449</v>
      </c>
      <c r="H255" s="35"/>
      <c r="I255" s="35"/>
    </row>
    <row r="256" spans="1:9" x14ac:dyDescent="0.3">
      <c r="A256" s="83" t="s">
        <v>963</v>
      </c>
      <c r="B256" s="19" t="s">
        <v>363</v>
      </c>
      <c r="C256" s="28">
        <v>835</v>
      </c>
      <c r="D256" s="34">
        <v>60</v>
      </c>
      <c r="E256" s="35">
        <f t="shared" si="7"/>
        <v>5187285</v>
      </c>
      <c r="F256" s="36">
        <f t="shared" si="6"/>
        <v>99.889313239488359</v>
      </c>
      <c r="G256" s="37" t="s">
        <v>449</v>
      </c>
      <c r="H256" s="35"/>
      <c r="I256" s="35"/>
    </row>
    <row r="257" spans="1:9" x14ac:dyDescent="0.3">
      <c r="A257" s="83" t="s">
        <v>952</v>
      </c>
      <c r="B257" s="19" t="s">
        <v>363</v>
      </c>
      <c r="C257" s="28">
        <v>1220</v>
      </c>
      <c r="D257" s="30">
        <v>60</v>
      </c>
      <c r="E257" s="17">
        <f t="shared" si="7"/>
        <v>5187345</v>
      </c>
      <c r="F257" s="15">
        <f t="shared" si="6"/>
        <v>99.890468633648197</v>
      </c>
      <c r="G257" s="18">
        <v>228</v>
      </c>
      <c r="H257" s="54" t="s">
        <v>1730</v>
      </c>
      <c r="I257" s="54" t="s">
        <v>1684</v>
      </c>
    </row>
    <row r="258" spans="1:9" x14ac:dyDescent="0.3">
      <c r="A258" s="83" t="s">
        <v>913</v>
      </c>
      <c r="B258" s="19" t="s">
        <v>363</v>
      </c>
      <c r="C258" s="28">
        <v>6220</v>
      </c>
      <c r="D258" s="29">
        <v>60</v>
      </c>
      <c r="E258" s="5">
        <f t="shared" si="7"/>
        <v>5187405</v>
      </c>
      <c r="F258" s="15">
        <f t="shared" si="6"/>
        <v>99.891624027808021</v>
      </c>
      <c r="G258" s="12">
        <v>222</v>
      </c>
      <c r="H258" s="54" t="s">
        <v>1724</v>
      </c>
      <c r="I258" s="54" t="s">
        <v>1684</v>
      </c>
    </row>
    <row r="259" spans="1:9" x14ac:dyDescent="0.3">
      <c r="A259" s="83" t="s">
        <v>872</v>
      </c>
      <c r="B259" s="19" t="s">
        <v>363</v>
      </c>
      <c r="C259" s="28">
        <v>262240</v>
      </c>
      <c r="D259" s="29">
        <v>59</v>
      </c>
      <c r="E259" s="5">
        <f t="shared" si="7"/>
        <v>5187464</v>
      </c>
      <c r="F259" s="15">
        <f t="shared" si="6"/>
        <v>99.892760165398514</v>
      </c>
      <c r="G259" s="12">
        <v>217</v>
      </c>
      <c r="H259" s="54" t="s">
        <v>1724</v>
      </c>
      <c r="I259" s="54" t="s">
        <v>1684</v>
      </c>
    </row>
    <row r="260" spans="1:9" x14ac:dyDescent="0.3">
      <c r="A260" s="83" t="s">
        <v>915</v>
      </c>
      <c r="B260" s="19" t="s">
        <v>363</v>
      </c>
      <c r="C260" s="28">
        <v>6000</v>
      </c>
      <c r="D260" s="29">
        <v>58</v>
      </c>
      <c r="E260" s="5">
        <f t="shared" si="7"/>
        <v>5187522</v>
      </c>
      <c r="F260" s="15">
        <f t="shared" ref="F260:F323" si="8">(E260/$E$741)*100</f>
        <v>99.893877046419703</v>
      </c>
      <c r="G260" s="12">
        <v>228</v>
      </c>
      <c r="H260" s="54" t="s">
        <v>1730</v>
      </c>
      <c r="I260" s="54" t="s">
        <v>1684</v>
      </c>
    </row>
    <row r="261" spans="1:9" x14ac:dyDescent="0.3">
      <c r="A261" s="83" t="s">
        <v>870</v>
      </c>
      <c r="B261" s="19" t="s">
        <v>363</v>
      </c>
      <c r="C261" s="28">
        <v>343110</v>
      </c>
      <c r="D261" s="34">
        <v>57</v>
      </c>
      <c r="E261" s="35">
        <f t="shared" si="7"/>
        <v>5187579</v>
      </c>
      <c r="F261" s="36">
        <f t="shared" si="8"/>
        <v>99.894974670871534</v>
      </c>
      <c r="G261" s="37" t="s">
        <v>449</v>
      </c>
      <c r="H261" s="35"/>
      <c r="I261" s="35"/>
    </row>
    <row r="262" spans="1:9" x14ac:dyDescent="0.3">
      <c r="A262" s="83" t="s">
        <v>876</v>
      </c>
      <c r="B262" s="19" t="s">
        <v>363</v>
      </c>
      <c r="C262" s="28">
        <v>142585</v>
      </c>
      <c r="D262" s="34">
        <v>56</v>
      </c>
      <c r="E262" s="35">
        <f t="shared" ref="E262:E325" si="9">D262+E261</f>
        <v>5187635</v>
      </c>
      <c r="F262" s="36">
        <f t="shared" si="8"/>
        <v>99.896053038754047</v>
      </c>
      <c r="G262" s="37" t="s">
        <v>449</v>
      </c>
      <c r="H262" s="35"/>
      <c r="I262" s="35"/>
    </row>
    <row r="263" spans="1:9" x14ac:dyDescent="0.3">
      <c r="A263" s="83" t="s">
        <v>900</v>
      </c>
      <c r="B263" s="19" t="s">
        <v>363</v>
      </c>
      <c r="C263" s="28">
        <v>19125</v>
      </c>
      <c r="D263" s="30">
        <v>55</v>
      </c>
      <c r="E263" s="17">
        <f t="shared" si="9"/>
        <v>5187690</v>
      </c>
      <c r="F263" s="15">
        <f t="shared" si="8"/>
        <v>99.897112150067215</v>
      </c>
      <c r="G263" s="18">
        <v>231</v>
      </c>
      <c r="H263" s="54" t="s">
        <v>1727</v>
      </c>
      <c r="I263" s="54" t="s">
        <v>1684</v>
      </c>
    </row>
    <row r="264" spans="1:9" x14ac:dyDescent="0.3">
      <c r="A264" s="83" t="s">
        <v>929</v>
      </c>
      <c r="B264" s="19" t="s">
        <v>363</v>
      </c>
      <c r="C264" s="28">
        <v>2730</v>
      </c>
      <c r="D264" s="29">
        <v>55</v>
      </c>
      <c r="E264" s="5">
        <f t="shared" si="9"/>
        <v>5187745</v>
      </c>
      <c r="F264" s="15">
        <f t="shared" si="8"/>
        <v>99.898171261380384</v>
      </c>
      <c r="G264" s="12">
        <v>217</v>
      </c>
      <c r="H264" s="54" t="s">
        <v>1724</v>
      </c>
      <c r="I264" s="54" t="s">
        <v>1684</v>
      </c>
    </row>
    <row r="265" spans="1:9" x14ac:dyDescent="0.3">
      <c r="A265" s="83" t="s">
        <v>894</v>
      </c>
      <c r="B265" s="19" t="s">
        <v>363</v>
      </c>
      <c r="C265" s="28">
        <v>30245</v>
      </c>
      <c r="D265" s="29">
        <v>55</v>
      </c>
      <c r="E265" s="5">
        <f t="shared" si="9"/>
        <v>5187800</v>
      </c>
      <c r="F265" s="15">
        <f t="shared" si="8"/>
        <v>99.899230372693566</v>
      </c>
      <c r="G265" s="12">
        <v>217</v>
      </c>
      <c r="H265" s="54" t="s">
        <v>1724</v>
      </c>
      <c r="I265" s="54" t="s">
        <v>1684</v>
      </c>
    </row>
    <row r="266" spans="1:9" x14ac:dyDescent="0.3">
      <c r="A266" s="83" t="s">
        <v>888</v>
      </c>
      <c r="B266" s="19" t="s">
        <v>363</v>
      </c>
      <c r="C266" s="28">
        <v>39569</v>
      </c>
      <c r="D266" s="29">
        <v>52</v>
      </c>
      <c r="E266" s="5">
        <f t="shared" si="9"/>
        <v>5187852</v>
      </c>
      <c r="F266" s="15">
        <f t="shared" si="8"/>
        <v>99.900231714298755</v>
      </c>
      <c r="G266" s="12">
        <v>232</v>
      </c>
      <c r="H266" s="54" t="s">
        <v>1727</v>
      </c>
      <c r="I266" s="54" t="s">
        <v>1684</v>
      </c>
    </row>
    <row r="267" spans="1:9" x14ac:dyDescent="0.3">
      <c r="A267" s="83" t="s">
        <v>879</v>
      </c>
      <c r="B267" s="19" t="s">
        <v>363</v>
      </c>
      <c r="C267" s="28">
        <v>90000</v>
      </c>
      <c r="D267" s="34">
        <v>50</v>
      </c>
      <c r="E267" s="35">
        <f t="shared" si="9"/>
        <v>5187902</v>
      </c>
      <c r="F267" s="36">
        <f t="shared" si="8"/>
        <v>99.901194542765282</v>
      </c>
      <c r="G267" s="37" t="s">
        <v>449</v>
      </c>
      <c r="H267" s="35"/>
      <c r="I267" s="35"/>
    </row>
    <row r="268" spans="1:9" x14ac:dyDescent="0.3">
      <c r="A268" s="83" t="s">
        <v>874</v>
      </c>
      <c r="B268" s="19" t="s">
        <v>363</v>
      </c>
      <c r="C268" s="28">
        <v>216780</v>
      </c>
      <c r="D268" s="29">
        <v>50</v>
      </c>
      <c r="E268" s="5">
        <f t="shared" si="9"/>
        <v>5187952</v>
      </c>
      <c r="F268" s="15">
        <f t="shared" si="8"/>
        <v>99.902157371231809</v>
      </c>
      <c r="G268" s="12">
        <v>231</v>
      </c>
      <c r="H268" s="54" t="s">
        <v>1727</v>
      </c>
      <c r="I268" s="54" t="s">
        <v>1684</v>
      </c>
    </row>
    <row r="269" spans="1:9" x14ac:dyDescent="0.3">
      <c r="A269" s="83" t="s">
        <v>869</v>
      </c>
      <c r="B269" s="19" t="s">
        <v>363</v>
      </c>
      <c r="C269" s="28">
        <v>865570</v>
      </c>
      <c r="D269" s="29">
        <v>50</v>
      </c>
      <c r="E269" s="5">
        <f t="shared" si="9"/>
        <v>5188002</v>
      </c>
      <c r="F269" s="15">
        <f t="shared" si="8"/>
        <v>99.903120199698321</v>
      </c>
      <c r="G269" s="12">
        <v>231</v>
      </c>
      <c r="H269" s="54" t="s">
        <v>1727</v>
      </c>
      <c r="I269" s="54" t="s">
        <v>1684</v>
      </c>
    </row>
    <row r="270" spans="1:9" x14ac:dyDescent="0.3">
      <c r="A270" s="83" t="s">
        <v>882</v>
      </c>
      <c r="B270" s="19" t="s">
        <v>363</v>
      </c>
      <c r="C270" s="28">
        <v>80000</v>
      </c>
      <c r="D270" s="34">
        <v>50</v>
      </c>
      <c r="E270" s="35">
        <f t="shared" si="9"/>
        <v>5188052</v>
      </c>
      <c r="F270" s="36">
        <f t="shared" si="8"/>
        <v>99.904083028164848</v>
      </c>
      <c r="G270" s="37" t="s">
        <v>449</v>
      </c>
      <c r="H270" s="35"/>
      <c r="I270" s="35"/>
    </row>
    <row r="271" spans="1:9" x14ac:dyDescent="0.3">
      <c r="A271" s="83" t="s">
        <v>868</v>
      </c>
      <c r="B271" s="19" t="s">
        <v>363</v>
      </c>
      <c r="C271" s="28">
        <v>1089980</v>
      </c>
      <c r="D271" s="34">
        <v>50</v>
      </c>
      <c r="E271" s="35">
        <f t="shared" si="9"/>
        <v>5188102</v>
      </c>
      <c r="F271" s="36">
        <f t="shared" si="8"/>
        <v>99.905045856631375</v>
      </c>
      <c r="G271" s="37" t="s">
        <v>449</v>
      </c>
      <c r="H271" s="35"/>
      <c r="I271" s="35"/>
    </row>
    <row r="272" spans="1:9" x14ac:dyDescent="0.3">
      <c r="A272" s="83" t="s">
        <v>967</v>
      </c>
      <c r="B272" s="19" t="s">
        <v>363</v>
      </c>
      <c r="C272" s="28">
        <v>700</v>
      </c>
      <c r="D272" s="29">
        <v>50</v>
      </c>
      <c r="E272" s="5">
        <f t="shared" si="9"/>
        <v>5188152</v>
      </c>
      <c r="F272" s="15">
        <f t="shared" si="8"/>
        <v>99.906008685097902</v>
      </c>
      <c r="G272" s="12">
        <v>222</v>
      </c>
      <c r="H272" s="54" t="s">
        <v>1727</v>
      </c>
      <c r="I272" s="54" t="s">
        <v>1684</v>
      </c>
    </row>
    <row r="273" spans="1:9" x14ac:dyDescent="0.3">
      <c r="A273" s="83" t="s">
        <v>880</v>
      </c>
      <c r="B273" s="19" t="s">
        <v>363</v>
      </c>
      <c r="C273" s="28">
        <v>88672</v>
      </c>
      <c r="D273" s="29">
        <v>50</v>
      </c>
      <c r="E273" s="5">
        <f t="shared" si="9"/>
        <v>5188202</v>
      </c>
      <c r="F273" s="15">
        <f t="shared" si="8"/>
        <v>99.906971513564429</v>
      </c>
      <c r="G273" s="12">
        <v>217</v>
      </c>
      <c r="H273" s="54"/>
      <c r="I273" s="54" t="s">
        <v>1684</v>
      </c>
    </row>
    <row r="274" spans="1:9" x14ac:dyDescent="0.3">
      <c r="A274" s="83" t="s">
        <v>871</v>
      </c>
      <c r="B274" s="19" t="s">
        <v>363</v>
      </c>
      <c r="C274" s="28">
        <v>320010</v>
      </c>
      <c r="D274" s="29">
        <v>49</v>
      </c>
      <c r="E274" s="5">
        <f t="shared" si="9"/>
        <v>5188251</v>
      </c>
      <c r="F274" s="15">
        <f t="shared" si="8"/>
        <v>99.907915085461624</v>
      </c>
      <c r="G274" s="12">
        <v>217</v>
      </c>
      <c r="H274" s="54"/>
      <c r="I274" s="54" t="s">
        <v>1684</v>
      </c>
    </row>
    <row r="275" spans="1:9" x14ac:dyDescent="0.3">
      <c r="A275" s="83" t="s">
        <v>893</v>
      </c>
      <c r="B275" s="19" t="s">
        <v>363</v>
      </c>
      <c r="C275" s="28">
        <v>30470</v>
      </c>
      <c r="D275" s="34">
        <v>48</v>
      </c>
      <c r="E275" s="35">
        <f t="shared" si="9"/>
        <v>5188299</v>
      </c>
      <c r="F275" s="36">
        <f t="shared" si="8"/>
        <v>99.908839400789489</v>
      </c>
      <c r="G275" s="37" t="s">
        <v>449</v>
      </c>
      <c r="H275" s="35"/>
      <c r="I275" s="35"/>
    </row>
    <row r="276" spans="1:9" x14ac:dyDescent="0.3">
      <c r="A276" s="83" t="s">
        <v>899</v>
      </c>
      <c r="B276" s="19" t="s">
        <v>363</v>
      </c>
      <c r="C276" s="28">
        <v>19165</v>
      </c>
      <c r="D276" s="34">
        <v>47</v>
      </c>
      <c r="E276" s="35">
        <f t="shared" si="9"/>
        <v>5188346</v>
      </c>
      <c r="F276" s="36">
        <f t="shared" si="8"/>
        <v>99.909744459548008</v>
      </c>
      <c r="G276" s="37" t="s">
        <v>449</v>
      </c>
      <c r="H276" s="35"/>
      <c r="I276" s="35"/>
    </row>
    <row r="277" spans="1:9" x14ac:dyDescent="0.3">
      <c r="A277" s="83" t="s">
        <v>875</v>
      </c>
      <c r="B277" s="19" t="s">
        <v>363</v>
      </c>
      <c r="C277" s="28">
        <v>158060</v>
      </c>
      <c r="D277" s="34">
        <v>46</v>
      </c>
      <c r="E277" s="35">
        <f t="shared" si="9"/>
        <v>5188392</v>
      </c>
      <c r="F277" s="36">
        <f t="shared" si="8"/>
        <v>99.910630261737225</v>
      </c>
      <c r="G277" s="37" t="s">
        <v>449</v>
      </c>
      <c r="H277" s="35"/>
      <c r="I277" s="35"/>
    </row>
    <row r="278" spans="1:9" x14ac:dyDescent="0.3">
      <c r="A278" s="83" t="s">
        <v>932</v>
      </c>
      <c r="B278" s="19" t="s">
        <v>363</v>
      </c>
      <c r="C278" s="28">
        <v>2450</v>
      </c>
      <c r="D278" s="30">
        <v>45</v>
      </c>
      <c r="E278" s="17">
        <f t="shared" si="9"/>
        <v>5188437</v>
      </c>
      <c r="F278" s="15">
        <f t="shared" si="8"/>
        <v>99.911496807357096</v>
      </c>
      <c r="G278" s="18">
        <v>218</v>
      </c>
      <c r="H278" s="54" t="s">
        <v>1671</v>
      </c>
      <c r="I278" s="54" t="s">
        <v>1684</v>
      </c>
    </row>
    <row r="279" spans="1:9" x14ac:dyDescent="0.3">
      <c r="A279" s="83" t="s">
        <v>892</v>
      </c>
      <c r="B279" s="19" t="s">
        <v>363</v>
      </c>
      <c r="C279" s="28">
        <v>30700</v>
      </c>
      <c r="D279" s="29">
        <v>45</v>
      </c>
      <c r="E279" s="5">
        <f t="shared" si="9"/>
        <v>5188482</v>
      </c>
      <c r="F279" s="15">
        <f t="shared" si="8"/>
        <v>99.912363352976968</v>
      </c>
      <c r="G279" s="12">
        <v>231</v>
      </c>
      <c r="H279" s="54" t="s">
        <v>1727</v>
      </c>
      <c r="I279" s="54" t="s">
        <v>1684</v>
      </c>
    </row>
    <row r="280" spans="1:9" x14ac:dyDescent="0.3">
      <c r="A280" s="83" t="s">
        <v>934</v>
      </c>
      <c r="B280" s="19" t="s">
        <v>363</v>
      </c>
      <c r="C280" s="28">
        <v>2055</v>
      </c>
      <c r="D280" s="34">
        <v>45</v>
      </c>
      <c r="E280" s="35">
        <f t="shared" si="9"/>
        <v>5188527</v>
      </c>
      <c r="F280" s="36">
        <f t="shared" si="8"/>
        <v>99.913229898596839</v>
      </c>
      <c r="G280" s="37" t="s">
        <v>449</v>
      </c>
      <c r="H280" s="35"/>
      <c r="I280" s="35"/>
    </row>
    <row r="281" spans="1:9" x14ac:dyDescent="0.3">
      <c r="A281" s="83" t="s">
        <v>896</v>
      </c>
      <c r="B281" s="19" t="s">
        <v>363</v>
      </c>
      <c r="C281" s="28">
        <v>27930</v>
      </c>
      <c r="D281" s="29">
        <v>45</v>
      </c>
      <c r="E281" s="5">
        <f t="shared" si="9"/>
        <v>5188572</v>
      </c>
      <c r="F281" s="15">
        <f t="shared" si="8"/>
        <v>99.91409644421671</v>
      </c>
      <c r="G281" s="12">
        <v>222</v>
      </c>
      <c r="H281" s="54"/>
      <c r="I281" s="54" t="s">
        <v>1684</v>
      </c>
    </row>
    <row r="282" spans="1:9" x14ac:dyDescent="0.3">
      <c r="A282" s="83" t="s">
        <v>942</v>
      </c>
      <c r="B282" s="19" t="s">
        <v>363</v>
      </c>
      <c r="C282" s="28">
        <v>1643</v>
      </c>
      <c r="D282" s="34">
        <v>44</v>
      </c>
      <c r="E282" s="35">
        <f t="shared" si="9"/>
        <v>5188616</v>
      </c>
      <c r="F282" s="36">
        <f t="shared" si="8"/>
        <v>99.914943733267251</v>
      </c>
      <c r="G282" s="37" t="s">
        <v>449</v>
      </c>
      <c r="H282" s="35"/>
      <c r="I282" s="35"/>
    </row>
    <row r="283" spans="1:9" x14ac:dyDescent="0.3">
      <c r="A283" s="83" t="s">
        <v>884</v>
      </c>
      <c r="B283" s="19" t="s">
        <v>363</v>
      </c>
      <c r="C283" s="28">
        <v>68489</v>
      </c>
      <c r="D283" s="34">
        <v>43</v>
      </c>
      <c r="E283" s="35">
        <f t="shared" si="9"/>
        <v>5188659</v>
      </c>
      <c r="F283" s="36">
        <f t="shared" si="8"/>
        <v>99.915771765748445</v>
      </c>
      <c r="G283" s="37" t="s">
        <v>449</v>
      </c>
      <c r="H283" s="35"/>
      <c r="I283" s="35"/>
    </row>
    <row r="284" spans="1:9" x14ac:dyDescent="0.3">
      <c r="A284" s="86" t="s">
        <v>965</v>
      </c>
      <c r="B284" s="19" t="s">
        <v>363</v>
      </c>
      <c r="C284" s="28">
        <v>751</v>
      </c>
      <c r="D284" s="34">
        <v>43</v>
      </c>
      <c r="E284" s="35">
        <f t="shared" si="9"/>
        <v>5188702</v>
      </c>
      <c r="F284" s="36">
        <f t="shared" si="8"/>
        <v>99.916599798229669</v>
      </c>
      <c r="G284" s="37" t="s">
        <v>449</v>
      </c>
      <c r="H284" s="35"/>
      <c r="I284" s="35"/>
    </row>
    <row r="285" spans="1:9" x14ac:dyDescent="0.3">
      <c r="A285" s="83" t="s">
        <v>917</v>
      </c>
      <c r="B285" s="19" t="s">
        <v>363</v>
      </c>
      <c r="C285" s="28">
        <v>5519</v>
      </c>
      <c r="D285" s="30">
        <v>43</v>
      </c>
      <c r="E285" s="17">
        <f t="shared" si="9"/>
        <v>5188745</v>
      </c>
      <c r="F285" s="15">
        <f t="shared" si="8"/>
        <v>99.917427830710878</v>
      </c>
      <c r="G285" s="18" t="s">
        <v>1595</v>
      </c>
      <c r="H285" s="54" t="s">
        <v>1671</v>
      </c>
      <c r="I285" s="54" t="s">
        <v>1684</v>
      </c>
    </row>
    <row r="286" spans="1:9" x14ac:dyDescent="0.3">
      <c r="A286" s="83" t="s">
        <v>949</v>
      </c>
      <c r="B286" s="19" t="s">
        <v>363</v>
      </c>
      <c r="C286" s="28">
        <v>1391</v>
      </c>
      <c r="D286" s="34">
        <v>42</v>
      </c>
      <c r="E286" s="35">
        <f t="shared" si="9"/>
        <v>5188787</v>
      </c>
      <c r="F286" s="36">
        <f t="shared" si="8"/>
        <v>99.918236606622756</v>
      </c>
      <c r="G286" s="37" t="s">
        <v>449</v>
      </c>
      <c r="H286" s="35"/>
      <c r="I286" s="35"/>
    </row>
    <row r="287" spans="1:9" x14ac:dyDescent="0.3">
      <c r="A287" s="83" t="s">
        <v>984</v>
      </c>
      <c r="B287" s="19" t="s">
        <v>363</v>
      </c>
      <c r="C287" s="28">
        <v>470</v>
      </c>
      <c r="D287" s="30">
        <v>42</v>
      </c>
      <c r="E287" s="17">
        <f t="shared" si="9"/>
        <v>5188829</v>
      </c>
      <c r="F287" s="15">
        <f t="shared" si="8"/>
        <v>99.919045382534648</v>
      </c>
      <c r="G287" s="18">
        <v>218</v>
      </c>
      <c r="H287" s="54" t="s">
        <v>1671</v>
      </c>
      <c r="I287" s="54" t="s">
        <v>1684</v>
      </c>
    </row>
    <row r="288" spans="1:9" x14ac:dyDescent="0.3">
      <c r="A288" s="85" t="s">
        <v>943</v>
      </c>
      <c r="B288" s="19" t="s">
        <v>363</v>
      </c>
      <c r="C288" s="28">
        <v>1544</v>
      </c>
      <c r="D288" s="29">
        <v>41</v>
      </c>
      <c r="E288" s="5">
        <f t="shared" si="9"/>
        <v>5188870</v>
      </c>
      <c r="F288" s="15">
        <f t="shared" si="8"/>
        <v>99.919834901877195</v>
      </c>
      <c r="G288" s="18">
        <v>231</v>
      </c>
      <c r="H288" s="54" t="s">
        <v>1727</v>
      </c>
      <c r="I288" s="54" t="s">
        <v>1684</v>
      </c>
    </row>
    <row r="289" spans="1:9" x14ac:dyDescent="0.3">
      <c r="A289" s="83" t="s">
        <v>918</v>
      </c>
      <c r="B289" s="19" t="s">
        <v>363</v>
      </c>
      <c r="C289" s="28">
        <v>5460</v>
      </c>
      <c r="D289" s="30">
        <v>41</v>
      </c>
      <c r="E289" s="17">
        <f t="shared" si="9"/>
        <v>5188911</v>
      </c>
      <c r="F289" s="15">
        <f t="shared" si="8"/>
        <v>99.920624421219742</v>
      </c>
      <c r="G289" s="18">
        <v>218</v>
      </c>
      <c r="H289" s="54" t="s">
        <v>1671</v>
      </c>
      <c r="I289" s="54" t="s">
        <v>1684</v>
      </c>
    </row>
    <row r="290" spans="1:9" x14ac:dyDescent="0.3">
      <c r="A290" s="83" t="s">
        <v>928</v>
      </c>
      <c r="B290" s="19" t="s">
        <v>363</v>
      </c>
      <c r="C290" s="28">
        <v>2930</v>
      </c>
      <c r="D290" s="29">
        <v>40</v>
      </c>
      <c r="E290" s="5">
        <f t="shared" si="9"/>
        <v>5188951</v>
      </c>
      <c r="F290" s="15">
        <f t="shared" si="8"/>
        <v>99.921394683992958</v>
      </c>
      <c r="G290" s="12">
        <v>231</v>
      </c>
      <c r="H290" s="54" t="s">
        <v>1727</v>
      </c>
      <c r="I290" s="54" t="s">
        <v>1684</v>
      </c>
    </row>
    <row r="291" spans="1:9" x14ac:dyDescent="0.3">
      <c r="A291" s="19" t="s">
        <v>1575</v>
      </c>
      <c r="B291" s="19" t="s">
        <v>805</v>
      </c>
      <c r="C291" s="28">
        <v>1</v>
      </c>
      <c r="D291" s="34">
        <v>40</v>
      </c>
      <c r="E291" s="35">
        <f t="shared" si="9"/>
        <v>5188991</v>
      </c>
      <c r="F291" s="36">
        <f t="shared" si="8"/>
        <v>99.922164946766173</v>
      </c>
      <c r="G291" s="37" t="s">
        <v>449</v>
      </c>
      <c r="H291" s="35"/>
      <c r="I291" s="35"/>
    </row>
    <row r="292" spans="1:9" x14ac:dyDescent="0.3">
      <c r="A292" s="19" t="s">
        <v>1589</v>
      </c>
      <c r="B292" s="19" t="s">
        <v>805</v>
      </c>
      <c r="C292" s="28">
        <v>1</v>
      </c>
      <c r="D292" s="29">
        <v>40</v>
      </c>
      <c r="E292" s="5">
        <f t="shared" si="9"/>
        <v>5189031</v>
      </c>
      <c r="F292" s="15">
        <f t="shared" si="8"/>
        <v>99.922935209539403</v>
      </c>
      <c r="G292" s="12">
        <v>257</v>
      </c>
      <c r="H292" s="54"/>
      <c r="I292" s="54" t="s">
        <v>1684</v>
      </c>
    </row>
    <row r="293" spans="1:9" x14ac:dyDescent="0.3">
      <c r="A293" s="19" t="s">
        <v>1385</v>
      </c>
      <c r="B293" s="19" t="s">
        <v>791</v>
      </c>
      <c r="C293" s="28">
        <v>4</v>
      </c>
      <c r="D293" s="29">
        <v>40</v>
      </c>
      <c r="E293" s="5">
        <f t="shared" si="9"/>
        <v>5189071</v>
      </c>
      <c r="F293" s="15">
        <f t="shared" si="8"/>
        <v>99.923705472312619</v>
      </c>
      <c r="G293" s="12">
        <v>222</v>
      </c>
      <c r="H293" s="54"/>
      <c r="I293" s="54" t="s">
        <v>1684</v>
      </c>
    </row>
    <row r="294" spans="1:9" x14ac:dyDescent="0.3">
      <c r="A294" s="19" t="s">
        <v>1399</v>
      </c>
      <c r="B294" s="19" t="s">
        <v>805</v>
      </c>
      <c r="C294" s="28">
        <v>4</v>
      </c>
      <c r="D294" s="29">
        <v>40</v>
      </c>
      <c r="E294" s="5">
        <f t="shared" si="9"/>
        <v>5189111</v>
      </c>
      <c r="F294" s="15">
        <f t="shared" si="8"/>
        <v>99.924475735085835</v>
      </c>
      <c r="G294" s="12">
        <v>222</v>
      </c>
      <c r="H294" s="54"/>
      <c r="I294" s="54" t="s">
        <v>1684</v>
      </c>
    </row>
    <row r="295" spans="1:9" x14ac:dyDescent="0.3">
      <c r="A295" s="19" t="s">
        <v>1594</v>
      </c>
      <c r="B295" s="19" t="s">
        <v>805</v>
      </c>
      <c r="C295" s="28">
        <v>1</v>
      </c>
      <c r="D295" s="30">
        <v>40</v>
      </c>
      <c r="E295" s="17">
        <f t="shared" si="9"/>
        <v>5189151</v>
      </c>
      <c r="F295" s="15">
        <f t="shared" si="8"/>
        <v>99.925245997859065</v>
      </c>
      <c r="G295" s="18">
        <v>218</v>
      </c>
      <c r="H295" s="54"/>
      <c r="I295" s="54" t="s">
        <v>1684</v>
      </c>
    </row>
    <row r="296" spans="1:9" x14ac:dyDescent="0.3">
      <c r="A296" s="19" t="s">
        <v>1493</v>
      </c>
      <c r="B296" s="19" t="s">
        <v>727</v>
      </c>
      <c r="C296" s="28">
        <v>2</v>
      </c>
      <c r="D296" s="29">
        <v>40</v>
      </c>
      <c r="E296" s="5">
        <f t="shared" si="9"/>
        <v>5189191</v>
      </c>
      <c r="F296" s="15">
        <f t="shared" si="8"/>
        <v>99.926016260632281</v>
      </c>
      <c r="G296" s="12">
        <v>222</v>
      </c>
      <c r="H296" s="54"/>
      <c r="I296" s="54" t="s">
        <v>1684</v>
      </c>
    </row>
    <row r="297" spans="1:9" x14ac:dyDescent="0.3">
      <c r="A297" s="19" t="s">
        <v>1318</v>
      </c>
      <c r="B297" s="19" t="s">
        <v>791</v>
      </c>
      <c r="C297" s="28">
        <v>8</v>
      </c>
      <c r="D297" s="29">
        <v>40</v>
      </c>
      <c r="E297" s="5">
        <f t="shared" si="9"/>
        <v>5189231</v>
      </c>
      <c r="F297" s="15">
        <f t="shared" si="8"/>
        <v>99.926786523405497</v>
      </c>
      <c r="G297" s="12">
        <v>222</v>
      </c>
      <c r="H297" s="54"/>
      <c r="I297" s="54" t="s">
        <v>1684</v>
      </c>
    </row>
    <row r="298" spans="1:9" x14ac:dyDescent="0.3">
      <c r="A298" s="19" t="s">
        <v>1295</v>
      </c>
      <c r="B298" s="19" t="s">
        <v>83</v>
      </c>
      <c r="C298" s="28">
        <v>10</v>
      </c>
      <c r="D298" s="29">
        <v>40</v>
      </c>
      <c r="E298" s="5">
        <f t="shared" si="9"/>
        <v>5189271</v>
      </c>
      <c r="F298" s="15">
        <f t="shared" si="8"/>
        <v>99.927556786178712</v>
      </c>
      <c r="G298" s="12">
        <v>222</v>
      </c>
      <c r="H298" s="54"/>
      <c r="I298" s="54" t="s">
        <v>1684</v>
      </c>
    </row>
    <row r="299" spans="1:9" x14ac:dyDescent="0.3">
      <c r="A299" s="19" t="s">
        <v>1132</v>
      </c>
      <c r="B299" s="19" t="s">
        <v>83</v>
      </c>
      <c r="C299" s="28">
        <v>49</v>
      </c>
      <c r="D299" s="34">
        <v>39</v>
      </c>
      <c r="E299" s="35">
        <f t="shared" si="9"/>
        <v>5189310</v>
      </c>
      <c r="F299" s="36">
        <f t="shared" si="8"/>
        <v>99.928307792382597</v>
      </c>
      <c r="G299" s="37" t="s">
        <v>449</v>
      </c>
      <c r="H299" s="35"/>
      <c r="I299" s="35"/>
    </row>
    <row r="300" spans="1:9" x14ac:dyDescent="0.3">
      <c r="A300" s="19" t="s">
        <v>1019</v>
      </c>
      <c r="B300" s="19" t="s">
        <v>83</v>
      </c>
      <c r="C300" s="28">
        <v>200</v>
      </c>
      <c r="D300" s="30">
        <v>39</v>
      </c>
      <c r="E300" s="17">
        <f t="shared" si="9"/>
        <v>5189349</v>
      </c>
      <c r="F300" s="15">
        <f t="shared" si="8"/>
        <v>99.929058798586496</v>
      </c>
      <c r="G300" s="18" t="s">
        <v>1595</v>
      </c>
      <c r="H300" s="54" t="s">
        <v>1671</v>
      </c>
      <c r="I300" s="54" t="s">
        <v>1684</v>
      </c>
    </row>
    <row r="301" spans="1:9" x14ac:dyDescent="0.3">
      <c r="A301" s="19" t="s">
        <v>1410</v>
      </c>
      <c r="B301" s="19" t="s">
        <v>83</v>
      </c>
      <c r="C301" s="28">
        <v>3</v>
      </c>
      <c r="D301" s="29">
        <v>39</v>
      </c>
      <c r="E301" s="5">
        <f t="shared" si="9"/>
        <v>5189388</v>
      </c>
      <c r="F301" s="15">
        <f t="shared" si="8"/>
        <v>99.929809804790381</v>
      </c>
      <c r="G301" s="18">
        <v>218</v>
      </c>
      <c r="H301" s="54"/>
      <c r="I301" s="54" t="s">
        <v>1684</v>
      </c>
    </row>
    <row r="302" spans="1:9" x14ac:dyDescent="0.3">
      <c r="A302" s="19" t="s">
        <v>1563</v>
      </c>
      <c r="B302" s="19" t="s">
        <v>666</v>
      </c>
      <c r="C302" s="28">
        <v>1</v>
      </c>
      <c r="D302" s="29">
        <v>36</v>
      </c>
      <c r="E302" s="5">
        <f t="shared" si="9"/>
        <v>5189424</v>
      </c>
      <c r="F302" s="15">
        <f t="shared" si="8"/>
        <v>99.930503041286272</v>
      </c>
      <c r="G302" s="12">
        <v>222</v>
      </c>
      <c r="H302" s="54"/>
      <c r="I302" s="54" t="s">
        <v>1684</v>
      </c>
    </row>
    <row r="303" spans="1:9" x14ac:dyDescent="0.3">
      <c r="A303" s="19" t="s">
        <v>1023</v>
      </c>
      <c r="B303" s="19" t="s">
        <v>728</v>
      </c>
      <c r="C303" s="28">
        <v>180</v>
      </c>
      <c r="D303" s="34">
        <v>35</v>
      </c>
      <c r="E303" s="35">
        <f t="shared" si="9"/>
        <v>5189459</v>
      </c>
      <c r="F303" s="36">
        <f t="shared" si="8"/>
        <v>99.931177021212847</v>
      </c>
      <c r="G303" s="37" t="s">
        <v>449</v>
      </c>
      <c r="H303" s="35"/>
      <c r="I303" s="35"/>
    </row>
    <row r="304" spans="1:9" x14ac:dyDescent="0.3">
      <c r="A304" s="19" t="s">
        <v>1079</v>
      </c>
      <c r="B304" s="19" t="s">
        <v>728</v>
      </c>
      <c r="C304" s="28">
        <v>90</v>
      </c>
      <c r="D304" s="29">
        <v>34</v>
      </c>
      <c r="E304" s="5">
        <f t="shared" si="9"/>
        <v>5189493</v>
      </c>
      <c r="F304" s="15">
        <f t="shared" si="8"/>
        <v>99.931831744570076</v>
      </c>
      <c r="G304" s="12">
        <v>231</v>
      </c>
      <c r="H304" s="54" t="s">
        <v>1727</v>
      </c>
      <c r="I304" s="54" t="s">
        <v>1684</v>
      </c>
    </row>
    <row r="305" spans="1:9" x14ac:dyDescent="0.3">
      <c r="A305" s="19" t="s">
        <v>1567</v>
      </c>
      <c r="B305" s="19" t="s">
        <v>783</v>
      </c>
      <c r="C305" s="28">
        <v>1</v>
      </c>
      <c r="D305" s="30">
        <v>30</v>
      </c>
      <c r="E305" s="17">
        <f t="shared" si="9"/>
        <v>5189523</v>
      </c>
      <c r="F305" s="15">
        <f t="shared" si="8"/>
        <v>99.932409441649995</v>
      </c>
      <c r="G305" s="18">
        <v>217</v>
      </c>
      <c r="H305" s="54" t="s">
        <v>1671</v>
      </c>
      <c r="I305" s="54" t="s">
        <v>1684</v>
      </c>
    </row>
    <row r="306" spans="1:9" x14ac:dyDescent="0.3">
      <c r="A306" s="19" t="s">
        <v>1361</v>
      </c>
      <c r="B306" s="19" t="s">
        <v>783</v>
      </c>
      <c r="C306" s="28">
        <v>5</v>
      </c>
      <c r="D306" s="34">
        <v>4</v>
      </c>
      <c r="E306" s="35">
        <f t="shared" si="9"/>
        <v>5189527</v>
      </c>
      <c r="F306" s="36">
        <f t="shared" si="8"/>
        <v>99.932486467927319</v>
      </c>
      <c r="G306" s="37" t="s">
        <v>449</v>
      </c>
      <c r="H306" s="35"/>
      <c r="I306" s="35"/>
    </row>
    <row r="307" spans="1:9" x14ac:dyDescent="0.3">
      <c r="A307" s="19" t="s">
        <v>1463</v>
      </c>
      <c r="B307" s="19" t="s">
        <v>758</v>
      </c>
      <c r="C307" s="28">
        <v>2</v>
      </c>
      <c r="D307" s="30">
        <v>34</v>
      </c>
      <c r="E307" s="17">
        <f t="shared" si="9"/>
        <v>5189561</v>
      </c>
      <c r="F307" s="15">
        <f t="shared" si="8"/>
        <v>99.933141191284562</v>
      </c>
      <c r="G307" s="18">
        <v>228</v>
      </c>
      <c r="H307" s="54" t="s">
        <v>1730</v>
      </c>
      <c r="I307" s="54" t="s">
        <v>1684</v>
      </c>
    </row>
    <row r="308" spans="1:9" x14ac:dyDescent="0.3">
      <c r="A308" s="19" t="s">
        <v>1465</v>
      </c>
      <c r="B308" s="19" t="s">
        <v>758</v>
      </c>
      <c r="C308" s="28">
        <v>2</v>
      </c>
      <c r="D308" s="29">
        <v>33</v>
      </c>
      <c r="E308" s="5">
        <f t="shared" si="9"/>
        <v>5189594</v>
      </c>
      <c r="F308" s="15">
        <f t="shared" si="8"/>
        <v>99.93377665807246</v>
      </c>
      <c r="G308" s="12">
        <v>217</v>
      </c>
      <c r="H308" s="54" t="s">
        <v>1724</v>
      </c>
      <c r="I308" s="54" t="s">
        <v>1670</v>
      </c>
    </row>
    <row r="309" spans="1:9" x14ac:dyDescent="0.3">
      <c r="A309" s="19" t="s">
        <v>1467</v>
      </c>
      <c r="B309" s="19" t="s">
        <v>758</v>
      </c>
      <c r="C309" s="28">
        <v>2</v>
      </c>
      <c r="D309" s="29">
        <v>32</v>
      </c>
      <c r="E309" s="5">
        <f t="shared" si="9"/>
        <v>5189626</v>
      </c>
      <c r="F309" s="15">
        <f t="shared" si="8"/>
        <v>99.934392868291027</v>
      </c>
      <c r="G309" s="12">
        <v>217</v>
      </c>
      <c r="H309" s="54" t="s">
        <v>1724</v>
      </c>
      <c r="I309" s="54" t="s">
        <v>1670</v>
      </c>
    </row>
    <row r="310" spans="1:9" x14ac:dyDescent="0.3">
      <c r="A310" s="19" t="s">
        <v>1469</v>
      </c>
      <c r="B310" s="19" t="s">
        <v>758</v>
      </c>
      <c r="C310" s="28">
        <v>2</v>
      </c>
      <c r="D310" s="29">
        <v>32</v>
      </c>
      <c r="E310" s="5">
        <f t="shared" si="9"/>
        <v>5189658</v>
      </c>
      <c r="F310" s="15">
        <f t="shared" si="8"/>
        <v>99.935009078509609</v>
      </c>
      <c r="G310" s="12">
        <v>217</v>
      </c>
      <c r="H310" s="54" t="s">
        <v>1724</v>
      </c>
      <c r="I310" s="54" t="s">
        <v>1684</v>
      </c>
    </row>
    <row r="311" spans="1:9" x14ac:dyDescent="0.3">
      <c r="A311" s="19" t="s">
        <v>1471</v>
      </c>
      <c r="B311" s="19" t="s">
        <v>758</v>
      </c>
      <c r="C311" s="28">
        <v>2</v>
      </c>
      <c r="D311" s="29">
        <v>32</v>
      </c>
      <c r="E311" s="5">
        <f t="shared" si="9"/>
        <v>5189690</v>
      </c>
      <c r="F311" s="15">
        <f t="shared" si="8"/>
        <v>99.93562528872819</v>
      </c>
      <c r="G311" s="12">
        <v>218</v>
      </c>
      <c r="H311" s="54" t="s">
        <v>1724</v>
      </c>
      <c r="I311" s="54" t="s">
        <v>1684</v>
      </c>
    </row>
    <row r="312" spans="1:9" x14ac:dyDescent="0.3">
      <c r="A312" s="38" t="s">
        <v>1165</v>
      </c>
      <c r="B312" s="38" t="s">
        <v>758</v>
      </c>
      <c r="C312" s="39">
        <v>33</v>
      </c>
      <c r="D312" s="29">
        <v>31</v>
      </c>
      <c r="E312" s="5">
        <f t="shared" si="9"/>
        <v>5189721</v>
      </c>
      <c r="F312" s="15">
        <f t="shared" si="8"/>
        <v>99.936222242377426</v>
      </c>
      <c r="G312" s="12">
        <v>217</v>
      </c>
      <c r="H312" s="54" t="s">
        <v>1724</v>
      </c>
      <c r="I312" s="54" t="s">
        <v>1684</v>
      </c>
    </row>
    <row r="313" spans="1:9" x14ac:dyDescent="0.3">
      <c r="A313" s="19" t="s">
        <v>1117</v>
      </c>
      <c r="B313" s="19" t="s">
        <v>758</v>
      </c>
      <c r="C313" s="28">
        <v>59</v>
      </c>
      <c r="D313" s="29">
        <v>31</v>
      </c>
      <c r="E313" s="5">
        <f t="shared" si="9"/>
        <v>5189752</v>
      </c>
      <c r="F313" s="15">
        <f t="shared" si="8"/>
        <v>99.936819196026676</v>
      </c>
      <c r="G313" s="12">
        <v>217</v>
      </c>
      <c r="H313" s="54" t="s">
        <v>1724</v>
      </c>
      <c r="I313" s="54" t="s">
        <v>1684</v>
      </c>
    </row>
    <row r="314" spans="1:9" x14ac:dyDescent="0.3">
      <c r="A314" s="19" t="s">
        <v>1473</v>
      </c>
      <c r="B314" s="19" t="s">
        <v>758</v>
      </c>
      <c r="C314" s="28">
        <v>2</v>
      </c>
      <c r="D314" s="34">
        <v>30</v>
      </c>
      <c r="E314" s="35">
        <f t="shared" si="9"/>
        <v>5189782</v>
      </c>
      <c r="F314" s="36">
        <f t="shared" si="8"/>
        <v>99.937396893106595</v>
      </c>
      <c r="G314" s="37" t="s">
        <v>449</v>
      </c>
      <c r="H314" s="35"/>
      <c r="I314" s="35"/>
    </row>
    <row r="315" spans="1:9" x14ac:dyDescent="0.3">
      <c r="A315" s="38" t="s">
        <v>1183</v>
      </c>
      <c r="B315" s="38" t="s">
        <v>758</v>
      </c>
      <c r="C315" s="39">
        <v>27</v>
      </c>
      <c r="D315" s="29">
        <v>30</v>
      </c>
      <c r="E315" s="5">
        <f t="shared" si="9"/>
        <v>5189812</v>
      </c>
      <c r="F315" s="15">
        <f t="shared" si="8"/>
        <v>99.937974590186514</v>
      </c>
      <c r="G315" s="12">
        <v>231</v>
      </c>
      <c r="H315" s="54" t="s">
        <v>1727</v>
      </c>
      <c r="I315" s="54" t="s">
        <v>1684</v>
      </c>
    </row>
    <row r="316" spans="1:9" x14ac:dyDescent="0.3">
      <c r="A316" s="19" t="s">
        <v>1094</v>
      </c>
      <c r="B316" s="19" t="s">
        <v>758</v>
      </c>
      <c r="C316" s="28">
        <v>72</v>
      </c>
      <c r="D316" s="29">
        <v>30</v>
      </c>
      <c r="E316" s="5">
        <f t="shared" si="9"/>
        <v>5189842</v>
      </c>
      <c r="F316" s="15">
        <f t="shared" si="8"/>
        <v>99.938552287266418</v>
      </c>
      <c r="G316" s="12">
        <v>222</v>
      </c>
      <c r="H316" s="54"/>
      <c r="I316" s="54" t="s">
        <v>1684</v>
      </c>
    </row>
    <row r="317" spans="1:9" x14ac:dyDescent="0.3">
      <c r="A317" s="19" t="s">
        <v>1174</v>
      </c>
      <c r="B317" s="19" t="s">
        <v>758</v>
      </c>
      <c r="C317" s="28">
        <v>30</v>
      </c>
      <c r="D317" s="29">
        <v>30</v>
      </c>
      <c r="E317" s="5">
        <f t="shared" si="9"/>
        <v>5189872</v>
      </c>
      <c r="F317" s="15">
        <f t="shared" si="8"/>
        <v>99.939129984346337</v>
      </c>
      <c r="G317" s="12">
        <v>217</v>
      </c>
      <c r="H317" s="54"/>
      <c r="I317" s="54" t="s">
        <v>1684</v>
      </c>
    </row>
    <row r="318" spans="1:9" x14ac:dyDescent="0.3">
      <c r="A318" s="19" t="s">
        <v>1479</v>
      </c>
      <c r="B318" s="19" t="s">
        <v>758</v>
      </c>
      <c r="C318" s="28">
        <v>2</v>
      </c>
      <c r="D318" s="30">
        <v>29</v>
      </c>
      <c r="E318" s="17">
        <f t="shared" si="9"/>
        <v>5189901</v>
      </c>
      <c r="F318" s="15">
        <f t="shared" si="8"/>
        <v>99.939688424856925</v>
      </c>
      <c r="G318" s="18">
        <v>218</v>
      </c>
      <c r="H318" s="54" t="s">
        <v>1671</v>
      </c>
      <c r="I318" s="54" t="s">
        <v>1684</v>
      </c>
    </row>
    <row r="319" spans="1:9" x14ac:dyDescent="0.3">
      <c r="A319" s="19" t="s">
        <v>1481</v>
      </c>
      <c r="B319" s="19" t="s">
        <v>758</v>
      </c>
      <c r="C319" s="28">
        <v>2</v>
      </c>
      <c r="D319" s="30">
        <v>29</v>
      </c>
      <c r="E319" s="17">
        <f t="shared" si="9"/>
        <v>5189930</v>
      </c>
      <c r="F319" s="15">
        <f t="shared" si="8"/>
        <v>99.940246865367499</v>
      </c>
      <c r="G319" s="18">
        <v>303</v>
      </c>
      <c r="H319" s="62" t="s">
        <v>1667</v>
      </c>
      <c r="I319" s="54" t="s">
        <v>1684</v>
      </c>
    </row>
    <row r="320" spans="1:9" x14ac:dyDescent="0.3">
      <c r="A320" s="19" t="s">
        <v>1571</v>
      </c>
      <c r="B320" s="19" t="s">
        <v>758</v>
      </c>
      <c r="C320" s="28">
        <v>1</v>
      </c>
      <c r="D320" s="29">
        <v>29</v>
      </c>
      <c r="E320" s="5">
        <f t="shared" si="9"/>
        <v>5189959</v>
      </c>
      <c r="F320" s="15">
        <f t="shared" si="8"/>
        <v>99.940805305878087</v>
      </c>
      <c r="G320" s="12">
        <v>217</v>
      </c>
      <c r="H320" s="54"/>
      <c r="I320" s="54" t="s">
        <v>1684</v>
      </c>
    </row>
    <row r="321" spans="1:9" x14ac:dyDescent="0.3">
      <c r="A321" s="19" t="s">
        <v>1573</v>
      </c>
      <c r="B321" s="19" t="s">
        <v>758</v>
      </c>
      <c r="C321" s="28">
        <v>1</v>
      </c>
      <c r="D321" s="30">
        <v>28</v>
      </c>
      <c r="E321" s="17">
        <f t="shared" si="9"/>
        <v>5189987</v>
      </c>
      <c r="F321" s="15">
        <f t="shared" si="8"/>
        <v>99.941344489819343</v>
      </c>
      <c r="G321" s="18">
        <v>218</v>
      </c>
      <c r="H321" s="54" t="s">
        <v>1671</v>
      </c>
      <c r="I321" s="54" t="s">
        <v>1684</v>
      </c>
    </row>
    <row r="322" spans="1:9" x14ac:dyDescent="0.3">
      <c r="A322" s="19" t="s">
        <v>1497</v>
      </c>
      <c r="B322" s="19" t="s">
        <v>758</v>
      </c>
      <c r="C322" s="28">
        <v>2</v>
      </c>
      <c r="D322" s="30">
        <v>28</v>
      </c>
      <c r="E322" s="17">
        <f t="shared" si="9"/>
        <v>5190015</v>
      </c>
      <c r="F322" s="15">
        <f t="shared" si="8"/>
        <v>99.941883673760586</v>
      </c>
      <c r="G322" s="18">
        <v>218</v>
      </c>
      <c r="H322" s="54" t="s">
        <v>1671</v>
      </c>
      <c r="I322" s="54" t="s">
        <v>1670</v>
      </c>
    </row>
    <row r="323" spans="1:9" x14ac:dyDescent="0.3">
      <c r="A323" s="85" t="s">
        <v>994</v>
      </c>
      <c r="B323" s="19" t="s">
        <v>363</v>
      </c>
      <c r="C323" s="28">
        <v>380</v>
      </c>
      <c r="D323" s="34">
        <v>28</v>
      </c>
      <c r="E323" s="35">
        <f t="shared" si="9"/>
        <v>5190043</v>
      </c>
      <c r="F323" s="36">
        <f t="shared" si="8"/>
        <v>99.942422857701857</v>
      </c>
      <c r="G323" s="37" t="s">
        <v>449</v>
      </c>
      <c r="H323" s="35"/>
      <c r="I323" s="35"/>
    </row>
    <row r="324" spans="1:9" ht="13.2" customHeight="1" x14ac:dyDescent="0.3">
      <c r="A324" s="85" t="s">
        <v>931</v>
      </c>
      <c r="B324" s="19" t="s">
        <v>363</v>
      </c>
      <c r="C324" s="28">
        <v>2500</v>
      </c>
      <c r="D324" s="29">
        <v>28</v>
      </c>
      <c r="E324" s="5">
        <f t="shared" si="9"/>
        <v>5190071</v>
      </c>
      <c r="F324" s="15">
        <f t="shared" ref="F324:F387" si="10">(E324/$E$741)*100</f>
        <v>99.942962041643099</v>
      </c>
      <c r="G324" s="12">
        <v>217</v>
      </c>
      <c r="H324" s="54"/>
      <c r="I324" s="54" t="s">
        <v>1670</v>
      </c>
    </row>
    <row r="325" spans="1:9" x14ac:dyDescent="0.3">
      <c r="A325" s="83" t="s">
        <v>898</v>
      </c>
      <c r="B325" s="19" t="s">
        <v>363</v>
      </c>
      <c r="C325" s="28">
        <v>22000</v>
      </c>
      <c r="D325" s="30">
        <v>28</v>
      </c>
      <c r="E325" s="17">
        <f t="shared" si="9"/>
        <v>5190099</v>
      </c>
      <c r="F325" s="15">
        <f t="shared" si="10"/>
        <v>99.943501225584356</v>
      </c>
      <c r="G325" s="18">
        <v>217</v>
      </c>
      <c r="H325" s="54" t="s">
        <v>1671</v>
      </c>
      <c r="I325" s="54" t="s">
        <v>1684</v>
      </c>
    </row>
    <row r="326" spans="1:9" ht="17.399999999999999" customHeight="1" x14ac:dyDescent="0.3">
      <c r="A326" s="83" t="s">
        <v>886</v>
      </c>
      <c r="B326" s="19" t="s">
        <v>363</v>
      </c>
      <c r="C326" s="28">
        <v>56000</v>
      </c>
      <c r="D326" s="29">
        <v>27</v>
      </c>
      <c r="E326" s="5">
        <f t="shared" ref="E326:E389" si="11">D326+E325</f>
        <v>5190126</v>
      </c>
      <c r="F326" s="15">
        <f t="shared" si="10"/>
        <v>99.944021152956282</v>
      </c>
      <c r="G326" s="12">
        <v>217</v>
      </c>
      <c r="H326" s="54"/>
      <c r="I326" s="54" t="s">
        <v>1684</v>
      </c>
    </row>
    <row r="327" spans="1:9" x14ac:dyDescent="0.3">
      <c r="A327" s="83" t="s">
        <v>991</v>
      </c>
      <c r="B327" s="19" t="s">
        <v>363</v>
      </c>
      <c r="C327" s="28">
        <v>415</v>
      </c>
      <c r="D327" s="30">
        <v>27</v>
      </c>
      <c r="E327" s="17">
        <f t="shared" si="11"/>
        <v>5190153</v>
      </c>
      <c r="F327" s="15">
        <f t="shared" si="10"/>
        <v>99.944541080328193</v>
      </c>
      <c r="G327" s="18" t="s">
        <v>1595</v>
      </c>
      <c r="H327" s="54" t="s">
        <v>1671</v>
      </c>
      <c r="I327" s="54" t="s">
        <v>1684</v>
      </c>
    </row>
    <row r="328" spans="1:9" x14ac:dyDescent="0.3">
      <c r="A328" s="83" t="s">
        <v>881</v>
      </c>
      <c r="B328" s="19" t="s">
        <v>363</v>
      </c>
      <c r="C328" s="28">
        <v>83600</v>
      </c>
      <c r="D328" s="29">
        <v>26</v>
      </c>
      <c r="E328" s="5">
        <f t="shared" si="11"/>
        <v>5190179</v>
      </c>
      <c r="F328" s="15">
        <f t="shared" si="10"/>
        <v>99.945041751130788</v>
      </c>
      <c r="G328" s="12">
        <v>217</v>
      </c>
      <c r="H328" s="54"/>
      <c r="I328" s="54" t="s">
        <v>1684</v>
      </c>
    </row>
    <row r="329" spans="1:9" x14ac:dyDescent="0.3">
      <c r="A329" s="83" t="s">
        <v>883</v>
      </c>
      <c r="B329" s="19" t="s">
        <v>363</v>
      </c>
      <c r="C329" s="28">
        <v>72000</v>
      </c>
      <c r="D329" s="29">
        <v>26</v>
      </c>
      <c r="E329" s="5">
        <f t="shared" si="11"/>
        <v>5190205</v>
      </c>
      <c r="F329" s="15">
        <f t="shared" si="10"/>
        <v>99.945542421933382</v>
      </c>
      <c r="G329" s="12">
        <v>217</v>
      </c>
      <c r="H329" s="54"/>
      <c r="I329" s="54" t="s">
        <v>1684</v>
      </c>
    </row>
    <row r="330" spans="1:9" x14ac:dyDescent="0.3">
      <c r="A330" s="85" t="s">
        <v>969</v>
      </c>
      <c r="B330" s="19" t="s">
        <v>363</v>
      </c>
      <c r="C330" s="28">
        <v>630</v>
      </c>
      <c r="D330" s="29">
        <v>26</v>
      </c>
      <c r="E330" s="5">
        <f t="shared" si="11"/>
        <v>5190231</v>
      </c>
      <c r="F330" s="15">
        <f t="shared" si="10"/>
        <v>99.946043092735977</v>
      </c>
      <c r="G330" s="12">
        <v>217</v>
      </c>
      <c r="H330" s="54"/>
      <c r="I330" s="54" t="s">
        <v>1684</v>
      </c>
    </row>
    <row r="331" spans="1:9" x14ac:dyDescent="0.3">
      <c r="A331" s="85" t="s">
        <v>997</v>
      </c>
      <c r="B331" s="19" t="s">
        <v>363</v>
      </c>
      <c r="C331" s="28">
        <v>345</v>
      </c>
      <c r="D331" s="29">
        <v>26</v>
      </c>
      <c r="E331" s="5">
        <f t="shared" si="11"/>
        <v>5190257</v>
      </c>
      <c r="F331" s="15">
        <f t="shared" si="10"/>
        <v>99.946543763538571</v>
      </c>
      <c r="G331" s="12">
        <v>217</v>
      </c>
      <c r="H331" s="54"/>
      <c r="I331" s="54" t="s">
        <v>1684</v>
      </c>
    </row>
    <row r="332" spans="1:9" x14ac:dyDescent="0.3">
      <c r="A332" s="85" t="s">
        <v>970</v>
      </c>
      <c r="B332" s="19" t="s">
        <v>363</v>
      </c>
      <c r="C332" s="28">
        <v>630</v>
      </c>
      <c r="D332" s="34">
        <v>25</v>
      </c>
      <c r="E332" s="35">
        <f t="shared" si="11"/>
        <v>5190282</v>
      </c>
      <c r="F332" s="36">
        <f t="shared" si="10"/>
        <v>99.947025177771835</v>
      </c>
      <c r="G332" s="37" t="s">
        <v>449</v>
      </c>
      <c r="H332" s="35"/>
      <c r="I332" s="35"/>
    </row>
    <row r="333" spans="1:9" x14ac:dyDescent="0.3">
      <c r="A333" s="85" t="s">
        <v>964</v>
      </c>
      <c r="B333" s="19" t="s">
        <v>363</v>
      </c>
      <c r="C333" s="28">
        <v>830</v>
      </c>
      <c r="D333" s="30">
        <v>25</v>
      </c>
      <c r="E333" s="17">
        <f t="shared" si="11"/>
        <v>5190307</v>
      </c>
      <c r="F333" s="15">
        <f t="shared" si="10"/>
        <v>99.947506592005098</v>
      </c>
      <c r="G333" s="18">
        <v>218</v>
      </c>
      <c r="H333" s="54" t="s">
        <v>1671</v>
      </c>
      <c r="I333" s="54" t="s">
        <v>1684</v>
      </c>
    </row>
    <row r="334" spans="1:9" x14ac:dyDescent="0.3">
      <c r="A334" s="85" t="s">
        <v>955</v>
      </c>
      <c r="B334" s="19" t="s">
        <v>363</v>
      </c>
      <c r="C334" s="28">
        <v>1040</v>
      </c>
      <c r="D334" s="34">
        <v>25</v>
      </c>
      <c r="E334" s="35">
        <f t="shared" si="11"/>
        <v>5190332</v>
      </c>
      <c r="F334" s="36">
        <f t="shared" si="10"/>
        <v>99.947988006238347</v>
      </c>
      <c r="G334" s="37" t="s">
        <v>449</v>
      </c>
      <c r="H334" s="35"/>
      <c r="I334" s="35"/>
    </row>
    <row r="335" spans="1:9" x14ac:dyDescent="0.3">
      <c r="A335" s="85" t="s">
        <v>924</v>
      </c>
      <c r="B335" s="19" t="s">
        <v>363</v>
      </c>
      <c r="C335" s="28">
        <v>4670</v>
      </c>
      <c r="D335" s="30">
        <v>25</v>
      </c>
      <c r="E335" s="17">
        <f t="shared" si="11"/>
        <v>5190357</v>
      </c>
      <c r="F335" s="15">
        <f t="shared" si="10"/>
        <v>99.948469420471625</v>
      </c>
      <c r="G335" s="38" t="s">
        <v>1599</v>
      </c>
      <c r="H335" s="54"/>
      <c r="I335" s="54" t="s">
        <v>1684</v>
      </c>
    </row>
    <row r="336" spans="1:9" x14ac:dyDescent="0.3">
      <c r="A336" s="85" t="s">
        <v>920</v>
      </c>
      <c r="B336" s="19" t="s">
        <v>363</v>
      </c>
      <c r="C336" s="28">
        <v>5100</v>
      </c>
      <c r="D336" s="29">
        <v>25</v>
      </c>
      <c r="E336" s="5">
        <f t="shared" si="11"/>
        <v>5190382</v>
      </c>
      <c r="F336" s="15">
        <f t="shared" si="10"/>
        <v>99.948950834704888</v>
      </c>
      <c r="G336" s="12">
        <v>222</v>
      </c>
      <c r="H336" s="54"/>
      <c r="I336" s="54" t="s">
        <v>1684</v>
      </c>
    </row>
    <row r="337" spans="1:9" x14ac:dyDescent="0.3">
      <c r="A337" s="85" t="s">
        <v>903</v>
      </c>
      <c r="B337" s="19" t="s">
        <v>363</v>
      </c>
      <c r="C337" s="28">
        <v>12903</v>
      </c>
      <c r="D337" s="34">
        <v>24</v>
      </c>
      <c r="E337" s="35">
        <f t="shared" si="11"/>
        <v>5190406</v>
      </c>
      <c r="F337" s="36">
        <f t="shared" si="10"/>
        <v>99.949412992368821</v>
      </c>
      <c r="G337" s="37" t="s">
        <v>449</v>
      </c>
      <c r="H337" s="35"/>
      <c r="I337" s="35"/>
    </row>
    <row r="338" spans="1:9" x14ac:dyDescent="0.3">
      <c r="A338" s="85" t="s">
        <v>908</v>
      </c>
      <c r="B338" s="19" t="s">
        <v>363</v>
      </c>
      <c r="C338" s="28">
        <v>8200</v>
      </c>
      <c r="D338" s="30">
        <v>24</v>
      </c>
      <c r="E338" s="17">
        <f t="shared" si="11"/>
        <v>5190430</v>
      </c>
      <c r="F338" s="15">
        <f t="shared" si="10"/>
        <v>99.949875150032739</v>
      </c>
      <c r="G338" s="38" t="s">
        <v>1660</v>
      </c>
      <c r="H338" s="54"/>
      <c r="I338" s="54" t="s">
        <v>1684</v>
      </c>
    </row>
    <row r="339" spans="1:9" x14ac:dyDescent="0.3">
      <c r="A339" s="85" t="s">
        <v>877</v>
      </c>
      <c r="B339" s="19" t="s">
        <v>363</v>
      </c>
      <c r="C339" s="28">
        <v>110000</v>
      </c>
      <c r="D339" s="34">
        <v>24</v>
      </c>
      <c r="E339" s="35">
        <f t="shared" si="11"/>
        <v>5190454</v>
      </c>
      <c r="F339" s="36">
        <f t="shared" si="10"/>
        <v>99.950337307696685</v>
      </c>
      <c r="G339" s="37" t="s">
        <v>449</v>
      </c>
      <c r="H339" s="35"/>
      <c r="I339" s="35"/>
    </row>
    <row r="340" spans="1:9" x14ac:dyDescent="0.3">
      <c r="A340" s="85" t="s">
        <v>895</v>
      </c>
      <c r="B340" s="19" t="s">
        <v>363</v>
      </c>
      <c r="C340" s="28">
        <v>30000</v>
      </c>
      <c r="D340" s="29">
        <v>24</v>
      </c>
      <c r="E340" s="5">
        <f t="shared" si="11"/>
        <v>5190478</v>
      </c>
      <c r="F340" s="15">
        <f t="shared" si="10"/>
        <v>99.950799465360603</v>
      </c>
      <c r="G340" s="12">
        <v>217</v>
      </c>
      <c r="H340" s="54"/>
      <c r="I340" s="54" t="s">
        <v>1684</v>
      </c>
    </row>
    <row r="341" spans="1:9" x14ac:dyDescent="0.3">
      <c r="A341" s="85" t="s">
        <v>890</v>
      </c>
      <c r="B341" s="19" t="s">
        <v>363</v>
      </c>
      <c r="C341" s="28">
        <v>37400</v>
      </c>
      <c r="D341" s="29">
        <v>24</v>
      </c>
      <c r="E341" s="5">
        <f t="shared" si="11"/>
        <v>5190502</v>
      </c>
      <c r="F341" s="15">
        <f t="shared" si="10"/>
        <v>99.95126162302455</v>
      </c>
      <c r="G341" s="12">
        <v>217</v>
      </c>
      <c r="H341" s="54"/>
      <c r="I341" s="54" t="s">
        <v>1684</v>
      </c>
    </row>
    <row r="342" spans="1:9" x14ac:dyDescent="0.3">
      <c r="A342" s="85" t="s">
        <v>891</v>
      </c>
      <c r="B342" s="19" t="s">
        <v>363</v>
      </c>
      <c r="C342" s="28">
        <v>35000</v>
      </c>
      <c r="D342" s="29">
        <v>24</v>
      </c>
      <c r="E342" s="5">
        <f t="shared" si="11"/>
        <v>5190526</v>
      </c>
      <c r="F342" s="15">
        <f t="shared" si="10"/>
        <v>99.951723780688468</v>
      </c>
      <c r="G342" s="12">
        <v>217</v>
      </c>
      <c r="H342" s="54"/>
      <c r="I342" s="54" t="s">
        <v>1684</v>
      </c>
    </row>
    <row r="343" spans="1:9" x14ac:dyDescent="0.3">
      <c r="A343" s="85" t="s">
        <v>940</v>
      </c>
      <c r="B343" s="19" t="s">
        <v>363</v>
      </c>
      <c r="C343" s="28">
        <v>1745</v>
      </c>
      <c r="D343" s="30">
        <v>24</v>
      </c>
      <c r="E343" s="17">
        <f t="shared" si="11"/>
        <v>5190550</v>
      </c>
      <c r="F343" s="15">
        <f t="shared" si="10"/>
        <v>99.9521859383524</v>
      </c>
      <c r="G343" s="38" t="s">
        <v>1661</v>
      </c>
      <c r="H343" s="54"/>
      <c r="I343" s="54" t="s">
        <v>1684</v>
      </c>
    </row>
    <row r="344" spans="1:9" x14ac:dyDescent="0.3">
      <c r="A344" s="85" t="s">
        <v>977</v>
      </c>
      <c r="B344" s="19" t="s">
        <v>363</v>
      </c>
      <c r="C344" s="28">
        <v>544</v>
      </c>
      <c r="D344" s="29">
        <v>24</v>
      </c>
      <c r="E344" s="5">
        <f t="shared" si="11"/>
        <v>5190574</v>
      </c>
      <c r="F344" s="15">
        <f t="shared" si="10"/>
        <v>99.952648096016333</v>
      </c>
      <c r="G344" s="18">
        <v>217</v>
      </c>
      <c r="H344" s="54"/>
      <c r="I344" s="54" t="s">
        <v>1684</v>
      </c>
    </row>
    <row r="345" spans="1:9" x14ac:dyDescent="0.3">
      <c r="A345" s="19" t="s">
        <v>1077</v>
      </c>
      <c r="B345" s="19" t="s">
        <v>726</v>
      </c>
      <c r="C345" s="28">
        <v>96</v>
      </c>
      <c r="D345" s="30">
        <v>24</v>
      </c>
      <c r="E345" s="17">
        <f t="shared" si="11"/>
        <v>5190598</v>
      </c>
      <c r="F345" s="15">
        <f t="shared" si="10"/>
        <v>99.953110253680265</v>
      </c>
      <c r="G345" s="18" t="s">
        <v>1662</v>
      </c>
      <c r="H345" s="54"/>
      <c r="I345" s="54" t="s">
        <v>1684</v>
      </c>
    </row>
    <row r="346" spans="1:9" x14ac:dyDescent="0.3">
      <c r="A346" s="19" t="s">
        <v>1386</v>
      </c>
      <c r="B346" s="19" t="s">
        <v>815</v>
      </c>
      <c r="C346" s="28">
        <v>4</v>
      </c>
      <c r="D346" s="30">
        <v>3</v>
      </c>
      <c r="E346" s="17">
        <f t="shared" si="11"/>
        <v>5190601</v>
      </c>
      <c r="F346" s="15">
        <f t="shared" si="10"/>
        <v>99.953168023388258</v>
      </c>
      <c r="G346" s="38" t="s">
        <v>1659</v>
      </c>
      <c r="H346" s="54" t="s">
        <v>1671</v>
      </c>
      <c r="I346" s="54" t="s">
        <v>1684</v>
      </c>
    </row>
    <row r="347" spans="1:9" x14ac:dyDescent="0.3">
      <c r="A347" s="19" t="s">
        <v>1237</v>
      </c>
      <c r="B347" s="19" t="s">
        <v>803</v>
      </c>
      <c r="C347" s="28">
        <v>19</v>
      </c>
      <c r="D347" s="29">
        <v>21</v>
      </c>
      <c r="E347" s="5">
        <f t="shared" si="11"/>
        <v>5190622</v>
      </c>
      <c r="F347" s="15">
        <f t="shared" si="10"/>
        <v>99.953572411344197</v>
      </c>
      <c r="G347" s="18">
        <v>303</v>
      </c>
      <c r="H347" s="63" t="s">
        <v>1667</v>
      </c>
      <c r="I347" s="61" t="s">
        <v>1684</v>
      </c>
    </row>
    <row r="348" spans="1:9" ht="13.8" customHeight="1" x14ac:dyDescent="0.3">
      <c r="A348" s="19" t="s">
        <v>1323</v>
      </c>
      <c r="B348" s="19" t="s">
        <v>820</v>
      </c>
      <c r="C348" s="28">
        <v>8</v>
      </c>
      <c r="D348" s="30">
        <v>24</v>
      </c>
      <c r="E348" s="17">
        <f t="shared" si="11"/>
        <v>5190646</v>
      </c>
      <c r="F348" s="15">
        <f t="shared" si="10"/>
        <v>99.95403456900813</v>
      </c>
      <c r="G348" s="38" t="s">
        <v>1663</v>
      </c>
      <c r="H348" s="54"/>
      <c r="I348" s="54" t="s">
        <v>1684</v>
      </c>
    </row>
    <row r="349" spans="1:9" x14ac:dyDescent="0.3">
      <c r="A349" s="19" t="s">
        <v>1488</v>
      </c>
      <c r="B349" s="19" t="s">
        <v>778</v>
      </c>
      <c r="C349" s="28">
        <v>2</v>
      </c>
      <c r="D349" s="30">
        <v>23</v>
      </c>
      <c r="E349" s="17">
        <f t="shared" si="11"/>
        <v>5190669</v>
      </c>
      <c r="F349" s="15">
        <f t="shared" si="10"/>
        <v>99.954477470102731</v>
      </c>
      <c r="G349" s="18" t="s">
        <v>1595</v>
      </c>
      <c r="H349" s="54" t="s">
        <v>1671</v>
      </c>
      <c r="I349" s="54" t="s">
        <v>1713</v>
      </c>
    </row>
    <row r="350" spans="1:9" x14ac:dyDescent="0.3">
      <c r="A350" s="19" t="s">
        <v>1460</v>
      </c>
      <c r="B350" s="19" t="s">
        <v>778</v>
      </c>
      <c r="C350" s="28">
        <v>2</v>
      </c>
      <c r="D350" s="34">
        <v>23</v>
      </c>
      <c r="E350" s="35">
        <f t="shared" si="11"/>
        <v>5190692</v>
      </c>
      <c r="F350" s="36">
        <f t="shared" si="10"/>
        <v>99.954920371197332</v>
      </c>
      <c r="G350" s="37" t="s">
        <v>449</v>
      </c>
      <c r="H350" s="35"/>
      <c r="I350" s="35"/>
    </row>
    <row r="351" spans="1:9" x14ac:dyDescent="0.3">
      <c r="A351" s="38" t="s">
        <v>1163</v>
      </c>
      <c r="B351" s="38" t="s">
        <v>704</v>
      </c>
      <c r="C351" s="28">
        <v>30</v>
      </c>
      <c r="D351" s="30">
        <v>23</v>
      </c>
      <c r="E351" s="17">
        <f t="shared" si="11"/>
        <v>5190715</v>
      </c>
      <c r="F351" s="15">
        <f t="shared" si="10"/>
        <v>99.955363272291933</v>
      </c>
      <c r="G351" s="18" t="s">
        <v>1595</v>
      </c>
      <c r="H351" s="54" t="s">
        <v>1741</v>
      </c>
      <c r="I351" s="54"/>
    </row>
    <row r="352" spans="1:9" x14ac:dyDescent="0.3">
      <c r="A352" s="35"/>
      <c r="B352" s="32" t="s">
        <v>778</v>
      </c>
      <c r="C352" s="33">
        <v>4</v>
      </c>
      <c r="D352" s="29">
        <v>22</v>
      </c>
      <c r="E352" s="5">
        <f t="shared" si="11"/>
        <v>5190737</v>
      </c>
      <c r="F352" s="15">
        <f t="shared" si="10"/>
        <v>99.955786916817203</v>
      </c>
      <c r="G352" s="12">
        <v>217</v>
      </c>
      <c r="H352" s="54"/>
      <c r="I352" s="54" t="s">
        <v>1684</v>
      </c>
    </row>
    <row r="353" spans="1:9" ht="15.6" customHeight="1" x14ac:dyDescent="0.3">
      <c r="A353" s="19" t="s">
        <v>1474</v>
      </c>
      <c r="B353" s="19" t="s">
        <v>847</v>
      </c>
      <c r="C353" s="28">
        <v>2</v>
      </c>
      <c r="D353" s="30">
        <v>22</v>
      </c>
      <c r="E353" s="17">
        <f t="shared" si="11"/>
        <v>5190759</v>
      </c>
      <c r="F353" s="15">
        <f t="shared" si="10"/>
        <v>99.956210561342473</v>
      </c>
      <c r="G353" s="18" t="s">
        <v>1595</v>
      </c>
      <c r="H353" s="54" t="s">
        <v>1742</v>
      </c>
      <c r="I353" s="54" t="s">
        <v>1684</v>
      </c>
    </row>
    <row r="354" spans="1:9" x14ac:dyDescent="0.3">
      <c r="A354" s="38" t="s">
        <v>1199</v>
      </c>
      <c r="B354" s="38" t="s">
        <v>269</v>
      </c>
      <c r="C354" s="39">
        <v>24</v>
      </c>
      <c r="D354" s="29">
        <v>22</v>
      </c>
      <c r="E354" s="5">
        <f t="shared" si="11"/>
        <v>5190781</v>
      </c>
      <c r="F354" s="15">
        <f t="shared" si="10"/>
        <v>99.956634205867744</v>
      </c>
      <c r="G354" s="12">
        <v>231</v>
      </c>
      <c r="H354" s="54" t="s">
        <v>1727</v>
      </c>
      <c r="I354" s="54" t="s">
        <v>1684</v>
      </c>
    </row>
    <row r="355" spans="1:9" x14ac:dyDescent="0.3">
      <c r="A355" s="19" t="s">
        <v>1305</v>
      </c>
      <c r="B355" s="19" t="s">
        <v>816</v>
      </c>
      <c r="C355" s="28">
        <v>9</v>
      </c>
      <c r="D355" s="29">
        <v>21</v>
      </c>
      <c r="E355" s="5">
        <f t="shared" si="11"/>
        <v>5190802</v>
      </c>
      <c r="F355" s="15">
        <f t="shared" si="10"/>
        <v>99.957038593823683</v>
      </c>
      <c r="G355" s="12">
        <v>217</v>
      </c>
      <c r="H355" s="54"/>
      <c r="I355" s="54" t="s">
        <v>1684</v>
      </c>
    </row>
    <row r="356" spans="1:9" x14ac:dyDescent="0.3">
      <c r="A356" s="19" t="s">
        <v>1579</v>
      </c>
      <c r="B356" s="19" t="s">
        <v>865</v>
      </c>
      <c r="C356" s="28">
        <v>1</v>
      </c>
      <c r="D356" s="29">
        <v>21</v>
      </c>
      <c r="E356" s="5">
        <f t="shared" si="11"/>
        <v>5190823</v>
      </c>
      <c r="F356" s="15">
        <f t="shared" si="10"/>
        <v>99.957442981779636</v>
      </c>
      <c r="G356" s="12">
        <v>217</v>
      </c>
      <c r="H356" s="54"/>
      <c r="I356" s="54" t="s">
        <v>1684</v>
      </c>
    </row>
    <row r="357" spans="1:9" x14ac:dyDescent="0.3">
      <c r="A357" s="38" t="s">
        <v>1559</v>
      </c>
      <c r="B357" s="38" t="s">
        <v>844</v>
      </c>
      <c r="C357" s="39">
        <v>1</v>
      </c>
      <c r="D357" s="34">
        <v>21</v>
      </c>
      <c r="E357" s="35">
        <f t="shared" si="11"/>
        <v>5190844</v>
      </c>
      <c r="F357" s="36">
        <f t="shared" si="10"/>
        <v>99.957847369735561</v>
      </c>
      <c r="G357" s="37" t="s">
        <v>449</v>
      </c>
      <c r="H357" s="35"/>
      <c r="I357" s="35"/>
    </row>
    <row r="358" spans="1:9" x14ac:dyDescent="0.3">
      <c r="A358" s="19" t="s">
        <v>1581</v>
      </c>
      <c r="B358" s="19" t="s">
        <v>867</v>
      </c>
      <c r="C358" s="28">
        <v>1</v>
      </c>
      <c r="D358" s="29">
        <v>21</v>
      </c>
      <c r="E358" s="5">
        <f t="shared" si="11"/>
        <v>5190865</v>
      </c>
      <c r="F358" s="15">
        <f t="shared" si="10"/>
        <v>99.958251757691514</v>
      </c>
      <c r="G358" s="12">
        <v>217</v>
      </c>
      <c r="H358" s="54"/>
      <c r="I358" s="54" t="s">
        <v>1684</v>
      </c>
    </row>
    <row r="359" spans="1:9" x14ac:dyDescent="0.3">
      <c r="A359" s="19" t="s">
        <v>1466</v>
      </c>
      <c r="B359" s="19" t="s">
        <v>758</v>
      </c>
      <c r="C359" s="28">
        <v>2</v>
      </c>
      <c r="D359" s="29">
        <v>21</v>
      </c>
      <c r="E359" s="5">
        <f t="shared" si="11"/>
        <v>5190886</v>
      </c>
      <c r="F359" s="15">
        <f t="shared" si="10"/>
        <v>99.958656145647453</v>
      </c>
      <c r="G359" s="12">
        <v>217</v>
      </c>
      <c r="H359" s="54"/>
      <c r="I359" s="54" t="s">
        <v>1684</v>
      </c>
    </row>
    <row r="360" spans="1:9" x14ac:dyDescent="0.3">
      <c r="A360" s="19" t="s">
        <v>1087</v>
      </c>
      <c r="B360" s="19" t="s">
        <v>708</v>
      </c>
      <c r="C360" s="28">
        <v>80</v>
      </c>
      <c r="D360" s="30">
        <v>11</v>
      </c>
      <c r="E360" s="17">
        <f t="shared" si="11"/>
        <v>5190897</v>
      </c>
      <c r="F360" s="15">
        <f t="shared" si="10"/>
        <v>99.958867967910081</v>
      </c>
      <c r="G360" s="18" t="s">
        <v>1664</v>
      </c>
      <c r="H360" s="54"/>
      <c r="I360" s="54" t="s">
        <v>1684</v>
      </c>
    </row>
    <row r="361" spans="1:9" x14ac:dyDescent="0.3">
      <c r="A361" s="19" t="s">
        <v>1485</v>
      </c>
      <c r="B361" s="19" t="s">
        <v>848</v>
      </c>
      <c r="C361" s="28">
        <v>2</v>
      </c>
      <c r="D361" s="34">
        <v>10</v>
      </c>
      <c r="E361" s="35">
        <f t="shared" si="11"/>
        <v>5190907</v>
      </c>
      <c r="F361" s="36">
        <f t="shared" si="10"/>
        <v>99.959060533603378</v>
      </c>
      <c r="G361" s="37" t="s">
        <v>449</v>
      </c>
      <c r="H361" s="35"/>
      <c r="I361" s="35"/>
    </row>
    <row r="362" spans="1:9" x14ac:dyDescent="0.3">
      <c r="A362" s="19" t="s">
        <v>1487</v>
      </c>
      <c r="B362" s="19" t="s">
        <v>848</v>
      </c>
      <c r="C362" s="28">
        <v>2</v>
      </c>
      <c r="D362" s="34">
        <v>20</v>
      </c>
      <c r="E362" s="35">
        <f t="shared" si="11"/>
        <v>5190927</v>
      </c>
      <c r="F362" s="36">
        <f t="shared" si="10"/>
        <v>99.95944566499</v>
      </c>
      <c r="G362" s="37" t="s">
        <v>449</v>
      </c>
      <c r="H362" s="35"/>
      <c r="I362" s="35"/>
    </row>
    <row r="363" spans="1:9" x14ac:dyDescent="0.3">
      <c r="A363" s="38" t="s">
        <v>1182</v>
      </c>
      <c r="B363" s="38" t="s">
        <v>787</v>
      </c>
      <c r="C363" s="39">
        <v>28</v>
      </c>
      <c r="D363" s="30">
        <v>20</v>
      </c>
      <c r="E363" s="17">
        <f t="shared" si="11"/>
        <v>5190947</v>
      </c>
      <c r="F363" s="15">
        <f t="shared" si="10"/>
        <v>99.959830796376608</v>
      </c>
      <c r="G363" s="18">
        <v>218</v>
      </c>
      <c r="H363" s="54" t="s">
        <v>1671</v>
      </c>
      <c r="I363" s="54" t="s">
        <v>1684</v>
      </c>
    </row>
    <row r="364" spans="1:9" x14ac:dyDescent="0.3">
      <c r="A364" s="38" t="s">
        <v>1103</v>
      </c>
      <c r="B364" s="38" t="s">
        <v>761</v>
      </c>
      <c r="C364" s="39">
        <v>67</v>
      </c>
      <c r="D364" s="29">
        <v>20</v>
      </c>
      <c r="E364" s="5">
        <f t="shared" si="11"/>
        <v>5190967</v>
      </c>
      <c r="F364" s="15">
        <f t="shared" si="10"/>
        <v>99.960215927763215</v>
      </c>
      <c r="G364" s="12">
        <v>218</v>
      </c>
      <c r="H364" s="54"/>
      <c r="I364" s="54" t="s">
        <v>1684</v>
      </c>
    </row>
    <row r="365" spans="1:9" x14ac:dyDescent="0.3">
      <c r="A365" s="38" t="s">
        <v>946</v>
      </c>
      <c r="B365" s="38" t="s">
        <v>700</v>
      </c>
      <c r="C365" s="39">
        <v>1419</v>
      </c>
      <c r="D365" s="34">
        <v>20</v>
      </c>
      <c r="E365" s="35">
        <f t="shared" si="11"/>
        <v>5190987</v>
      </c>
      <c r="F365" s="36">
        <f t="shared" si="10"/>
        <v>99.960601059149823</v>
      </c>
      <c r="G365" s="37" t="s">
        <v>449</v>
      </c>
      <c r="H365" s="35"/>
      <c r="I365" s="35"/>
    </row>
    <row r="366" spans="1:9" ht="13.8" customHeight="1" x14ac:dyDescent="0.3">
      <c r="A366" s="38" t="s">
        <v>1158</v>
      </c>
      <c r="B366" s="38" t="s">
        <v>246</v>
      </c>
      <c r="C366" s="39">
        <v>39</v>
      </c>
      <c r="D366" s="29">
        <v>20</v>
      </c>
      <c r="E366" s="5">
        <f t="shared" si="11"/>
        <v>5191007</v>
      </c>
      <c r="F366" s="15">
        <f t="shared" si="10"/>
        <v>99.960986190536431</v>
      </c>
      <c r="G366" s="12">
        <v>217</v>
      </c>
      <c r="H366" s="54"/>
      <c r="I366" s="54" t="s">
        <v>1684</v>
      </c>
    </row>
    <row r="367" spans="1:9" x14ac:dyDescent="0.3">
      <c r="A367" s="19" t="s">
        <v>1331</v>
      </c>
      <c r="B367" s="19" t="s">
        <v>822</v>
      </c>
      <c r="C367" s="28">
        <v>6</v>
      </c>
      <c r="D367" s="29">
        <v>20</v>
      </c>
      <c r="E367" s="5">
        <f t="shared" si="11"/>
        <v>5191027</v>
      </c>
      <c r="F367" s="15">
        <f t="shared" si="10"/>
        <v>99.961371321923039</v>
      </c>
      <c r="G367" s="12">
        <v>232</v>
      </c>
      <c r="H367" s="54" t="s">
        <v>1727</v>
      </c>
      <c r="I367" s="54" t="s">
        <v>1684</v>
      </c>
    </row>
    <row r="368" spans="1:9" x14ac:dyDescent="0.3">
      <c r="A368" s="35"/>
      <c r="B368" s="32" t="s">
        <v>823</v>
      </c>
      <c r="C368" s="33">
        <v>1</v>
      </c>
      <c r="D368" s="34">
        <v>20</v>
      </c>
      <c r="E368" s="35">
        <f t="shared" si="11"/>
        <v>5191047</v>
      </c>
      <c r="F368" s="36">
        <f t="shared" si="10"/>
        <v>99.961756453309661</v>
      </c>
      <c r="G368" s="37" t="s">
        <v>449</v>
      </c>
      <c r="H368" s="35"/>
      <c r="I368" s="35"/>
    </row>
    <row r="369" spans="1:9" x14ac:dyDescent="0.3">
      <c r="A369" s="19" t="s">
        <v>1562</v>
      </c>
      <c r="B369" s="19" t="s">
        <v>39</v>
      </c>
      <c r="C369" s="28">
        <v>1</v>
      </c>
      <c r="D369" s="30">
        <v>20</v>
      </c>
      <c r="E369" s="17">
        <f t="shared" si="11"/>
        <v>5191067</v>
      </c>
      <c r="F369" s="15">
        <f t="shared" si="10"/>
        <v>99.962141584696269</v>
      </c>
      <c r="G369" s="18">
        <v>218</v>
      </c>
      <c r="H369" s="54" t="s">
        <v>1671</v>
      </c>
      <c r="I369" s="54" t="s">
        <v>1684</v>
      </c>
    </row>
    <row r="370" spans="1:9" x14ac:dyDescent="0.3">
      <c r="A370" s="19" t="s">
        <v>1417</v>
      </c>
      <c r="B370" s="19" t="s">
        <v>39</v>
      </c>
      <c r="C370" s="28">
        <v>3</v>
      </c>
      <c r="D370" s="29">
        <v>20</v>
      </c>
      <c r="E370" s="5">
        <f t="shared" si="11"/>
        <v>5191087</v>
      </c>
      <c r="F370" s="15">
        <f t="shared" si="10"/>
        <v>99.962526716082877</v>
      </c>
      <c r="G370" s="18">
        <v>235</v>
      </c>
      <c r="H370" s="54" t="s">
        <v>1727</v>
      </c>
      <c r="I370" s="54" t="s">
        <v>1684</v>
      </c>
    </row>
    <row r="371" spans="1:9" x14ac:dyDescent="0.3">
      <c r="A371" s="19" t="s">
        <v>1504</v>
      </c>
      <c r="B371" s="19" t="s">
        <v>39</v>
      </c>
      <c r="C371" s="28">
        <v>1</v>
      </c>
      <c r="D371" s="29">
        <v>20</v>
      </c>
      <c r="E371" s="5">
        <f t="shared" si="11"/>
        <v>5191107</v>
      </c>
      <c r="F371" s="15">
        <f t="shared" si="10"/>
        <v>99.962911847469485</v>
      </c>
      <c r="G371" s="12">
        <v>218</v>
      </c>
      <c r="H371" s="54"/>
      <c r="I371" s="54" t="s">
        <v>1684</v>
      </c>
    </row>
    <row r="372" spans="1:9" x14ac:dyDescent="0.3">
      <c r="A372" s="19" t="s">
        <v>1434</v>
      </c>
      <c r="B372" s="19" t="s">
        <v>39</v>
      </c>
      <c r="C372" s="28">
        <v>2</v>
      </c>
      <c r="D372" s="30">
        <v>20</v>
      </c>
      <c r="E372" s="17">
        <f t="shared" si="11"/>
        <v>5191127</v>
      </c>
      <c r="F372" s="15">
        <f t="shared" si="10"/>
        <v>99.963296978856093</v>
      </c>
      <c r="G372" s="18">
        <v>210</v>
      </c>
      <c r="H372" s="54" t="s">
        <v>1671</v>
      </c>
      <c r="I372" s="54" t="s">
        <v>1707</v>
      </c>
    </row>
    <row r="373" spans="1:9" x14ac:dyDescent="0.3">
      <c r="A373" s="19" t="s">
        <v>1426</v>
      </c>
      <c r="B373" s="19" t="s">
        <v>783</v>
      </c>
      <c r="C373" s="28">
        <v>2</v>
      </c>
      <c r="D373" s="30">
        <v>20</v>
      </c>
      <c r="E373" s="17">
        <f t="shared" si="11"/>
        <v>5191147</v>
      </c>
      <c r="F373" s="15">
        <f t="shared" si="10"/>
        <v>99.963682110242701</v>
      </c>
      <c r="G373" s="18" t="s">
        <v>1665</v>
      </c>
      <c r="H373" s="54"/>
      <c r="I373" s="54" t="s">
        <v>1684</v>
      </c>
    </row>
    <row r="374" spans="1:9" x14ac:dyDescent="0.3">
      <c r="A374" s="19" t="s">
        <v>1423</v>
      </c>
      <c r="B374" s="19" t="s">
        <v>783</v>
      </c>
      <c r="C374" s="28">
        <v>2</v>
      </c>
      <c r="D374" s="29">
        <v>20</v>
      </c>
      <c r="E374" s="5">
        <f t="shared" si="11"/>
        <v>5191167</v>
      </c>
      <c r="F374" s="15">
        <f t="shared" si="10"/>
        <v>99.964067241629323</v>
      </c>
      <c r="G374" s="12">
        <v>226</v>
      </c>
      <c r="H374" s="54"/>
      <c r="I374" s="54" t="s">
        <v>1684</v>
      </c>
    </row>
    <row r="375" spans="1:9" x14ac:dyDescent="0.3">
      <c r="A375" s="19" t="s">
        <v>1380</v>
      </c>
      <c r="B375" s="19" t="s">
        <v>783</v>
      </c>
      <c r="C375" s="28">
        <v>4</v>
      </c>
      <c r="D375" s="29">
        <v>20</v>
      </c>
      <c r="E375" s="5">
        <f t="shared" si="11"/>
        <v>5191187</v>
      </c>
      <c r="F375" s="15">
        <f t="shared" si="10"/>
        <v>99.964452373015916</v>
      </c>
      <c r="G375" s="12">
        <v>217</v>
      </c>
      <c r="H375" s="54"/>
      <c r="I375" s="54" t="s">
        <v>1684</v>
      </c>
    </row>
    <row r="376" spans="1:9" x14ac:dyDescent="0.3">
      <c r="A376" s="19" t="s">
        <v>1517</v>
      </c>
      <c r="B376" s="19" t="s">
        <v>805</v>
      </c>
      <c r="C376" s="28">
        <v>1</v>
      </c>
      <c r="D376" s="29">
        <v>20</v>
      </c>
      <c r="E376" s="5">
        <f t="shared" si="11"/>
        <v>5191207</v>
      </c>
      <c r="F376" s="15">
        <f t="shared" si="10"/>
        <v>99.964837504402539</v>
      </c>
      <c r="G376" s="12">
        <v>217</v>
      </c>
      <c r="H376" s="54"/>
      <c r="I376" s="54" t="s">
        <v>1684</v>
      </c>
    </row>
    <row r="377" spans="1:9" ht="20.399999999999999" customHeight="1" x14ac:dyDescent="0.3">
      <c r="A377" s="85" t="s">
        <v>985</v>
      </c>
      <c r="B377" s="19" t="s">
        <v>363</v>
      </c>
      <c r="C377" s="28">
        <v>462</v>
      </c>
      <c r="D377" s="29">
        <v>19</v>
      </c>
      <c r="E377" s="5">
        <f t="shared" si="11"/>
        <v>5191226</v>
      </c>
      <c r="F377" s="15">
        <f t="shared" si="10"/>
        <v>99.965203379219815</v>
      </c>
      <c r="G377" s="12">
        <v>217</v>
      </c>
      <c r="H377" s="54"/>
      <c r="I377" s="54" t="s">
        <v>1684</v>
      </c>
    </row>
    <row r="378" spans="1:9" x14ac:dyDescent="0.3">
      <c r="A378" s="19" t="s">
        <v>1208</v>
      </c>
      <c r="B378" s="19" t="s">
        <v>229</v>
      </c>
      <c r="C378" s="28">
        <v>22</v>
      </c>
      <c r="D378" s="29">
        <v>19</v>
      </c>
      <c r="E378" s="5">
        <f t="shared" si="11"/>
        <v>5191245</v>
      </c>
      <c r="F378" s="15">
        <f t="shared" si="10"/>
        <v>99.965569254037092</v>
      </c>
      <c r="G378" s="12">
        <v>232</v>
      </c>
      <c r="H378" s="54" t="s">
        <v>1727</v>
      </c>
      <c r="I378" s="54" t="s">
        <v>1684</v>
      </c>
    </row>
    <row r="379" spans="1:9" ht="15.6" customHeight="1" x14ac:dyDescent="0.3">
      <c r="A379" s="19" t="s">
        <v>1551</v>
      </c>
      <c r="B379" s="19" t="s">
        <v>229</v>
      </c>
      <c r="C379" s="28">
        <v>1</v>
      </c>
      <c r="D379" s="30">
        <v>19</v>
      </c>
      <c r="E379" s="17">
        <f t="shared" si="11"/>
        <v>5191264</v>
      </c>
      <c r="F379" s="15">
        <f t="shared" si="10"/>
        <v>99.965935128854369</v>
      </c>
      <c r="G379" s="18" t="s">
        <v>1595</v>
      </c>
      <c r="H379" s="54"/>
      <c r="I379" s="54" t="s">
        <v>1684</v>
      </c>
    </row>
    <row r="380" spans="1:9" x14ac:dyDescent="0.3">
      <c r="A380" s="19" t="s">
        <v>1450</v>
      </c>
      <c r="B380" s="19" t="s">
        <v>818</v>
      </c>
      <c r="C380" s="28">
        <v>2</v>
      </c>
      <c r="D380" s="29">
        <v>19</v>
      </c>
      <c r="E380" s="5">
        <f t="shared" si="11"/>
        <v>5191283</v>
      </c>
      <c r="F380" s="15">
        <f t="shared" si="10"/>
        <v>99.96630100367166</v>
      </c>
      <c r="G380" s="12">
        <v>217</v>
      </c>
      <c r="H380" s="54"/>
      <c r="I380" s="54" t="s">
        <v>1684</v>
      </c>
    </row>
    <row r="381" spans="1:9" x14ac:dyDescent="0.3">
      <c r="A381" s="19" t="s">
        <v>1309</v>
      </c>
      <c r="B381" s="19" t="s">
        <v>818</v>
      </c>
      <c r="C381" s="28">
        <v>8</v>
      </c>
      <c r="D381" s="29">
        <v>19</v>
      </c>
      <c r="E381" s="5">
        <f t="shared" si="11"/>
        <v>5191302</v>
      </c>
      <c r="F381" s="15">
        <f t="shared" si="10"/>
        <v>99.966666878488937</v>
      </c>
      <c r="G381" s="12">
        <v>217</v>
      </c>
      <c r="H381" s="54"/>
      <c r="I381" s="54" t="s">
        <v>1684</v>
      </c>
    </row>
    <row r="382" spans="1:9" x14ac:dyDescent="0.3">
      <c r="A382" s="19" t="s">
        <v>1433</v>
      </c>
      <c r="B382" s="19" t="s">
        <v>818</v>
      </c>
      <c r="C382" s="28">
        <v>2</v>
      </c>
      <c r="D382" s="29">
        <v>19</v>
      </c>
      <c r="E382" s="5">
        <f t="shared" si="11"/>
        <v>5191321</v>
      </c>
      <c r="F382" s="15">
        <f t="shared" si="10"/>
        <v>99.967032753306199</v>
      </c>
      <c r="G382" s="12">
        <v>217</v>
      </c>
      <c r="H382" s="54"/>
      <c r="I382" s="54" t="s">
        <v>1684</v>
      </c>
    </row>
    <row r="383" spans="1:9" ht="15" customHeight="1" x14ac:dyDescent="0.3">
      <c r="A383" s="19" t="s">
        <v>1364</v>
      </c>
      <c r="B383" s="19" t="s">
        <v>818</v>
      </c>
      <c r="C383" s="28">
        <v>4</v>
      </c>
      <c r="D383" s="34">
        <v>18</v>
      </c>
      <c r="E383" s="35">
        <f t="shared" si="11"/>
        <v>5191339</v>
      </c>
      <c r="F383" s="36">
        <f t="shared" si="10"/>
        <v>99.967379371554159</v>
      </c>
      <c r="G383" s="37" t="s">
        <v>449</v>
      </c>
      <c r="H383" s="35"/>
      <c r="I383" s="35"/>
    </row>
    <row r="384" spans="1:9" x14ac:dyDescent="0.3">
      <c r="A384" s="19" t="s">
        <v>1521</v>
      </c>
      <c r="B384" s="19" t="s">
        <v>818</v>
      </c>
      <c r="C384" s="28">
        <v>1</v>
      </c>
      <c r="D384" s="29">
        <v>18</v>
      </c>
      <c r="E384" s="5">
        <f t="shared" si="11"/>
        <v>5191357</v>
      </c>
      <c r="F384" s="15">
        <f t="shared" si="10"/>
        <v>99.967725989802105</v>
      </c>
      <c r="G384" s="12">
        <v>217</v>
      </c>
      <c r="H384" s="54"/>
      <c r="I384" s="54" t="s">
        <v>1684</v>
      </c>
    </row>
    <row r="385" spans="1:9" x14ac:dyDescent="0.3">
      <c r="A385" s="19" t="s">
        <v>1523</v>
      </c>
      <c r="B385" s="19" t="s">
        <v>818</v>
      </c>
      <c r="C385" s="28">
        <v>1</v>
      </c>
      <c r="D385" s="30">
        <v>18</v>
      </c>
      <c r="E385" s="17">
        <f t="shared" si="11"/>
        <v>5191375</v>
      </c>
      <c r="F385" s="15">
        <f t="shared" si="10"/>
        <v>99.968072608050051</v>
      </c>
      <c r="G385" s="38" t="s">
        <v>1600</v>
      </c>
      <c r="H385" s="54" t="s">
        <v>1727</v>
      </c>
      <c r="I385" s="54" t="s">
        <v>1684</v>
      </c>
    </row>
    <row r="386" spans="1:9" x14ac:dyDescent="0.3">
      <c r="A386" s="19" t="s">
        <v>1382</v>
      </c>
      <c r="B386" s="19" t="s">
        <v>818</v>
      </c>
      <c r="C386" s="28">
        <v>4</v>
      </c>
      <c r="D386" s="29">
        <v>18</v>
      </c>
      <c r="E386" s="5">
        <f t="shared" si="11"/>
        <v>5191393</v>
      </c>
      <c r="F386" s="15">
        <f t="shared" si="10"/>
        <v>99.968419226297996</v>
      </c>
      <c r="G386" s="12">
        <v>217</v>
      </c>
      <c r="H386" s="54"/>
      <c r="I386" s="54" t="s">
        <v>1684</v>
      </c>
    </row>
    <row r="387" spans="1:9" x14ac:dyDescent="0.3">
      <c r="A387" s="19" t="s">
        <v>1404</v>
      </c>
      <c r="B387" s="19" t="s">
        <v>726</v>
      </c>
      <c r="C387" s="28">
        <v>3</v>
      </c>
      <c r="D387" s="29">
        <v>18</v>
      </c>
      <c r="E387" s="5">
        <f t="shared" si="11"/>
        <v>5191411</v>
      </c>
      <c r="F387" s="15">
        <f t="shared" si="10"/>
        <v>99.968765844545942</v>
      </c>
      <c r="G387" s="12">
        <v>217</v>
      </c>
      <c r="H387" s="54"/>
      <c r="I387" s="54" t="s">
        <v>1684</v>
      </c>
    </row>
    <row r="388" spans="1:9" x14ac:dyDescent="0.3">
      <c r="A388" s="19" t="s">
        <v>1282</v>
      </c>
      <c r="B388" s="19" t="s">
        <v>721</v>
      </c>
      <c r="C388" s="28">
        <v>11</v>
      </c>
      <c r="D388" s="29">
        <v>18</v>
      </c>
      <c r="E388" s="5">
        <f t="shared" si="11"/>
        <v>5191429</v>
      </c>
      <c r="F388" s="15">
        <f t="shared" ref="F388:F451" si="12">(E388/$E$741)*100</f>
        <v>99.969112462793902</v>
      </c>
      <c r="G388" s="12">
        <v>217</v>
      </c>
      <c r="H388" s="54"/>
      <c r="I388" s="54" t="s">
        <v>1684</v>
      </c>
    </row>
    <row r="389" spans="1:9" x14ac:dyDescent="0.3">
      <c r="A389" s="19" t="s">
        <v>1286</v>
      </c>
      <c r="B389" s="19" t="s">
        <v>721</v>
      </c>
      <c r="C389" s="28">
        <v>11</v>
      </c>
      <c r="D389" s="29">
        <v>17</v>
      </c>
      <c r="E389" s="5">
        <f t="shared" si="11"/>
        <v>5191446</v>
      </c>
      <c r="F389" s="15">
        <f t="shared" si="12"/>
        <v>99.969439824472516</v>
      </c>
      <c r="G389" s="12">
        <v>217</v>
      </c>
      <c r="H389" s="54"/>
      <c r="I389" s="54" t="s">
        <v>1684</v>
      </c>
    </row>
    <row r="390" spans="1:9" x14ac:dyDescent="0.3">
      <c r="A390" s="38" t="s">
        <v>1190</v>
      </c>
      <c r="B390" s="38" t="s">
        <v>791</v>
      </c>
      <c r="C390" s="39">
        <v>25</v>
      </c>
      <c r="D390" s="34">
        <v>17</v>
      </c>
      <c r="E390" s="35">
        <f t="shared" ref="E390:E453" si="13">D390+E389</f>
        <v>5191463</v>
      </c>
      <c r="F390" s="36">
        <f t="shared" si="12"/>
        <v>99.969767186151131</v>
      </c>
      <c r="G390" s="37" t="s">
        <v>449</v>
      </c>
      <c r="H390" s="35"/>
      <c r="I390" s="35"/>
    </row>
    <row r="391" spans="1:9" x14ac:dyDescent="0.3">
      <c r="A391" s="38" t="s">
        <v>1179</v>
      </c>
      <c r="B391" s="38" t="s">
        <v>721</v>
      </c>
      <c r="C391" s="39">
        <v>28</v>
      </c>
      <c r="D391" s="30">
        <v>17</v>
      </c>
      <c r="E391" s="17">
        <f t="shared" si="13"/>
        <v>5191480</v>
      </c>
      <c r="F391" s="15">
        <f t="shared" si="12"/>
        <v>99.97009454782976</v>
      </c>
      <c r="G391" s="18" t="s">
        <v>1595</v>
      </c>
      <c r="H391" s="54"/>
      <c r="I391" s="54" t="s">
        <v>1684</v>
      </c>
    </row>
    <row r="392" spans="1:9" x14ac:dyDescent="0.3">
      <c r="A392" s="19" t="s">
        <v>1284</v>
      </c>
      <c r="B392" s="19" t="s">
        <v>721</v>
      </c>
      <c r="C392" s="28">
        <v>11</v>
      </c>
      <c r="D392" s="29">
        <v>17</v>
      </c>
      <c r="E392" s="5">
        <f t="shared" si="13"/>
        <v>5191497</v>
      </c>
      <c r="F392" s="15">
        <f t="shared" si="12"/>
        <v>99.970421909508374</v>
      </c>
      <c r="G392" s="12">
        <v>217</v>
      </c>
      <c r="H392" s="54"/>
      <c r="I392" s="54" t="s">
        <v>1684</v>
      </c>
    </row>
    <row r="393" spans="1:9" x14ac:dyDescent="0.3">
      <c r="A393" s="19" t="s">
        <v>1341</v>
      </c>
      <c r="B393" s="19" t="s">
        <v>721</v>
      </c>
      <c r="C393" s="28">
        <v>6</v>
      </c>
      <c r="D393" s="34">
        <v>16</v>
      </c>
      <c r="E393" s="35">
        <f t="shared" si="13"/>
        <v>5191513</v>
      </c>
      <c r="F393" s="36">
        <f t="shared" si="12"/>
        <v>99.970730014617658</v>
      </c>
      <c r="G393" s="37" t="s">
        <v>449</v>
      </c>
      <c r="H393" s="35"/>
      <c r="I393" s="35"/>
    </row>
    <row r="394" spans="1:9" x14ac:dyDescent="0.3">
      <c r="A394" s="38" t="s">
        <v>1037</v>
      </c>
      <c r="B394" s="38" t="s">
        <v>721</v>
      </c>
      <c r="C394" s="39">
        <v>155</v>
      </c>
      <c r="D394" s="34">
        <v>16</v>
      </c>
      <c r="E394" s="35">
        <f t="shared" si="13"/>
        <v>5191529</v>
      </c>
      <c r="F394" s="36">
        <f t="shared" si="12"/>
        <v>99.971038119726956</v>
      </c>
      <c r="G394" s="37" t="s">
        <v>449</v>
      </c>
      <c r="H394" s="35"/>
      <c r="I394" s="35"/>
    </row>
    <row r="395" spans="1:9" x14ac:dyDescent="0.3">
      <c r="A395" s="38" t="s">
        <v>1046</v>
      </c>
      <c r="B395" s="38" t="s">
        <v>721</v>
      </c>
      <c r="C395" s="39">
        <v>123</v>
      </c>
      <c r="D395" s="30">
        <v>16</v>
      </c>
      <c r="E395" s="17">
        <f t="shared" si="13"/>
        <v>5191545</v>
      </c>
      <c r="F395" s="15">
        <f t="shared" si="12"/>
        <v>99.971346224836239</v>
      </c>
      <c r="G395" s="18" t="s">
        <v>1666</v>
      </c>
      <c r="H395" s="54" t="s">
        <v>1727</v>
      </c>
      <c r="I395" s="54" t="s">
        <v>1684</v>
      </c>
    </row>
    <row r="396" spans="1:9" x14ac:dyDescent="0.3">
      <c r="A396" s="38" t="s">
        <v>1012</v>
      </c>
      <c r="B396" s="38" t="s">
        <v>721</v>
      </c>
      <c r="C396" s="39">
        <v>210</v>
      </c>
      <c r="D396" s="30">
        <v>16</v>
      </c>
      <c r="E396" s="17">
        <f t="shared" si="13"/>
        <v>5191561</v>
      </c>
      <c r="F396" s="15">
        <f t="shared" si="12"/>
        <v>99.971654329945522</v>
      </c>
      <c r="G396" s="18" t="s">
        <v>1665</v>
      </c>
      <c r="H396" s="54"/>
      <c r="I396" s="54" t="s">
        <v>1684</v>
      </c>
    </row>
    <row r="397" spans="1:9" x14ac:dyDescent="0.3">
      <c r="A397" s="38" t="s">
        <v>1115</v>
      </c>
      <c r="B397" s="38" t="s">
        <v>721</v>
      </c>
      <c r="C397" s="39">
        <v>60</v>
      </c>
      <c r="D397" s="29">
        <v>16</v>
      </c>
      <c r="E397" s="5">
        <f t="shared" si="13"/>
        <v>5191577</v>
      </c>
      <c r="F397" s="15">
        <f t="shared" si="12"/>
        <v>99.97196243505482</v>
      </c>
      <c r="G397" s="18">
        <v>217</v>
      </c>
      <c r="H397" s="54"/>
      <c r="I397" s="54" t="s">
        <v>1684</v>
      </c>
    </row>
    <row r="398" spans="1:9" x14ac:dyDescent="0.3">
      <c r="A398" s="38" t="s">
        <v>1145</v>
      </c>
      <c r="B398" s="38" t="s">
        <v>721</v>
      </c>
      <c r="C398" s="39">
        <v>42</v>
      </c>
      <c r="D398" s="29">
        <v>16</v>
      </c>
      <c r="E398" s="5">
        <f t="shared" si="13"/>
        <v>5191593</v>
      </c>
      <c r="F398" s="15">
        <f t="shared" si="12"/>
        <v>99.972270540164104</v>
      </c>
      <c r="G398" s="12">
        <v>217</v>
      </c>
      <c r="H398" s="54"/>
      <c r="I398" s="54" t="s">
        <v>1684</v>
      </c>
    </row>
    <row r="399" spans="1:9" x14ac:dyDescent="0.3">
      <c r="A399" s="38" t="s">
        <v>1022</v>
      </c>
      <c r="B399" s="38" t="s">
        <v>733</v>
      </c>
      <c r="C399" s="39">
        <v>188</v>
      </c>
      <c r="D399" s="29">
        <v>15</v>
      </c>
      <c r="E399" s="5">
        <f t="shared" si="13"/>
        <v>5191608</v>
      </c>
      <c r="F399" s="15">
        <f t="shared" si="12"/>
        <v>99.97255938870407</v>
      </c>
      <c r="G399" s="12">
        <v>217</v>
      </c>
      <c r="H399" s="54"/>
      <c r="I399" s="54" t="s">
        <v>1684</v>
      </c>
    </row>
    <row r="400" spans="1:9" x14ac:dyDescent="0.3">
      <c r="A400" s="19" t="s">
        <v>939</v>
      </c>
      <c r="B400" s="19" t="s">
        <v>696</v>
      </c>
      <c r="C400" s="28">
        <v>1911</v>
      </c>
      <c r="D400" s="34">
        <v>14</v>
      </c>
      <c r="E400" s="35">
        <f t="shared" si="13"/>
        <v>5191622</v>
      </c>
      <c r="F400" s="36">
        <f t="shared" si="12"/>
        <v>99.972828980674691</v>
      </c>
      <c r="G400" s="37" t="s">
        <v>449</v>
      </c>
      <c r="H400" s="35"/>
      <c r="I400" s="35"/>
    </row>
    <row r="401" spans="1:9" x14ac:dyDescent="0.3">
      <c r="A401" s="19" t="s">
        <v>1545</v>
      </c>
      <c r="B401" s="19" t="s">
        <v>860</v>
      </c>
      <c r="C401" s="28">
        <v>1</v>
      </c>
      <c r="D401" s="29">
        <v>14</v>
      </c>
      <c r="E401" s="5">
        <f t="shared" si="13"/>
        <v>5191636</v>
      </c>
      <c r="F401" s="15">
        <f t="shared" si="12"/>
        <v>99.973098572645313</v>
      </c>
      <c r="G401" s="12">
        <v>218</v>
      </c>
      <c r="H401" s="54"/>
      <c r="I401" s="54" t="s">
        <v>1670</v>
      </c>
    </row>
    <row r="402" spans="1:9" x14ac:dyDescent="0.3">
      <c r="A402" s="19" t="s">
        <v>968</v>
      </c>
      <c r="B402" s="19" t="s">
        <v>710</v>
      </c>
      <c r="C402" s="28">
        <v>644</v>
      </c>
      <c r="D402" s="29">
        <v>14</v>
      </c>
      <c r="E402" s="5">
        <f t="shared" si="13"/>
        <v>5191650</v>
      </c>
      <c r="F402" s="15">
        <f t="shared" si="12"/>
        <v>99.973368164615934</v>
      </c>
      <c r="G402" s="12">
        <v>227</v>
      </c>
      <c r="H402" s="54"/>
      <c r="I402" s="54" t="s">
        <v>1670</v>
      </c>
    </row>
    <row r="403" spans="1:9" x14ac:dyDescent="0.3">
      <c r="A403" s="19" t="s">
        <v>925</v>
      </c>
      <c r="B403" s="19" t="s">
        <v>692</v>
      </c>
      <c r="C403" s="28">
        <v>4511</v>
      </c>
      <c r="D403" s="29">
        <v>14</v>
      </c>
      <c r="E403" s="5">
        <f t="shared" si="13"/>
        <v>5191664</v>
      </c>
      <c r="F403" s="15">
        <f t="shared" si="12"/>
        <v>99.973637756586569</v>
      </c>
      <c r="G403" s="12">
        <v>218</v>
      </c>
      <c r="H403" s="54"/>
      <c r="I403" s="54" t="s">
        <v>1670</v>
      </c>
    </row>
    <row r="404" spans="1:9" x14ac:dyDescent="0.3">
      <c r="A404" s="38" t="s">
        <v>1000</v>
      </c>
      <c r="B404" s="38" t="s">
        <v>721</v>
      </c>
      <c r="C404" s="39">
        <v>309</v>
      </c>
      <c r="D404" s="29">
        <v>14</v>
      </c>
      <c r="E404" s="5">
        <f t="shared" si="13"/>
        <v>5191678</v>
      </c>
      <c r="F404" s="15">
        <f t="shared" si="12"/>
        <v>99.973907348557191</v>
      </c>
      <c r="G404" s="12">
        <v>226</v>
      </c>
      <c r="H404" s="54"/>
      <c r="I404" s="54" t="s">
        <v>1670</v>
      </c>
    </row>
    <row r="405" spans="1:9" x14ac:dyDescent="0.3">
      <c r="A405" s="38" t="s">
        <v>1013</v>
      </c>
      <c r="B405" s="38" t="s">
        <v>727</v>
      </c>
      <c r="C405" s="39">
        <v>201</v>
      </c>
      <c r="D405" s="29">
        <v>14</v>
      </c>
      <c r="E405" s="5">
        <f t="shared" si="13"/>
        <v>5191692</v>
      </c>
      <c r="F405" s="15">
        <f t="shared" si="12"/>
        <v>99.974176940527812</v>
      </c>
      <c r="G405" s="12">
        <v>218</v>
      </c>
      <c r="H405" s="54"/>
      <c r="I405" s="54" t="s">
        <v>1670</v>
      </c>
    </row>
    <row r="406" spans="1:9" x14ac:dyDescent="0.3">
      <c r="A406" s="38" t="s">
        <v>998</v>
      </c>
      <c r="B406" s="38" t="s">
        <v>720</v>
      </c>
      <c r="C406" s="39">
        <v>326</v>
      </c>
      <c r="D406" s="34">
        <v>13</v>
      </c>
      <c r="E406" s="35">
        <f t="shared" si="13"/>
        <v>5191705</v>
      </c>
      <c r="F406" s="36">
        <f t="shared" si="12"/>
        <v>99.974427275929116</v>
      </c>
      <c r="G406" s="37" t="s">
        <v>449</v>
      </c>
      <c r="H406" s="35"/>
      <c r="I406" s="35"/>
    </row>
    <row r="407" spans="1:9" x14ac:dyDescent="0.3">
      <c r="A407" s="19" t="s">
        <v>1051</v>
      </c>
      <c r="B407" s="19" t="s">
        <v>744</v>
      </c>
      <c r="C407" s="28">
        <v>118</v>
      </c>
      <c r="D407" s="29">
        <v>13</v>
      </c>
      <c r="E407" s="5">
        <f t="shared" si="13"/>
        <v>5191718</v>
      </c>
      <c r="F407" s="15">
        <f t="shared" si="12"/>
        <v>99.974677611330407</v>
      </c>
      <c r="G407" s="12">
        <v>217</v>
      </c>
      <c r="H407" s="54"/>
      <c r="I407" s="54" t="s">
        <v>1670</v>
      </c>
    </row>
    <row r="408" spans="1:9" x14ac:dyDescent="0.3">
      <c r="A408" s="38" t="s">
        <v>1224</v>
      </c>
      <c r="B408" s="38" t="s">
        <v>721</v>
      </c>
      <c r="C408" s="39">
        <v>20</v>
      </c>
      <c r="D408" s="34">
        <v>13</v>
      </c>
      <c r="E408" s="35">
        <f t="shared" si="13"/>
        <v>5191731</v>
      </c>
      <c r="F408" s="36">
        <f t="shared" si="12"/>
        <v>99.974927946731711</v>
      </c>
      <c r="G408" s="37" t="s">
        <v>449</v>
      </c>
      <c r="H408" s="35"/>
      <c r="I408" s="35"/>
    </row>
    <row r="409" spans="1:9" x14ac:dyDescent="0.3">
      <c r="A409" s="19" t="s">
        <v>1402</v>
      </c>
      <c r="B409" s="19" t="s">
        <v>721</v>
      </c>
      <c r="C409" s="28">
        <v>3</v>
      </c>
      <c r="D409" s="29">
        <v>13</v>
      </c>
      <c r="E409" s="5">
        <f t="shared" si="13"/>
        <v>5191744</v>
      </c>
      <c r="F409" s="15">
        <f t="shared" si="12"/>
        <v>99.975178282133001</v>
      </c>
      <c r="G409" s="12">
        <v>217</v>
      </c>
      <c r="H409" s="54"/>
      <c r="I409" s="54" t="s">
        <v>1670</v>
      </c>
    </row>
    <row r="410" spans="1:9" x14ac:dyDescent="0.3">
      <c r="A410" s="85" t="s">
        <v>926</v>
      </c>
      <c r="B410" s="19" t="s">
        <v>363</v>
      </c>
      <c r="C410" s="28">
        <v>3933</v>
      </c>
      <c r="D410" s="29">
        <v>13</v>
      </c>
      <c r="E410" s="5">
        <f t="shared" si="13"/>
        <v>5191757</v>
      </c>
      <c r="F410" s="15">
        <f t="shared" si="12"/>
        <v>99.975428617534305</v>
      </c>
      <c r="G410" s="12">
        <v>217</v>
      </c>
      <c r="H410" s="54"/>
      <c r="I410" s="54" t="s">
        <v>1670</v>
      </c>
    </row>
    <row r="411" spans="1:9" x14ac:dyDescent="0.3">
      <c r="A411" s="85" t="s">
        <v>948</v>
      </c>
      <c r="B411" s="19" t="s">
        <v>363</v>
      </c>
      <c r="C411" s="28">
        <v>1398</v>
      </c>
      <c r="D411" s="29">
        <v>13</v>
      </c>
      <c r="E411" s="5">
        <f t="shared" si="13"/>
        <v>5191770</v>
      </c>
      <c r="F411" s="15">
        <f t="shared" si="12"/>
        <v>99.975678952935596</v>
      </c>
      <c r="G411" s="12">
        <v>219</v>
      </c>
      <c r="H411" s="54"/>
      <c r="I411" s="54" t="s">
        <v>1670</v>
      </c>
    </row>
    <row r="412" spans="1:9" x14ac:dyDescent="0.3">
      <c r="A412" s="19" t="s">
        <v>1408</v>
      </c>
      <c r="B412" s="19" t="s">
        <v>721</v>
      </c>
      <c r="C412" s="28">
        <v>3</v>
      </c>
      <c r="D412" s="29">
        <v>13</v>
      </c>
      <c r="E412" s="5">
        <f t="shared" si="13"/>
        <v>5191783</v>
      </c>
      <c r="F412" s="15">
        <f t="shared" si="12"/>
        <v>99.9759292883369</v>
      </c>
      <c r="G412" s="12">
        <v>232</v>
      </c>
      <c r="H412" s="54" t="s">
        <v>1727</v>
      </c>
      <c r="I412" s="54" t="s">
        <v>1684</v>
      </c>
    </row>
    <row r="413" spans="1:9" x14ac:dyDescent="0.3">
      <c r="A413" s="38" t="s">
        <v>1136</v>
      </c>
      <c r="B413" s="38" t="s">
        <v>721</v>
      </c>
      <c r="C413" s="39">
        <v>45</v>
      </c>
      <c r="D413" s="29">
        <v>13</v>
      </c>
      <c r="E413" s="5">
        <f t="shared" si="13"/>
        <v>5191796</v>
      </c>
      <c r="F413" s="15">
        <f t="shared" si="12"/>
        <v>99.97617962373819</v>
      </c>
      <c r="G413" s="12">
        <v>217</v>
      </c>
      <c r="H413" s="54"/>
      <c r="I413" s="54" t="s">
        <v>1670</v>
      </c>
    </row>
    <row r="414" spans="1:9" x14ac:dyDescent="0.3">
      <c r="A414" s="38" t="s">
        <v>1175</v>
      </c>
      <c r="B414" s="38" t="s">
        <v>721</v>
      </c>
      <c r="C414" s="39">
        <v>29</v>
      </c>
      <c r="D414" s="30">
        <v>12</v>
      </c>
      <c r="E414" s="17">
        <f t="shared" si="13"/>
        <v>5191808</v>
      </c>
      <c r="F414" s="15">
        <f t="shared" si="12"/>
        <v>99.976410702570149</v>
      </c>
      <c r="G414" s="24" t="s">
        <v>1722</v>
      </c>
      <c r="H414" s="50" t="s">
        <v>1727</v>
      </c>
      <c r="I414" s="54" t="s">
        <v>1684</v>
      </c>
    </row>
    <row r="415" spans="1:9" x14ac:dyDescent="0.3">
      <c r="A415" s="38" t="s">
        <v>909</v>
      </c>
      <c r="B415" s="38" t="s">
        <v>686</v>
      </c>
      <c r="C415" s="39">
        <v>7676</v>
      </c>
      <c r="D415" s="29">
        <v>12</v>
      </c>
      <c r="E415" s="5">
        <f t="shared" si="13"/>
        <v>5191820</v>
      </c>
      <c r="F415" s="15">
        <f t="shared" si="12"/>
        <v>99.976641781402122</v>
      </c>
      <c r="G415" s="12">
        <v>217</v>
      </c>
      <c r="H415" s="54"/>
      <c r="I415" s="54" t="s">
        <v>1684</v>
      </c>
    </row>
    <row r="416" spans="1:9" x14ac:dyDescent="0.3">
      <c r="A416" s="19" t="s">
        <v>1325</v>
      </c>
      <c r="B416" s="19" t="s">
        <v>721</v>
      </c>
      <c r="C416" s="28">
        <v>7</v>
      </c>
      <c r="D416" s="29">
        <v>12</v>
      </c>
      <c r="E416" s="5">
        <f t="shared" si="13"/>
        <v>5191832</v>
      </c>
      <c r="F416" s="15">
        <f t="shared" si="12"/>
        <v>99.976872860234096</v>
      </c>
      <c r="G416" s="12">
        <v>231</v>
      </c>
      <c r="H416" s="54" t="s">
        <v>1727</v>
      </c>
      <c r="I416" s="54" t="s">
        <v>1684</v>
      </c>
    </row>
    <row r="417" spans="1:9" x14ac:dyDescent="0.3">
      <c r="A417" s="38" t="s">
        <v>1178</v>
      </c>
      <c r="B417" s="38" t="s">
        <v>785</v>
      </c>
      <c r="C417" s="39">
        <v>28</v>
      </c>
      <c r="D417" s="29">
        <v>12</v>
      </c>
      <c r="E417" s="5">
        <f t="shared" si="13"/>
        <v>5191844</v>
      </c>
      <c r="F417" s="15">
        <f t="shared" si="12"/>
        <v>99.977103939066041</v>
      </c>
      <c r="G417" s="12">
        <v>232</v>
      </c>
      <c r="H417" s="54" t="s">
        <v>1727</v>
      </c>
      <c r="I417" s="54" t="s">
        <v>1684</v>
      </c>
    </row>
    <row r="418" spans="1:9" x14ac:dyDescent="0.3">
      <c r="A418" s="19" t="s">
        <v>1219</v>
      </c>
      <c r="B418" s="19" t="s">
        <v>721</v>
      </c>
      <c r="C418" s="28">
        <v>20</v>
      </c>
      <c r="D418" s="29">
        <v>12</v>
      </c>
      <c r="E418" s="5">
        <f t="shared" si="13"/>
        <v>5191856</v>
      </c>
      <c r="F418" s="15">
        <f t="shared" si="12"/>
        <v>99.977335017898014</v>
      </c>
      <c r="G418" s="12">
        <v>217</v>
      </c>
      <c r="H418" s="54"/>
      <c r="I418" s="54" t="s">
        <v>1684</v>
      </c>
    </row>
    <row r="419" spans="1:9" x14ac:dyDescent="0.3">
      <c r="A419" s="19" t="s">
        <v>1536</v>
      </c>
      <c r="B419" s="19" t="s">
        <v>721</v>
      </c>
      <c r="C419" s="28">
        <v>1</v>
      </c>
      <c r="D419" s="29">
        <v>12</v>
      </c>
      <c r="E419" s="5">
        <f t="shared" si="13"/>
        <v>5191868</v>
      </c>
      <c r="F419" s="15">
        <f t="shared" si="12"/>
        <v>99.977566096729987</v>
      </c>
      <c r="G419" s="12">
        <v>217</v>
      </c>
      <c r="H419" s="54"/>
      <c r="I419" s="54" t="s">
        <v>1684</v>
      </c>
    </row>
    <row r="420" spans="1:9" x14ac:dyDescent="0.3">
      <c r="A420" s="19" t="s">
        <v>1446</v>
      </c>
      <c r="B420" s="19" t="s">
        <v>757</v>
      </c>
      <c r="C420" s="28">
        <v>2</v>
      </c>
      <c r="D420" s="30">
        <v>12</v>
      </c>
      <c r="E420" s="17">
        <f t="shared" si="13"/>
        <v>5191880</v>
      </c>
      <c r="F420" s="15">
        <f t="shared" si="12"/>
        <v>99.97779717556196</v>
      </c>
      <c r="G420" s="18">
        <v>303</v>
      </c>
      <c r="H420" s="62" t="s">
        <v>1667</v>
      </c>
      <c r="I420" s="54" t="s">
        <v>1684</v>
      </c>
    </row>
    <row r="421" spans="1:9" x14ac:dyDescent="0.3">
      <c r="A421" s="19" t="s">
        <v>1185</v>
      </c>
      <c r="B421" s="19" t="s">
        <v>788</v>
      </c>
      <c r="C421" s="28">
        <v>26</v>
      </c>
      <c r="D421" s="29">
        <v>12</v>
      </c>
      <c r="E421" s="5">
        <f t="shared" si="13"/>
        <v>5191892</v>
      </c>
      <c r="F421" s="15">
        <f t="shared" si="12"/>
        <v>99.978028254393919</v>
      </c>
      <c r="G421" s="12">
        <v>217</v>
      </c>
      <c r="H421" s="54"/>
      <c r="I421" s="54" t="s">
        <v>1684</v>
      </c>
    </row>
    <row r="422" spans="1:9" x14ac:dyDescent="0.3">
      <c r="A422" s="19" t="s">
        <v>1369</v>
      </c>
      <c r="B422" s="19" t="s">
        <v>788</v>
      </c>
      <c r="C422" s="28">
        <v>4</v>
      </c>
      <c r="D422" s="29">
        <v>12</v>
      </c>
      <c r="E422" s="5">
        <f t="shared" si="13"/>
        <v>5191904</v>
      </c>
      <c r="F422" s="15">
        <f t="shared" si="12"/>
        <v>99.978259333225878</v>
      </c>
      <c r="G422" s="12">
        <v>217</v>
      </c>
      <c r="H422" s="54"/>
      <c r="I422" s="54" t="s">
        <v>1684</v>
      </c>
    </row>
    <row r="423" spans="1:9" x14ac:dyDescent="0.3">
      <c r="A423" s="19" t="s">
        <v>1232</v>
      </c>
      <c r="B423" s="19" t="s">
        <v>788</v>
      </c>
      <c r="C423" s="28">
        <v>19</v>
      </c>
      <c r="D423" s="30">
        <v>12</v>
      </c>
      <c r="E423" s="17">
        <f t="shared" si="13"/>
        <v>5191916</v>
      </c>
      <c r="F423" s="15">
        <f t="shared" si="12"/>
        <v>99.978490412057852</v>
      </c>
      <c r="G423" s="18">
        <v>303</v>
      </c>
      <c r="H423" s="62" t="s">
        <v>1667</v>
      </c>
      <c r="I423" s="54" t="s">
        <v>1684</v>
      </c>
    </row>
    <row r="424" spans="1:9" x14ac:dyDescent="0.3">
      <c r="A424" s="19" t="s">
        <v>1264</v>
      </c>
      <c r="B424" s="19" t="s">
        <v>788</v>
      </c>
      <c r="C424" s="28">
        <v>13</v>
      </c>
      <c r="D424" s="30">
        <v>12</v>
      </c>
      <c r="E424" s="17">
        <f t="shared" si="13"/>
        <v>5191928</v>
      </c>
      <c r="F424" s="15">
        <f t="shared" si="12"/>
        <v>99.978721490889811</v>
      </c>
      <c r="G424" s="18" t="s">
        <v>1665</v>
      </c>
      <c r="H424" s="54"/>
      <c r="I424" s="54" t="s">
        <v>1684</v>
      </c>
    </row>
    <row r="425" spans="1:9" x14ac:dyDescent="0.3">
      <c r="A425" s="19" t="s">
        <v>1290</v>
      </c>
      <c r="B425" s="19" t="s">
        <v>788</v>
      </c>
      <c r="C425" s="28">
        <v>10</v>
      </c>
      <c r="D425" s="30">
        <v>12</v>
      </c>
      <c r="E425" s="17">
        <f t="shared" si="13"/>
        <v>5191940</v>
      </c>
      <c r="F425" s="15">
        <f t="shared" si="12"/>
        <v>99.978952569721784</v>
      </c>
      <c r="G425" s="49"/>
      <c r="H425" s="62" t="s">
        <v>1671</v>
      </c>
      <c r="I425" s="54" t="s">
        <v>1684</v>
      </c>
    </row>
    <row r="426" spans="1:9" x14ac:dyDescent="0.3">
      <c r="A426" s="19" t="s">
        <v>1265</v>
      </c>
      <c r="B426" s="19" t="s">
        <v>788</v>
      </c>
      <c r="C426" s="28">
        <v>13</v>
      </c>
      <c r="D426" s="30">
        <v>12</v>
      </c>
      <c r="E426" s="17">
        <f t="shared" si="13"/>
        <v>5191952</v>
      </c>
      <c r="F426" s="15">
        <f t="shared" si="12"/>
        <v>99.979183648553743</v>
      </c>
      <c r="G426" s="18">
        <v>217</v>
      </c>
      <c r="H426" s="54" t="s">
        <v>1671</v>
      </c>
      <c r="I426" s="54" t="s">
        <v>1708</v>
      </c>
    </row>
    <row r="427" spans="1:9" x14ac:dyDescent="0.3">
      <c r="A427" s="19" t="s">
        <v>1239</v>
      </c>
      <c r="B427" s="19" t="s">
        <v>788</v>
      </c>
      <c r="C427" s="28">
        <v>18</v>
      </c>
      <c r="D427" s="29">
        <v>11</v>
      </c>
      <c r="E427" s="5">
        <f t="shared" si="13"/>
        <v>5191963</v>
      </c>
      <c r="F427" s="15">
        <f t="shared" si="12"/>
        <v>99.979395470816385</v>
      </c>
      <c r="G427" s="12">
        <v>218</v>
      </c>
      <c r="H427" s="54"/>
      <c r="I427" s="54" t="s">
        <v>1708</v>
      </c>
    </row>
    <row r="428" spans="1:9" x14ac:dyDescent="0.3">
      <c r="A428" s="19" t="s">
        <v>1301</v>
      </c>
      <c r="B428" s="19" t="s">
        <v>788</v>
      </c>
      <c r="C428" s="28">
        <v>9</v>
      </c>
      <c r="D428" s="29">
        <v>11</v>
      </c>
      <c r="E428" s="5">
        <f t="shared" si="13"/>
        <v>5191974</v>
      </c>
      <c r="F428" s="15">
        <f t="shared" si="12"/>
        <v>99.979607293079027</v>
      </c>
      <c r="G428" s="12">
        <v>232</v>
      </c>
      <c r="H428" s="54" t="s">
        <v>1727</v>
      </c>
      <c r="I428" s="54" t="s">
        <v>1684</v>
      </c>
    </row>
    <row r="429" spans="1:9" x14ac:dyDescent="0.3">
      <c r="A429" s="19" t="s">
        <v>1329</v>
      </c>
      <c r="B429" s="19" t="s">
        <v>788</v>
      </c>
      <c r="C429" s="28">
        <v>7</v>
      </c>
      <c r="D429" s="29">
        <v>11</v>
      </c>
      <c r="E429" s="5">
        <f t="shared" si="13"/>
        <v>5191985</v>
      </c>
      <c r="F429" s="15">
        <f t="shared" si="12"/>
        <v>99.979819115341655</v>
      </c>
      <c r="G429" s="12">
        <v>218</v>
      </c>
      <c r="H429" s="54"/>
      <c r="I429" s="54" t="s">
        <v>1684</v>
      </c>
    </row>
    <row r="430" spans="1:9" x14ac:dyDescent="0.3">
      <c r="A430" s="19" t="s">
        <v>1500</v>
      </c>
      <c r="B430" s="19" t="s">
        <v>788</v>
      </c>
      <c r="C430" s="28">
        <v>1</v>
      </c>
      <c r="D430" s="34">
        <v>11</v>
      </c>
      <c r="E430" s="35">
        <f t="shared" si="13"/>
        <v>5191996</v>
      </c>
      <c r="F430" s="36">
        <f t="shared" si="12"/>
        <v>99.980030937604297</v>
      </c>
      <c r="G430" s="37"/>
      <c r="H430" s="35"/>
      <c r="I430" s="35"/>
    </row>
    <row r="431" spans="1:9" x14ac:dyDescent="0.3">
      <c r="A431" s="19" t="s">
        <v>1449</v>
      </c>
      <c r="B431" s="19" t="s">
        <v>788</v>
      </c>
      <c r="C431" s="28">
        <v>2</v>
      </c>
      <c r="D431" s="29">
        <v>11</v>
      </c>
      <c r="E431" s="5">
        <f t="shared" si="13"/>
        <v>5192007</v>
      </c>
      <c r="F431" s="15">
        <f t="shared" si="12"/>
        <v>99.980242759866925</v>
      </c>
      <c r="G431" s="12">
        <v>218</v>
      </c>
      <c r="H431" s="54"/>
      <c r="I431" s="54" t="s">
        <v>1684</v>
      </c>
    </row>
    <row r="432" spans="1:9" x14ac:dyDescent="0.3">
      <c r="A432" s="19" t="s">
        <v>1221</v>
      </c>
      <c r="B432" s="19" t="s">
        <v>788</v>
      </c>
      <c r="C432" s="28">
        <v>20</v>
      </c>
      <c r="D432" s="30">
        <v>11</v>
      </c>
      <c r="E432" s="17">
        <f t="shared" si="13"/>
        <v>5192018</v>
      </c>
      <c r="F432" s="15">
        <f t="shared" si="12"/>
        <v>99.980454582129553</v>
      </c>
      <c r="G432" s="18" t="s">
        <v>1714</v>
      </c>
      <c r="H432" s="54"/>
      <c r="I432" s="54" t="s">
        <v>1684</v>
      </c>
    </row>
    <row r="433" spans="1:9" x14ac:dyDescent="0.3">
      <c r="A433" s="19" t="s">
        <v>1529</v>
      </c>
      <c r="B433" s="19" t="s">
        <v>788</v>
      </c>
      <c r="C433" s="28">
        <v>1</v>
      </c>
      <c r="D433" s="29">
        <v>11</v>
      </c>
      <c r="E433" s="5">
        <f t="shared" si="13"/>
        <v>5192029</v>
      </c>
      <c r="F433" s="15">
        <f t="shared" si="12"/>
        <v>99.980666404392196</v>
      </c>
      <c r="G433" s="12">
        <v>217</v>
      </c>
      <c r="H433" s="54"/>
      <c r="I433" s="54" t="s">
        <v>1684</v>
      </c>
    </row>
    <row r="434" spans="1:9" x14ac:dyDescent="0.3">
      <c r="A434" s="19" t="s">
        <v>1531</v>
      </c>
      <c r="B434" s="19" t="s">
        <v>788</v>
      </c>
      <c r="C434" s="28">
        <v>1</v>
      </c>
      <c r="D434" s="29">
        <v>10</v>
      </c>
      <c r="E434" s="5">
        <f t="shared" si="13"/>
        <v>5192039</v>
      </c>
      <c r="F434" s="15">
        <f t="shared" si="12"/>
        <v>99.980858970085492</v>
      </c>
      <c r="G434" s="12">
        <v>231</v>
      </c>
      <c r="H434" s="54" t="s">
        <v>1727</v>
      </c>
      <c r="I434" s="54" t="s">
        <v>1684</v>
      </c>
    </row>
    <row r="435" spans="1:9" x14ac:dyDescent="0.3">
      <c r="A435" s="38" t="s">
        <v>1147</v>
      </c>
      <c r="B435" s="38" t="s">
        <v>721</v>
      </c>
      <c r="C435" s="39">
        <v>41</v>
      </c>
      <c r="D435" s="29">
        <v>10</v>
      </c>
      <c r="E435" s="5">
        <f t="shared" si="13"/>
        <v>5192049</v>
      </c>
      <c r="F435" s="15">
        <f t="shared" si="12"/>
        <v>99.981051535778803</v>
      </c>
      <c r="G435" s="12">
        <v>217</v>
      </c>
      <c r="H435" s="54"/>
      <c r="I435" s="54" t="s">
        <v>1684</v>
      </c>
    </row>
    <row r="436" spans="1:9" x14ac:dyDescent="0.3">
      <c r="A436" s="38" t="s">
        <v>1218</v>
      </c>
      <c r="B436" s="38" t="s">
        <v>776</v>
      </c>
      <c r="C436" s="39">
        <v>20</v>
      </c>
      <c r="D436" s="29">
        <v>10</v>
      </c>
      <c r="E436" s="5">
        <f t="shared" si="13"/>
        <v>5192059</v>
      </c>
      <c r="F436" s="15">
        <f t="shared" si="12"/>
        <v>99.981244101472114</v>
      </c>
      <c r="G436" s="12">
        <v>231</v>
      </c>
      <c r="H436" s="54" t="s">
        <v>1727</v>
      </c>
      <c r="I436" s="54" t="s">
        <v>1684</v>
      </c>
    </row>
    <row r="437" spans="1:9" x14ac:dyDescent="0.3">
      <c r="A437" s="19" t="s">
        <v>1447</v>
      </c>
      <c r="B437" s="19" t="s">
        <v>844</v>
      </c>
      <c r="C437" s="28">
        <v>2</v>
      </c>
      <c r="D437" s="30">
        <v>10</v>
      </c>
      <c r="E437" s="17">
        <f t="shared" si="13"/>
        <v>5192069</v>
      </c>
      <c r="F437" s="15">
        <f t="shared" si="12"/>
        <v>99.981436667165411</v>
      </c>
      <c r="G437" s="18" t="s">
        <v>1595</v>
      </c>
      <c r="H437" s="54"/>
      <c r="I437" s="54" t="s">
        <v>1684</v>
      </c>
    </row>
    <row r="438" spans="1:9" x14ac:dyDescent="0.3">
      <c r="A438" s="19" t="s">
        <v>1211</v>
      </c>
      <c r="B438" s="19" t="s">
        <v>797</v>
      </c>
      <c r="C438" s="28">
        <v>21</v>
      </c>
      <c r="D438" s="29">
        <v>10</v>
      </c>
      <c r="E438" s="5">
        <f t="shared" si="13"/>
        <v>5192079</v>
      </c>
      <c r="F438" s="15">
        <f t="shared" si="12"/>
        <v>99.981629232858722</v>
      </c>
      <c r="G438" s="12">
        <v>217</v>
      </c>
      <c r="H438" s="54"/>
      <c r="I438" s="54" t="s">
        <v>1684</v>
      </c>
    </row>
    <row r="439" spans="1:9" x14ac:dyDescent="0.3">
      <c r="A439" s="19" t="s">
        <v>1069</v>
      </c>
      <c r="B439" s="19" t="s">
        <v>730</v>
      </c>
      <c r="C439" s="28">
        <v>100</v>
      </c>
      <c r="D439" s="29">
        <v>10</v>
      </c>
      <c r="E439" s="5">
        <f t="shared" si="13"/>
        <v>5192089</v>
      </c>
      <c r="F439" s="15">
        <f t="shared" si="12"/>
        <v>99.981821798552019</v>
      </c>
      <c r="G439" s="12">
        <v>217</v>
      </c>
      <c r="H439" s="54"/>
      <c r="I439" s="54" t="s">
        <v>1684</v>
      </c>
    </row>
    <row r="440" spans="1:9" x14ac:dyDescent="0.3">
      <c r="A440" s="19" t="s">
        <v>1244</v>
      </c>
      <c r="B440" s="19" t="s">
        <v>730</v>
      </c>
      <c r="C440" s="28">
        <v>17</v>
      </c>
      <c r="D440" s="29">
        <v>10</v>
      </c>
      <c r="E440" s="5">
        <f t="shared" si="13"/>
        <v>5192099</v>
      </c>
      <c r="F440" s="15">
        <f t="shared" si="12"/>
        <v>99.98201436424533</v>
      </c>
      <c r="G440" s="12">
        <v>217</v>
      </c>
      <c r="H440" s="54"/>
      <c r="I440" s="54" t="s">
        <v>1684</v>
      </c>
    </row>
    <row r="441" spans="1:9" x14ac:dyDescent="0.3">
      <c r="A441" s="19" t="s">
        <v>1036</v>
      </c>
      <c r="B441" s="19" t="s">
        <v>697</v>
      </c>
      <c r="C441" s="28">
        <v>155</v>
      </c>
      <c r="D441" s="29">
        <v>10</v>
      </c>
      <c r="E441" s="5">
        <f t="shared" si="13"/>
        <v>5192109</v>
      </c>
      <c r="F441" s="15">
        <f t="shared" si="12"/>
        <v>99.982206929938627</v>
      </c>
      <c r="G441" s="12">
        <v>217</v>
      </c>
      <c r="H441" s="54"/>
      <c r="I441" s="54" t="s">
        <v>1684</v>
      </c>
    </row>
    <row r="442" spans="1:9" x14ac:dyDescent="0.3">
      <c r="A442" s="19" t="s">
        <v>1273</v>
      </c>
      <c r="B442" s="19" t="s">
        <v>811</v>
      </c>
      <c r="C442" s="28">
        <v>12</v>
      </c>
      <c r="D442" s="30">
        <v>10</v>
      </c>
      <c r="E442" s="17">
        <f t="shared" si="13"/>
        <v>5192119</v>
      </c>
      <c r="F442" s="15">
        <f t="shared" si="12"/>
        <v>99.982399495631938</v>
      </c>
      <c r="G442" s="38" t="s">
        <v>1679</v>
      </c>
      <c r="H442" s="54"/>
      <c r="I442" s="54" t="s">
        <v>1684</v>
      </c>
    </row>
    <row r="443" spans="1:9" x14ac:dyDescent="0.3">
      <c r="A443" s="19" t="s">
        <v>1266</v>
      </c>
      <c r="B443" s="19" t="s">
        <v>810</v>
      </c>
      <c r="C443" s="28">
        <v>13</v>
      </c>
      <c r="D443" s="29">
        <v>10</v>
      </c>
      <c r="E443" s="5">
        <f t="shared" si="13"/>
        <v>5192129</v>
      </c>
      <c r="F443" s="15">
        <f t="shared" si="12"/>
        <v>99.982592061325235</v>
      </c>
      <c r="G443" s="12">
        <v>232</v>
      </c>
      <c r="H443" s="54"/>
      <c r="I443" s="54" t="s">
        <v>1684</v>
      </c>
    </row>
    <row r="444" spans="1:9" x14ac:dyDescent="0.3">
      <c r="A444" s="19" t="s">
        <v>1356</v>
      </c>
      <c r="B444" s="19" t="s">
        <v>734</v>
      </c>
      <c r="C444" s="28">
        <v>5</v>
      </c>
      <c r="D444" s="34">
        <v>9</v>
      </c>
      <c r="E444" s="35">
        <f t="shared" si="13"/>
        <v>5192138</v>
      </c>
      <c r="F444" s="36">
        <f t="shared" si="12"/>
        <v>99.982765370449215</v>
      </c>
      <c r="G444" s="37"/>
      <c r="H444" s="35"/>
      <c r="I444" s="35"/>
    </row>
    <row r="445" spans="1:9" x14ac:dyDescent="0.3">
      <c r="A445" s="19" t="s">
        <v>1425</v>
      </c>
      <c r="B445" s="19" t="s">
        <v>734</v>
      </c>
      <c r="C445" s="28">
        <v>2</v>
      </c>
      <c r="D445" s="34">
        <v>9</v>
      </c>
      <c r="E445" s="35">
        <f t="shared" si="13"/>
        <v>5192147</v>
      </c>
      <c r="F445" s="36">
        <f t="shared" si="12"/>
        <v>99.982938679573181</v>
      </c>
      <c r="G445" s="37"/>
      <c r="H445" s="35"/>
      <c r="I445" s="35"/>
    </row>
    <row r="446" spans="1:9" x14ac:dyDescent="0.3">
      <c r="A446" s="19" t="s">
        <v>1428</v>
      </c>
      <c r="B446" s="19" t="s">
        <v>734</v>
      </c>
      <c r="C446" s="28">
        <v>2</v>
      </c>
      <c r="D446" s="29">
        <v>9</v>
      </c>
      <c r="E446" s="5">
        <f t="shared" si="13"/>
        <v>5192156</v>
      </c>
      <c r="F446" s="15">
        <f t="shared" si="12"/>
        <v>99.983111988697161</v>
      </c>
      <c r="G446" s="12">
        <v>217</v>
      </c>
      <c r="H446" s="54"/>
      <c r="I446" s="54" t="s">
        <v>1684</v>
      </c>
    </row>
    <row r="447" spans="1:9" x14ac:dyDescent="0.3">
      <c r="A447" s="19" t="s">
        <v>1430</v>
      </c>
      <c r="B447" s="19" t="s">
        <v>734</v>
      </c>
      <c r="C447" s="28">
        <v>2</v>
      </c>
      <c r="D447" s="29">
        <v>9</v>
      </c>
      <c r="E447" s="5">
        <f t="shared" si="13"/>
        <v>5192165</v>
      </c>
      <c r="F447" s="15">
        <f t="shared" si="12"/>
        <v>99.983285297821141</v>
      </c>
      <c r="G447" s="18">
        <v>232</v>
      </c>
      <c r="H447" s="54"/>
      <c r="I447" s="54" t="s">
        <v>1684</v>
      </c>
    </row>
    <row r="448" spans="1:9" x14ac:dyDescent="0.3">
      <c r="A448" s="38" t="s">
        <v>1307</v>
      </c>
      <c r="B448" s="38" t="s">
        <v>734</v>
      </c>
      <c r="C448" s="39">
        <v>8</v>
      </c>
      <c r="D448" s="29">
        <v>9</v>
      </c>
      <c r="E448" s="5">
        <f t="shared" si="13"/>
        <v>5192174</v>
      </c>
      <c r="F448" s="15">
        <f t="shared" si="12"/>
        <v>99.983458606945106</v>
      </c>
      <c r="G448" s="12">
        <v>217</v>
      </c>
      <c r="H448" s="54"/>
      <c r="I448" s="54" t="s">
        <v>1684</v>
      </c>
    </row>
    <row r="449" spans="1:9" x14ac:dyDescent="0.3">
      <c r="A449" s="19" t="s">
        <v>1401</v>
      </c>
      <c r="B449" s="19" t="s">
        <v>835</v>
      </c>
      <c r="C449" s="28">
        <v>3</v>
      </c>
      <c r="D449" s="29">
        <v>9</v>
      </c>
      <c r="E449" s="5">
        <f t="shared" si="13"/>
        <v>5192183</v>
      </c>
      <c r="F449" s="15">
        <f t="shared" si="12"/>
        <v>99.983631916069086</v>
      </c>
      <c r="G449" s="12">
        <v>217</v>
      </c>
      <c r="H449" s="54"/>
      <c r="I449" s="54" t="s">
        <v>1684</v>
      </c>
    </row>
    <row r="450" spans="1:9" x14ac:dyDescent="0.3">
      <c r="A450" s="19" t="s">
        <v>1197</v>
      </c>
      <c r="B450" s="19" t="s">
        <v>794</v>
      </c>
      <c r="C450" s="28">
        <v>24</v>
      </c>
      <c r="D450" s="29">
        <v>9</v>
      </c>
      <c r="E450" s="5">
        <f t="shared" si="13"/>
        <v>5192192</v>
      </c>
      <c r="F450" s="15">
        <f t="shared" si="12"/>
        <v>99.983805225193052</v>
      </c>
      <c r="G450" s="12">
        <v>218</v>
      </c>
      <c r="H450" s="54"/>
      <c r="I450" s="54" t="s">
        <v>1684</v>
      </c>
    </row>
    <row r="451" spans="1:9" x14ac:dyDescent="0.3">
      <c r="A451" s="19" t="s">
        <v>1452</v>
      </c>
      <c r="B451" s="19" t="s">
        <v>834</v>
      </c>
      <c r="C451" s="28">
        <v>2</v>
      </c>
      <c r="D451" s="29">
        <v>9</v>
      </c>
      <c r="E451" s="5">
        <f t="shared" si="13"/>
        <v>5192201</v>
      </c>
      <c r="F451" s="15">
        <f t="shared" si="12"/>
        <v>99.983978534317032</v>
      </c>
      <c r="G451" s="12">
        <v>217</v>
      </c>
      <c r="H451" s="54"/>
      <c r="I451" s="54" t="s">
        <v>1684</v>
      </c>
    </row>
    <row r="452" spans="1:9" x14ac:dyDescent="0.3">
      <c r="A452" s="38" t="s">
        <v>1435</v>
      </c>
      <c r="B452" s="38" t="s">
        <v>834</v>
      </c>
      <c r="C452" s="39">
        <v>2</v>
      </c>
      <c r="D452" s="30">
        <v>8</v>
      </c>
      <c r="E452" s="17">
        <f t="shared" si="13"/>
        <v>5192209</v>
      </c>
      <c r="F452" s="15">
        <f t="shared" ref="F452:F515" si="14">(E452/$E$741)*100</f>
        <v>99.984132586871681</v>
      </c>
      <c r="G452" s="38" t="s">
        <v>1680</v>
      </c>
      <c r="H452" s="54"/>
      <c r="I452" s="54" t="s">
        <v>1684</v>
      </c>
    </row>
    <row r="453" spans="1:9" x14ac:dyDescent="0.3">
      <c r="A453" s="19" t="s">
        <v>1400</v>
      </c>
      <c r="B453" s="19" t="s">
        <v>834</v>
      </c>
      <c r="C453" s="28">
        <v>3</v>
      </c>
      <c r="D453" s="34">
        <v>8</v>
      </c>
      <c r="E453" s="35">
        <f t="shared" si="13"/>
        <v>5192217</v>
      </c>
      <c r="F453" s="36">
        <f t="shared" si="14"/>
        <v>99.98428663942633</v>
      </c>
      <c r="G453" s="37"/>
      <c r="H453" s="35"/>
      <c r="I453" s="35"/>
    </row>
    <row r="454" spans="1:9" x14ac:dyDescent="0.3">
      <c r="A454" s="32" t="s">
        <v>905</v>
      </c>
      <c r="B454" s="32" t="s">
        <v>683</v>
      </c>
      <c r="C454" s="33">
        <v>10000</v>
      </c>
      <c r="D454" s="29">
        <v>8</v>
      </c>
      <c r="E454" s="5">
        <f t="shared" ref="E454:E517" si="15">D454+E453</f>
        <v>5192225</v>
      </c>
      <c r="F454" s="15">
        <f t="shared" si="14"/>
        <v>99.984440691980964</v>
      </c>
      <c r="G454" s="12">
        <v>217</v>
      </c>
      <c r="H454" s="54"/>
      <c r="I454" s="54" t="s">
        <v>1684</v>
      </c>
    </row>
    <row r="455" spans="1:9" x14ac:dyDescent="0.3">
      <c r="A455" s="32" t="s">
        <v>990</v>
      </c>
      <c r="B455" s="32" t="s">
        <v>681</v>
      </c>
      <c r="C455" s="33">
        <v>425</v>
      </c>
      <c r="D455" s="29">
        <v>8</v>
      </c>
      <c r="E455" s="5">
        <f t="shared" si="15"/>
        <v>5192233</v>
      </c>
      <c r="F455" s="15">
        <f t="shared" si="14"/>
        <v>99.984594744535613</v>
      </c>
      <c r="G455" s="12">
        <v>231</v>
      </c>
      <c r="H455" s="54" t="s">
        <v>1727</v>
      </c>
      <c r="I455" s="54" t="s">
        <v>1684</v>
      </c>
    </row>
    <row r="456" spans="1:9" x14ac:dyDescent="0.3">
      <c r="A456" s="32" t="s">
        <v>954</v>
      </c>
      <c r="B456" s="32" t="s">
        <v>682</v>
      </c>
      <c r="C456" s="33">
        <v>1120</v>
      </c>
      <c r="D456" s="29">
        <v>8</v>
      </c>
      <c r="E456" s="5">
        <f t="shared" si="15"/>
        <v>5192241</v>
      </c>
      <c r="F456" s="15">
        <f t="shared" si="14"/>
        <v>99.984748797090248</v>
      </c>
      <c r="G456" s="12">
        <v>231</v>
      </c>
      <c r="H456" s="54" t="s">
        <v>1727</v>
      </c>
      <c r="I456" s="54" t="s">
        <v>1710</v>
      </c>
    </row>
    <row r="457" spans="1:9" x14ac:dyDescent="0.3">
      <c r="A457" s="32" t="s">
        <v>947</v>
      </c>
      <c r="B457" s="32" t="s">
        <v>701</v>
      </c>
      <c r="C457" s="33">
        <v>1400</v>
      </c>
      <c r="D457" s="29">
        <v>8</v>
      </c>
      <c r="E457" s="5">
        <f t="shared" si="15"/>
        <v>5192249</v>
      </c>
      <c r="F457" s="15">
        <f t="shared" si="14"/>
        <v>99.984902849644897</v>
      </c>
      <c r="G457" s="12">
        <v>231</v>
      </c>
      <c r="H457" s="54" t="s">
        <v>1743</v>
      </c>
      <c r="I457" s="54" t="s">
        <v>1684</v>
      </c>
    </row>
    <row r="458" spans="1:9" x14ac:dyDescent="0.3">
      <c r="A458" s="32" t="s">
        <v>1161</v>
      </c>
      <c r="B458" s="32" t="s">
        <v>707</v>
      </c>
      <c r="C458" s="33">
        <v>35</v>
      </c>
      <c r="D458" s="29">
        <v>8</v>
      </c>
      <c r="E458" s="5">
        <f t="shared" si="15"/>
        <v>5192257</v>
      </c>
      <c r="F458" s="15">
        <f t="shared" si="14"/>
        <v>99.985056902199545</v>
      </c>
      <c r="G458" s="12">
        <v>231</v>
      </c>
      <c r="H458" s="54"/>
      <c r="I458" s="54" t="s">
        <v>1684</v>
      </c>
    </row>
    <row r="459" spans="1:9" x14ac:dyDescent="0.3">
      <c r="A459" s="32" t="s">
        <v>938</v>
      </c>
      <c r="B459" s="32" t="s">
        <v>685</v>
      </c>
      <c r="C459" s="33">
        <v>1973</v>
      </c>
      <c r="D459" s="29">
        <v>8</v>
      </c>
      <c r="E459" s="5">
        <f t="shared" si="15"/>
        <v>5192265</v>
      </c>
      <c r="F459" s="15">
        <f t="shared" si="14"/>
        <v>99.985210954754194</v>
      </c>
      <c r="G459" s="12">
        <v>231</v>
      </c>
      <c r="H459" s="54"/>
      <c r="I459" s="54" t="s">
        <v>1684</v>
      </c>
    </row>
    <row r="460" spans="1:9" x14ac:dyDescent="0.3">
      <c r="A460" s="32" t="s">
        <v>959</v>
      </c>
      <c r="B460" s="32" t="s">
        <v>685</v>
      </c>
      <c r="C460" s="33">
        <v>1015</v>
      </c>
      <c r="D460" s="30">
        <v>8</v>
      </c>
      <c r="E460" s="17">
        <f t="shared" si="15"/>
        <v>5192273</v>
      </c>
      <c r="F460" s="15">
        <f t="shared" si="14"/>
        <v>99.985365007308829</v>
      </c>
      <c r="G460" s="38" t="s">
        <v>1681</v>
      </c>
      <c r="H460" s="54" t="s">
        <v>1727</v>
      </c>
      <c r="I460" s="54" t="s">
        <v>1684</v>
      </c>
    </row>
    <row r="461" spans="1:9" x14ac:dyDescent="0.3">
      <c r="A461" s="32" t="s">
        <v>1128</v>
      </c>
      <c r="B461" s="32" t="s">
        <v>762</v>
      </c>
      <c r="C461" s="33">
        <v>50</v>
      </c>
      <c r="D461" s="29">
        <v>8</v>
      </c>
      <c r="E461" s="5">
        <f t="shared" si="15"/>
        <v>5192281</v>
      </c>
      <c r="F461" s="15">
        <f t="shared" si="14"/>
        <v>99.985519059863464</v>
      </c>
      <c r="G461" s="12">
        <v>217</v>
      </c>
      <c r="H461" s="54"/>
      <c r="I461" s="54" t="s">
        <v>1684</v>
      </c>
    </row>
    <row r="462" spans="1:9" ht="19.2" customHeight="1" x14ac:dyDescent="0.3">
      <c r="A462" s="32" t="s">
        <v>923</v>
      </c>
      <c r="B462" s="32" t="s">
        <v>691</v>
      </c>
      <c r="C462" s="33">
        <v>4692</v>
      </c>
      <c r="D462" s="29">
        <v>8</v>
      </c>
      <c r="E462" s="5">
        <f t="shared" si="15"/>
        <v>5192289</v>
      </c>
      <c r="F462" s="15">
        <f t="shared" si="14"/>
        <v>99.985673112418112</v>
      </c>
      <c r="G462" s="12">
        <v>217</v>
      </c>
      <c r="H462" s="54"/>
      <c r="I462" s="54" t="s">
        <v>1684</v>
      </c>
    </row>
    <row r="463" spans="1:9" x14ac:dyDescent="0.3">
      <c r="A463" s="32" t="s">
        <v>1537</v>
      </c>
      <c r="B463" s="32" t="s">
        <v>283</v>
      </c>
      <c r="C463" s="33">
        <v>1</v>
      </c>
      <c r="D463" s="29">
        <v>8</v>
      </c>
      <c r="E463" s="5">
        <f t="shared" si="15"/>
        <v>5192297</v>
      </c>
      <c r="F463" s="15">
        <f t="shared" si="14"/>
        <v>99.985827164972761</v>
      </c>
      <c r="G463" s="12">
        <v>217</v>
      </c>
      <c r="H463" s="54"/>
      <c r="I463" s="54" t="s">
        <v>1684</v>
      </c>
    </row>
    <row r="464" spans="1:9" x14ac:dyDescent="0.3">
      <c r="A464" s="32" t="s">
        <v>1549</v>
      </c>
      <c r="B464" s="32" t="s">
        <v>758</v>
      </c>
      <c r="C464" s="33">
        <v>1</v>
      </c>
      <c r="D464" s="29">
        <v>8</v>
      </c>
      <c r="E464" s="5">
        <f t="shared" si="15"/>
        <v>5192305</v>
      </c>
      <c r="F464" s="15">
        <f t="shared" si="14"/>
        <v>99.98598121752741</v>
      </c>
      <c r="G464" s="12">
        <v>217</v>
      </c>
      <c r="H464" s="54"/>
      <c r="I464" s="54" t="s">
        <v>1684</v>
      </c>
    </row>
    <row r="465" spans="1:9" x14ac:dyDescent="0.3">
      <c r="A465" s="32" t="s">
        <v>1554</v>
      </c>
      <c r="B465" s="32" t="s">
        <v>862</v>
      </c>
      <c r="C465" s="33">
        <v>1</v>
      </c>
      <c r="D465" s="29">
        <v>8</v>
      </c>
      <c r="E465" s="5">
        <f t="shared" si="15"/>
        <v>5192313</v>
      </c>
      <c r="F465" s="15">
        <f t="shared" si="14"/>
        <v>99.986135270082059</v>
      </c>
      <c r="G465" s="12">
        <v>217</v>
      </c>
      <c r="H465" s="54"/>
      <c r="I465" s="54" t="s">
        <v>1684</v>
      </c>
    </row>
    <row r="466" spans="1:9" x14ac:dyDescent="0.3">
      <c r="A466" s="32" t="s">
        <v>1510</v>
      </c>
      <c r="B466" s="32" t="s">
        <v>750</v>
      </c>
      <c r="C466" s="33">
        <v>1</v>
      </c>
      <c r="D466" s="29">
        <v>8</v>
      </c>
      <c r="E466" s="5">
        <f t="shared" si="15"/>
        <v>5192321</v>
      </c>
      <c r="F466" s="15">
        <f t="shared" si="14"/>
        <v>99.986289322636694</v>
      </c>
      <c r="G466" s="12">
        <v>217</v>
      </c>
      <c r="H466" s="54"/>
      <c r="I466" s="54" t="s">
        <v>1684</v>
      </c>
    </row>
    <row r="467" spans="1:9" x14ac:dyDescent="0.3">
      <c r="A467" s="32" t="s">
        <v>1526</v>
      </c>
      <c r="B467" s="32" t="s">
        <v>856</v>
      </c>
      <c r="C467" s="33">
        <v>1</v>
      </c>
      <c r="D467" s="29">
        <v>8</v>
      </c>
      <c r="E467" s="5">
        <f t="shared" si="15"/>
        <v>5192329</v>
      </c>
      <c r="F467" s="15">
        <f t="shared" si="14"/>
        <v>99.986443375191342</v>
      </c>
      <c r="G467" s="12">
        <v>217</v>
      </c>
      <c r="H467" s="54"/>
      <c r="I467" s="54" t="s">
        <v>1684</v>
      </c>
    </row>
    <row r="468" spans="1:9" x14ac:dyDescent="0.3">
      <c r="A468" s="32" t="s">
        <v>1498</v>
      </c>
      <c r="B468" s="32" t="s">
        <v>851</v>
      </c>
      <c r="C468" s="33">
        <v>1</v>
      </c>
      <c r="D468" s="29">
        <v>8</v>
      </c>
      <c r="E468" s="5">
        <f t="shared" si="15"/>
        <v>5192337</v>
      </c>
      <c r="F468" s="15">
        <f t="shared" si="14"/>
        <v>99.986597427745977</v>
      </c>
      <c r="G468" s="12">
        <v>217</v>
      </c>
      <c r="H468" s="54"/>
      <c r="I468" s="54" t="s">
        <v>1684</v>
      </c>
    </row>
    <row r="469" spans="1:9" x14ac:dyDescent="0.3">
      <c r="A469" s="32" t="s">
        <v>1530</v>
      </c>
      <c r="B469" s="32" t="s">
        <v>858</v>
      </c>
      <c r="C469" s="33">
        <v>1</v>
      </c>
      <c r="D469" s="29">
        <v>7</v>
      </c>
      <c r="E469" s="5">
        <f t="shared" si="15"/>
        <v>5192344</v>
      </c>
      <c r="F469" s="15">
        <f t="shared" si="14"/>
        <v>99.986732223731295</v>
      </c>
      <c r="G469" s="12">
        <v>217</v>
      </c>
      <c r="H469" s="54"/>
      <c r="I469" s="54" t="s">
        <v>1684</v>
      </c>
    </row>
    <row r="470" spans="1:9" x14ac:dyDescent="0.3">
      <c r="A470" s="32" t="s">
        <v>1514</v>
      </c>
      <c r="B470" s="32" t="s">
        <v>746</v>
      </c>
      <c r="C470" s="33">
        <v>1</v>
      </c>
      <c r="D470" s="29">
        <v>7</v>
      </c>
      <c r="E470" s="5">
        <f t="shared" si="15"/>
        <v>5192351</v>
      </c>
      <c r="F470" s="15">
        <f t="shared" si="14"/>
        <v>99.986867019716613</v>
      </c>
      <c r="G470" s="12">
        <v>217</v>
      </c>
      <c r="H470" s="54" t="s">
        <v>1671</v>
      </c>
      <c r="I470" s="54" t="s">
        <v>1684</v>
      </c>
    </row>
    <row r="471" spans="1:9" x14ac:dyDescent="0.3">
      <c r="A471" s="32" t="s">
        <v>1534</v>
      </c>
      <c r="B471" s="32" t="s">
        <v>846</v>
      </c>
      <c r="C471" s="33">
        <v>1</v>
      </c>
      <c r="D471" s="34">
        <v>7</v>
      </c>
      <c r="E471" s="35">
        <f t="shared" si="15"/>
        <v>5192358</v>
      </c>
      <c r="F471" s="36">
        <f t="shared" si="14"/>
        <v>99.98700181570193</v>
      </c>
      <c r="G471" s="37"/>
      <c r="H471" s="35"/>
      <c r="I471" s="35"/>
    </row>
    <row r="472" spans="1:9" x14ac:dyDescent="0.3">
      <c r="A472" s="32" t="s">
        <v>1516</v>
      </c>
      <c r="B472" s="32" t="s">
        <v>815</v>
      </c>
      <c r="C472" s="33">
        <v>1</v>
      </c>
      <c r="D472" s="29">
        <v>7</v>
      </c>
      <c r="E472" s="5">
        <f t="shared" si="15"/>
        <v>5192365</v>
      </c>
      <c r="F472" s="15">
        <f t="shared" si="14"/>
        <v>99.987136611687234</v>
      </c>
      <c r="G472" s="12">
        <v>231</v>
      </c>
      <c r="H472" s="61" t="s">
        <v>1742</v>
      </c>
      <c r="I472" s="61" t="s">
        <v>1684</v>
      </c>
    </row>
    <row r="473" spans="1:9" x14ac:dyDescent="0.3">
      <c r="A473" s="32" t="s">
        <v>1508</v>
      </c>
      <c r="B473" s="32" t="s">
        <v>790</v>
      </c>
      <c r="C473" s="33">
        <v>1</v>
      </c>
      <c r="D473" s="29">
        <v>7</v>
      </c>
      <c r="E473" s="5">
        <f t="shared" si="15"/>
        <v>5192372</v>
      </c>
      <c r="F473" s="15">
        <f t="shared" si="14"/>
        <v>99.987271407672552</v>
      </c>
      <c r="G473" s="12">
        <v>217</v>
      </c>
      <c r="H473" s="54"/>
      <c r="I473" s="54" t="s">
        <v>1684</v>
      </c>
    </row>
    <row r="474" spans="1:9" x14ac:dyDescent="0.3">
      <c r="A474" s="32" t="s">
        <v>1522</v>
      </c>
      <c r="B474" s="32" t="s">
        <v>725</v>
      </c>
      <c r="C474" s="33">
        <v>1</v>
      </c>
      <c r="D474" s="29">
        <v>7</v>
      </c>
      <c r="E474" s="5">
        <f t="shared" si="15"/>
        <v>5192379</v>
      </c>
      <c r="F474" s="15">
        <f t="shared" si="14"/>
        <v>99.987406203657855</v>
      </c>
      <c r="G474" s="12">
        <v>217</v>
      </c>
      <c r="H474" s="54"/>
      <c r="I474" s="54" t="s">
        <v>1684</v>
      </c>
    </row>
    <row r="475" spans="1:9" x14ac:dyDescent="0.3">
      <c r="A475" s="32" t="s">
        <v>1502</v>
      </c>
      <c r="B475" s="32" t="s">
        <v>666</v>
      </c>
      <c r="C475" s="33">
        <v>1</v>
      </c>
      <c r="D475" s="30">
        <v>7</v>
      </c>
      <c r="E475" s="17">
        <f t="shared" si="15"/>
        <v>5192386</v>
      </c>
      <c r="F475" s="15">
        <f t="shared" si="14"/>
        <v>99.987540999643173</v>
      </c>
      <c r="G475" s="18">
        <v>303</v>
      </c>
      <c r="H475" s="62" t="s">
        <v>1667</v>
      </c>
      <c r="I475" s="54" t="s">
        <v>1684</v>
      </c>
    </row>
    <row r="476" spans="1:9" x14ac:dyDescent="0.3">
      <c r="A476" s="32" t="s">
        <v>1524</v>
      </c>
      <c r="B476" s="32" t="s">
        <v>854</v>
      </c>
      <c r="C476" s="33">
        <v>1</v>
      </c>
      <c r="D476" s="29">
        <v>6</v>
      </c>
      <c r="E476" s="5">
        <f t="shared" si="15"/>
        <v>5192392</v>
      </c>
      <c r="F476" s="15">
        <f t="shared" si="14"/>
        <v>99.987656539059159</v>
      </c>
      <c r="G476" s="12">
        <v>217</v>
      </c>
      <c r="H476" s="54"/>
      <c r="I476" s="54" t="s">
        <v>1684</v>
      </c>
    </row>
    <row r="477" spans="1:9" x14ac:dyDescent="0.3">
      <c r="A477" s="32" t="s">
        <v>1527</v>
      </c>
      <c r="B477" s="32" t="s">
        <v>857</v>
      </c>
      <c r="C477" s="33">
        <v>1</v>
      </c>
      <c r="D477" s="34">
        <v>1</v>
      </c>
      <c r="E477" s="35">
        <f t="shared" si="15"/>
        <v>5192393</v>
      </c>
      <c r="F477" s="36">
        <f t="shared" si="14"/>
        <v>99.987675795628491</v>
      </c>
      <c r="G477" s="37"/>
      <c r="H477" s="35"/>
      <c r="I477" s="35"/>
    </row>
    <row r="478" spans="1:9" x14ac:dyDescent="0.3">
      <c r="A478" s="32" t="s">
        <v>1337</v>
      </c>
      <c r="B478" s="32" t="s">
        <v>809</v>
      </c>
      <c r="C478" s="33">
        <v>6</v>
      </c>
      <c r="D478" s="29">
        <v>7</v>
      </c>
      <c r="E478" s="5">
        <f t="shared" si="15"/>
        <v>5192400</v>
      </c>
      <c r="F478" s="15">
        <f t="shared" si="14"/>
        <v>99.987810591613808</v>
      </c>
      <c r="G478" s="12">
        <v>217</v>
      </c>
      <c r="H478" s="54"/>
      <c r="I478" s="54" t="s">
        <v>1684</v>
      </c>
    </row>
    <row r="479" spans="1:9" x14ac:dyDescent="0.3">
      <c r="A479" s="32" t="s">
        <v>1539</v>
      </c>
      <c r="B479" s="32" t="s">
        <v>859</v>
      </c>
      <c r="C479" s="33">
        <v>1</v>
      </c>
      <c r="D479" s="29">
        <v>7</v>
      </c>
      <c r="E479" s="5">
        <f t="shared" si="15"/>
        <v>5192407</v>
      </c>
      <c r="F479" s="15">
        <f t="shared" si="14"/>
        <v>99.987945387599126</v>
      </c>
      <c r="G479" s="12">
        <v>218</v>
      </c>
      <c r="H479" s="54" t="s">
        <v>1671</v>
      </c>
      <c r="I479" s="54" t="s">
        <v>1684</v>
      </c>
    </row>
    <row r="480" spans="1:9" x14ac:dyDescent="0.3">
      <c r="A480" s="32" t="s">
        <v>1429</v>
      </c>
      <c r="B480" s="32" t="s">
        <v>714</v>
      </c>
      <c r="C480" s="33">
        <v>2</v>
      </c>
      <c r="D480" s="30">
        <v>7</v>
      </c>
      <c r="E480" s="17">
        <f t="shared" si="15"/>
        <v>5192414</v>
      </c>
      <c r="F480" s="15">
        <f t="shared" si="14"/>
        <v>99.98808018358443</v>
      </c>
      <c r="G480" s="18">
        <v>303</v>
      </c>
      <c r="H480" s="62" t="s">
        <v>1667</v>
      </c>
      <c r="I480" s="54" t="s">
        <v>1684</v>
      </c>
    </row>
    <row r="481" spans="1:9" x14ac:dyDescent="0.3">
      <c r="A481" s="32" t="s">
        <v>1553</v>
      </c>
      <c r="B481" s="32" t="s">
        <v>769</v>
      </c>
      <c r="C481" s="33">
        <v>1</v>
      </c>
      <c r="D481" s="34">
        <v>6</v>
      </c>
      <c r="E481" s="35">
        <f t="shared" si="15"/>
        <v>5192420</v>
      </c>
      <c r="F481" s="36">
        <f t="shared" si="14"/>
        <v>99.988195723000416</v>
      </c>
      <c r="G481" s="37"/>
      <c r="H481" s="35"/>
      <c r="I481" s="35"/>
    </row>
    <row r="482" spans="1:9" x14ac:dyDescent="0.3">
      <c r="A482" s="32" t="s">
        <v>1016</v>
      </c>
      <c r="B482" s="32" t="s">
        <v>41</v>
      </c>
      <c r="C482" s="33">
        <v>200</v>
      </c>
      <c r="D482" s="34">
        <v>6</v>
      </c>
      <c r="E482" s="35">
        <f t="shared" si="15"/>
        <v>5192426</v>
      </c>
      <c r="F482" s="36">
        <f t="shared" si="14"/>
        <v>99.988311262416403</v>
      </c>
      <c r="G482" s="37"/>
      <c r="H482" s="35"/>
      <c r="I482" s="35"/>
    </row>
    <row r="483" spans="1:9" ht="15.6" customHeight="1" x14ac:dyDescent="0.3">
      <c r="A483" s="32" t="s">
        <v>1377</v>
      </c>
      <c r="B483" s="32" t="s">
        <v>758</v>
      </c>
      <c r="C483" s="33">
        <v>4</v>
      </c>
      <c r="D483" s="34">
        <v>6</v>
      </c>
      <c r="E483" s="35">
        <f t="shared" si="15"/>
        <v>5192432</v>
      </c>
      <c r="F483" s="36">
        <f t="shared" si="14"/>
        <v>99.988426801832375</v>
      </c>
      <c r="G483" s="37"/>
      <c r="H483" s="35"/>
      <c r="I483" s="35"/>
    </row>
    <row r="484" spans="1:9" x14ac:dyDescent="0.3">
      <c r="A484" s="32" t="s">
        <v>1335</v>
      </c>
      <c r="B484" s="32" t="s">
        <v>824</v>
      </c>
      <c r="C484" s="33">
        <v>6</v>
      </c>
      <c r="D484" s="29">
        <v>6</v>
      </c>
      <c r="E484" s="5">
        <f t="shared" si="15"/>
        <v>5192438</v>
      </c>
      <c r="F484" s="15">
        <f t="shared" si="14"/>
        <v>99.988542341248362</v>
      </c>
      <c r="G484" s="12">
        <v>231</v>
      </c>
      <c r="H484" s="54" t="s">
        <v>1727</v>
      </c>
      <c r="I484" s="54" t="s">
        <v>1684</v>
      </c>
    </row>
    <row r="485" spans="1:9" ht="19.2" customHeight="1" x14ac:dyDescent="0.3">
      <c r="A485" s="32" t="s">
        <v>1424</v>
      </c>
      <c r="B485" s="32" t="s">
        <v>841</v>
      </c>
      <c r="C485" s="33">
        <v>2</v>
      </c>
      <c r="D485" s="29">
        <v>6</v>
      </c>
      <c r="E485" s="5">
        <f t="shared" si="15"/>
        <v>5192444</v>
      </c>
      <c r="F485" s="15">
        <f t="shared" si="14"/>
        <v>99.988657880664348</v>
      </c>
      <c r="G485" s="12">
        <v>231</v>
      </c>
      <c r="H485" s="54" t="s">
        <v>1727</v>
      </c>
      <c r="I485" s="54" t="s">
        <v>1684</v>
      </c>
    </row>
    <row r="486" spans="1:9" x14ac:dyDescent="0.3">
      <c r="A486" s="32" t="s">
        <v>1134</v>
      </c>
      <c r="B486" s="32" t="s">
        <v>734</v>
      </c>
      <c r="C486" s="33">
        <v>47</v>
      </c>
      <c r="D486" s="29">
        <v>6</v>
      </c>
      <c r="E486" s="5">
        <f t="shared" si="15"/>
        <v>5192450</v>
      </c>
      <c r="F486" s="15">
        <f t="shared" si="14"/>
        <v>99.988773420080321</v>
      </c>
      <c r="G486" s="12">
        <v>231</v>
      </c>
      <c r="H486" s="54" t="s">
        <v>1727</v>
      </c>
      <c r="I486" s="54" t="s">
        <v>1684</v>
      </c>
    </row>
    <row r="487" spans="1:9" x14ac:dyDescent="0.3">
      <c r="A487" s="32" t="s">
        <v>1048</v>
      </c>
      <c r="B487" s="32" t="s">
        <v>410</v>
      </c>
      <c r="C487" s="33">
        <v>120</v>
      </c>
      <c r="D487" s="29">
        <v>6</v>
      </c>
      <c r="E487" s="5">
        <f t="shared" si="15"/>
        <v>5192456</v>
      </c>
      <c r="F487" s="15">
        <f t="shared" si="14"/>
        <v>99.988888959496308</v>
      </c>
      <c r="G487" s="12">
        <v>217</v>
      </c>
      <c r="H487" s="64" t="s">
        <v>1671</v>
      </c>
      <c r="I487" s="64" t="s">
        <v>1684</v>
      </c>
    </row>
    <row r="488" spans="1:9" x14ac:dyDescent="0.3">
      <c r="A488" s="32" t="s">
        <v>1308</v>
      </c>
      <c r="B488" s="32" t="s">
        <v>817</v>
      </c>
      <c r="C488" s="33">
        <v>8</v>
      </c>
      <c r="D488" s="29">
        <v>6</v>
      </c>
      <c r="E488" s="5">
        <f t="shared" si="15"/>
        <v>5192462</v>
      </c>
      <c r="F488" s="15">
        <f t="shared" si="14"/>
        <v>99.989004498912294</v>
      </c>
      <c r="G488" s="12">
        <v>231</v>
      </c>
      <c r="H488" s="54" t="s">
        <v>1727</v>
      </c>
      <c r="I488" s="54" t="s">
        <v>1684</v>
      </c>
    </row>
    <row r="489" spans="1:9" x14ac:dyDescent="0.3">
      <c r="A489" s="32" t="s">
        <v>1238</v>
      </c>
      <c r="B489" s="32" t="s">
        <v>804</v>
      </c>
      <c r="C489" s="33">
        <v>18</v>
      </c>
      <c r="D489" s="29">
        <v>6</v>
      </c>
      <c r="E489" s="5">
        <f t="shared" si="15"/>
        <v>5192468</v>
      </c>
      <c r="F489" s="15">
        <f t="shared" si="14"/>
        <v>99.989120038328267</v>
      </c>
      <c r="G489" s="12">
        <v>217</v>
      </c>
      <c r="H489" s="54"/>
      <c r="I489" s="54" t="s">
        <v>1684</v>
      </c>
    </row>
    <row r="490" spans="1:9" x14ac:dyDescent="0.3">
      <c r="A490" s="32" t="s">
        <v>1196</v>
      </c>
      <c r="B490" s="32" t="s">
        <v>754</v>
      </c>
      <c r="C490" s="33">
        <v>24</v>
      </c>
      <c r="D490" s="29">
        <v>6</v>
      </c>
      <c r="E490" s="5">
        <f t="shared" si="15"/>
        <v>5192474</v>
      </c>
      <c r="F490" s="15">
        <f t="shared" si="14"/>
        <v>99.989235577744267</v>
      </c>
      <c r="G490" s="12">
        <v>222</v>
      </c>
      <c r="H490" s="54"/>
      <c r="I490" s="54" t="s">
        <v>1684</v>
      </c>
    </row>
    <row r="491" spans="1:9" x14ac:dyDescent="0.3">
      <c r="A491" s="32" t="s">
        <v>1261</v>
      </c>
      <c r="B491" s="32" t="s">
        <v>805</v>
      </c>
      <c r="C491" s="33">
        <v>13</v>
      </c>
      <c r="D491" s="29">
        <v>6</v>
      </c>
      <c r="E491" s="5">
        <f t="shared" si="15"/>
        <v>5192480</v>
      </c>
      <c r="F491" s="15">
        <f t="shared" si="14"/>
        <v>99.98935111716024</v>
      </c>
      <c r="G491" s="12">
        <v>227</v>
      </c>
      <c r="H491" s="54"/>
      <c r="I491" s="54" t="s">
        <v>1684</v>
      </c>
    </row>
    <row r="492" spans="1:9" x14ac:dyDescent="0.3">
      <c r="A492" s="32" t="s">
        <v>1363</v>
      </c>
      <c r="B492" s="32" t="s">
        <v>410</v>
      </c>
      <c r="C492" s="33">
        <v>4</v>
      </c>
      <c r="D492" s="29">
        <v>6</v>
      </c>
      <c r="E492" s="5">
        <f t="shared" si="15"/>
        <v>5192486</v>
      </c>
      <c r="F492" s="15">
        <f t="shared" si="14"/>
        <v>99.989466656576226</v>
      </c>
      <c r="G492" s="12">
        <v>217</v>
      </c>
      <c r="H492" s="54" t="s">
        <v>1671</v>
      </c>
      <c r="I492" s="54" t="s">
        <v>1684</v>
      </c>
    </row>
    <row r="493" spans="1:9" x14ac:dyDescent="0.3">
      <c r="A493" s="32" t="s">
        <v>921</v>
      </c>
      <c r="B493" s="32" t="s">
        <v>690</v>
      </c>
      <c r="C493" s="33">
        <v>5000</v>
      </c>
      <c r="D493" s="29">
        <v>6</v>
      </c>
      <c r="E493" s="5">
        <f t="shared" si="15"/>
        <v>5192492</v>
      </c>
      <c r="F493" s="15">
        <f t="shared" si="14"/>
        <v>99.989582195992213</v>
      </c>
      <c r="G493" s="12">
        <v>217</v>
      </c>
      <c r="H493" s="54"/>
      <c r="I493" s="54" t="s">
        <v>1684</v>
      </c>
    </row>
    <row r="494" spans="1:9" x14ac:dyDescent="0.3">
      <c r="A494" s="32" t="s">
        <v>1049</v>
      </c>
      <c r="B494" s="32" t="s">
        <v>742</v>
      </c>
      <c r="C494" s="33">
        <v>120</v>
      </c>
      <c r="D494" s="29">
        <v>6</v>
      </c>
      <c r="E494" s="5">
        <f t="shared" si="15"/>
        <v>5192498</v>
      </c>
      <c r="F494" s="15">
        <f t="shared" si="14"/>
        <v>99.989697735408186</v>
      </c>
      <c r="G494" s="12">
        <v>217</v>
      </c>
      <c r="H494" s="54" t="s">
        <v>1671</v>
      </c>
      <c r="I494" s="54" t="s">
        <v>1684</v>
      </c>
    </row>
    <row r="495" spans="1:9" x14ac:dyDescent="0.3">
      <c r="A495" s="32" t="s">
        <v>1009</v>
      </c>
      <c r="B495" s="32" t="s">
        <v>706</v>
      </c>
      <c r="C495" s="33">
        <v>232</v>
      </c>
      <c r="D495" s="30">
        <v>6</v>
      </c>
      <c r="E495" s="17">
        <f t="shared" si="15"/>
        <v>5192504</v>
      </c>
      <c r="F495" s="15">
        <f t="shared" si="14"/>
        <v>99.989813274824172</v>
      </c>
      <c r="G495" s="18">
        <v>221</v>
      </c>
      <c r="H495" s="54" t="s">
        <v>1721</v>
      </c>
      <c r="I495" s="54" t="s">
        <v>1684</v>
      </c>
    </row>
    <row r="496" spans="1:9" x14ac:dyDescent="0.3">
      <c r="A496" s="32" t="s">
        <v>1206</v>
      </c>
      <c r="B496" s="32" t="s">
        <v>760</v>
      </c>
      <c r="C496" s="33">
        <v>23</v>
      </c>
      <c r="D496" s="29">
        <v>6</v>
      </c>
      <c r="E496" s="5">
        <f t="shared" si="15"/>
        <v>5192510</v>
      </c>
      <c r="F496" s="15">
        <f t="shared" si="14"/>
        <v>99.989928814240159</v>
      </c>
      <c r="G496" s="12">
        <v>227</v>
      </c>
      <c r="H496" s="54"/>
      <c r="I496" s="54" t="s">
        <v>1684</v>
      </c>
    </row>
    <row r="497" spans="1:9" x14ac:dyDescent="0.3">
      <c r="A497" s="32" t="s">
        <v>1455</v>
      </c>
      <c r="B497" s="32" t="s">
        <v>845</v>
      </c>
      <c r="C497" s="33">
        <v>2</v>
      </c>
      <c r="D497" s="30">
        <v>6</v>
      </c>
      <c r="E497" s="17">
        <f t="shared" si="15"/>
        <v>5192516</v>
      </c>
      <c r="F497" s="15">
        <f t="shared" si="14"/>
        <v>99.990044353656131</v>
      </c>
      <c r="G497" s="18">
        <v>303</v>
      </c>
      <c r="H497" s="62" t="s">
        <v>1667</v>
      </c>
      <c r="I497" s="54" t="s">
        <v>1684</v>
      </c>
    </row>
    <row r="498" spans="1:9" x14ac:dyDescent="0.3">
      <c r="A498" s="32" t="s">
        <v>919</v>
      </c>
      <c r="B498" s="32" t="s">
        <v>689</v>
      </c>
      <c r="C498" s="33">
        <v>5100</v>
      </c>
      <c r="D498" s="29">
        <v>6</v>
      </c>
      <c r="E498" s="5">
        <f t="shared" si="15"/>
        <v>5192522</v>
      </c>
      <c r="F498" s="15">
        <f t="shared" si="14"/>
        <v>99.990159893072118</v>
      </c>
      <c r="G498" s="12">
        <v>217</v>
      </c>
      <c r="H498" s="54"/>
      <c r="I498" s="54" t="s">
        <v>1684</v>
      </c>
    </row>
    <row r="499" spans="1:9" x14ac:dyDescent="0.3">
      <c r="A499" s="32" t="s">
        <v>1065</v>
      </c>
      <c r="B499" s="32" t="s">
        <v>750</v>
      </c>
      <c r="C499" s="33">
        <v>104</v>
      </c>
      <c r="D499" s="29">
        <v>6</v>
      </c>
      <c r="E499" s="5">
        <f t="shared" si="15"/>
        <v>5192528</v>
      </c>
      <c r="F499" s="15">
        <f t="shared" si="14"/>
        <v>99.990275432488104</v>
      </c>
      <c r="G499" s="12">
        <v>217</v>
      </c>
      <c r="H499" s="54"/>
      <c r="I499" s="54" t="s">
        <v>1684</v>
      </c>
    </row>
    <row r="500" spans="1:9" x14ac:dyDescent="0.3">
      <c r="A500" s="32" t="s">
        <v>904</v>
      </c>
      <c r="B500" s="32" t="s">
        <v>682</v>
      </c>
      <c r="C500" s="33">
        <v>10703</v>
      </c>
      <c r="D500" s="29">
        <v>6</v>
      </c>
      <c r="E500" s="5">
        <f t="shared" si="15"/>
        <v>5192534</v>
      </c>
      <c r="F500" s="15">
        <f t="shared" si="14"/>
        <v>99.990390971904091</v>
      </c>
      <c r="G500" s="12">
        <v>217</v>
      </c>
      <c r="H500" s="54"/>
      <c r="I500" s="54" t="s">
        <v>1684</v>
      </c>
    </row>
    <row r="501" spans="1:9" x14ac:dyDescent="0.3">
      <c r="A501" s="32" t="s">
        <v>933</v>
      </c>
      <c r="B501" s="32" t="s">
        <v>682</v>
      </c>
      <c r="C501" s="33">
        <v>2131</v>
      </c>
      <c r="D501" s="29">
        <v>5</v>
      </c>
      <c r="E501" s="5">
        <f t="shared" si="15"/>
        <v>5192539</v>
      </c>
      <c r="F501" s="15">
        <f t="shared" si="14"/>
        <v>99.990487254750732</v>
      </c>
      <c r="G501" s="12">
        <v>217</v>
      </c>
      <c r="H501" s="54"/>
      <c r="I501" s="54" t="s">
        <v>1684</v>
      </c>
    </row>
    <row r="502" spans="1:9" x14ac:dyDescent="0.3">
      <c r="A502" s="32" t="s">
        <v>1421</v>
      </c>
      <c r="B502" s="32" t="s">
        <v>839</v>
      </c>
      <c r="C502" s="33">
        <v>2</v>
      </c>
      <c r="D502" s="29">
        <v>5</v>
      </c>
      <c r="E502" s="5">
        <f t="shared" si="15"/>
        <v>5192544</v>
      </c>
      <c r="F502" s="15">
        <f t="shared" si="14"/>
        <v>99.990583537597388</v>
      </c>
      <c r="G502" s="12">
        <v>220</v>
      </c>
      <c r="H502" s="54"/>
      <c r="I502" s="54" t="s">
        <v>1684</v>
      </c>
    </row>
    <row r="503" spans="1:9" x14ac:dyDescent="0.3">
      <c r="A503" s="32" t="s">
        <v>1336</v>
      </c>
      <c r="B503" s="32" t="s">
        <v>741</v>
      </c>
      <c r="C503" s="33">
        <v>6</v>
      </c>
      <c r="D503" s="29">
        <v>5</v>
      </c>
      <c r="E503" s="5">
        <f t="shared" si="15"/>
        <v>5192549</v>
      </c>
      <c r="F503" s="15">
        <f t="shared" si="14"/>
        <v>99.990679820444043</v>
      </c>
      <c r="G503" s="12">
        <v>217</v>
      </c>
      <c r="H503" s="54"/>
      <c r="I503" s="54" t="s">
        <v>1684</v>
      </c>
    </row>
    <row r="504" spans="1:9" x14ac:dyDescent="0.3">
      <c r="A504" s="32" t="s">
        <v>1041</v>
      </c>
      <c r="B504" s="32" t="s">
        <v>573</v>
      </c>
      <c r="C504" s="33">
        <v>144</v>
      </c>
      <c r="D504" s="29">
        <v>5</v>
      </c>
      <c r="E504" s="5">
        <f t="shared" si="15"/>
        <v>5192554</v>
      </c>
      <c r="F504" s="15">
        <f t="shared" si="14"/>
        <v>99.990776103290699</v>
      </c>
      <c r="G504" s="12">
        <v>217</v>
      </c>
      <c r="H504" s="54"/>
      <c r="I504" s="54" t="s">
        <v>1684</v>
      </c>
    </row>
    <row r="505" spans="1:9" x14ac:dyDescent="0.3">
      <c r="A505" s="32" t="s">
        <v>1445</v>
      </c>
      <c r="B505" s="32" t="s">
        <v>843</v>
      </c>
      <c r="C505" s="33">
        <v>2</v>
      </c>
      <c r="D505" s="29">
        <v>5</v>
      </c>
      <c r="E505" s="5">
        <f t="shared" si="15"/>
        <v>5192559</v>
      </c>
      <c r="F505" s="15">
        <f t="shared" si="14"/>
        <v>99.990872386137355</v>
      </c>
      <c r="G505" s="12">
        <v>217</v>
      </c>
      <c r="H505" s="54"/>
      <c r="I505" s="54" t="s">
        <v>1684</v>
      </c>
    </row>
    <row r="506" spans="1:9" x14ac:dyDescent="0.3">
      <c r="A506" s="32" t="s">
        <v>1368</v>
      </c>
      <c r="B506" s="32" t="s">
        <v>830</v>
      </c>
      <c r="C506" s="33">
        <v>4</v>
      </c>
      <c r="D506" s="29">
        <v>5</v>
      </c>
      <c r="E506" s="5">
        <f t="shared" si="15"/>
        <v>5192564</v>
      </c>
      <c r="F506" s="15">
        <f t="shared" si="14"/>
        <v>99.99096866898401</v>
      </c>
      <c r="G506" s="12">
        <v>217</v>
      </c>
      <c r="H506" s="54"/>
      <c r="I506" s="54" t="s">
        <v>1684</v>
      </c>
    </row>
    <row r="507" spans="1:9" x14ac:dyDescent="0.3">
      <c r="A507" s="32" t="s">
        <v>980</v>
      </c>
      <c r="B507" s="32" t="s">
        <v>702</v>
      </c>
      <c r="C507" s="33">
        <v>500</v>
      </c>
      <c r="D507" s="29">
        <v>5</v>
      </c>
      <c r="E507" s="5">
        <f t="shared" si="15"/>
        <v>5192569</v>
      </c>
      <c r="F507" s="15">
        <f t="shared" si="14"/>
        <v>99.991064951830651</v>
      </c>
      <c r="G507" s="12">
        <v>217</v>
      </c>
      <c r="H507" s="62"/>
      <c r="I507" s="54" t="s">
        <v>1684</v>
      </c>
    </row>
    <row r="508" spans="1:9" x14ac:dyDescent="0.3">
      <c r="A508" s="32" t="s">
        <v>1142</v>
      </c>
      <c r="B508" s="32" t="s">
        <v>772</v>
      </c>
      <c r="C508" s="33">
        <v>43</v>
      </c>
      <c r="D508" s="29">
        <v>4</v>
      </c>
      <c r="E508" s="5">
        <f t="shared" si="15"/>
        <v>5192573</v>
      </c>
      <c r="F508" s="15">
        <f t="shared" si="14"/>
        <v>99.991141978107976</v>
      </c>
      <c r="G508" s="12">
        <v>231</v>
      </c>
      <c r="H508" s="54"/>
      <c r="I508" s="54" t="s">
        <v>1684</v>
      </c>
    </row>
    <row r="509" spans="1:9" x14ac:dyDescent="0.3">
      <c r="A509" s="32" t="s">
        <v>1223</v>
      </c>
      <c r="B509" s="32" t="s">
        <v>799</v>
      </c>
      <c r="C509" s="33">
        <v>20</v>
      </c>
      <c r="D509" s="34">
        <v>4</v>
      </c>
      <c r="E509" s="35">
        <f t="shared" si="15"/>
        <v>5192577</v>
      </c>
      <c r="F509" s="36">
        <f t="shared" si="14"/>
        <v>99.9912190043853</v>
      </c>
      <c r="G509" s="37"/>
      <c r="H509" s="35"/>
      <c r="I509" s="35"/>
    </row>
    <row r="510" spans="1:9" x14ac:dyDescent="0.3">
      <c r="A510" s="32" t="s">
        <v>1021</v>
      </c>
      <c r="B510" s="32" t="s">
        <v>708</v>
      </c>
      <c r="C510" s="33">
        <v>194</v>
      </c>
      <c r="D510" s="29">
        <v>4</v>
      </c>
      <c r="E510" s="5">
        <f t="shared" si="15"/>
        <v>5192581</v>
      </c>
      <c r="F510" s="15">
        <f t="shared" si="14"/>
        <v>99.991296030662625</v>
      </c>
      <c r="G510" s="12">
        <v>217</v>
      </c>
      <c r="H510" s="54"/>
      <c r="I510" s="54" t="s">
        <v>1684</v>
      </c>
    </row>
    <row r="511" spans="1:9" x14ac:dyDescent="0.3">
      <c r="A511" s="32" t="s">
        <v>960</v>
      </c>
      <c r="B511" s="32" t="s">
        <v>708</v>
      </c>
      <c r="C511" s="33">
        <v>1010</v>
      </c>
      <c r="D511" s="29">
        <v>4</v>
      </c>
      <c r="E511" s="5">
        <f t="shared" si="15"/>
        <v>5192585</v>
      </c>
      <c r="F511" s="15">
        <f t="shared" si="14"/>
        <v>99.991373056939949</v>
      </c>
      <c r="G511" s="12">
        <v>217</v>
      </c>
      <c r="H511" s="54"/>
      <c r="I511" s="54" t="s">
        <v>1684</v>
      </c>
    </row>
    <row r="512" spans="1:9" x14ac:dyDescent="0.3">
      <c r="A512" s="32" t="s">
        <v>1171</v>
      </c>
      <c r="B512" s="32" t="s">
        <v>782</v>
      </c>
      <c r="C512" s="33">
        <v>30</v>
      </c>
      <c r="D512" s="34">
        <v>4</v>
      </c>
      <c r="E512" s="35">
        <f t="shared" si="15"/>
        <v>5192589</v>
      </c>
      <c r="F512" s="36">
        <f t="shared" si="14"/>
        <v>99.991450083217259</v>
      </c>
      <c r="G512" s="37"/>
      <c r="H512" s="35"/>
      <c r="I512" s="35"/>
    </row>
    <row r="513" spans="1:9" x14ac:dyDescent="0.3">
      <c r="A513" s="32" t="s">
        <v>1191</v>
      </c>
      <c r="B513" s="32" t="s">
        <v>792</v>
      </c>
      <c r="C513" s="33">
        <v>25</v>
      </c>
      <c r="D513" s="29">
        <v>4</v>
      </c>
      <c r="E513" s="5">
        <f t="shared" si="15"/>
        <v>5192593</v>
      </c>
      <c r="F513" s="15">
        <f t="shared" si="14"/>
        <v>99.991527109494584</v>
      </c>
      <c r="G513" s="12">
        <v>231</v>
      </c>
      <c r="H513" s="54" t="s">
        <v>1727</v>
      </c>
      <c r="I513" s="54" t="s">
        <v>1684</v>
      </c>
    </row>
    <row r="514" spans="1:9" x14ac:dyDescent="0.3">
      <c r="A514" s="32" t="s">
        <v>1063</v>
      </c>
      <c r="B514" s="32" t="s">
        <v>748</v>
      </c>
      <c r="C514" s="33">
        <v>105</v>
      </c>
      <c r="D514" s="34">
        <v>4</v>
      </c>
      <c r="E514" s="35">
        <f t="shared" si="15"/>
        <v>5192597</v>
      </c>
      <c r="F514" s="36">
        <f t="shared" si="14"/>
        <v>99.991604135771908</v>
      </c>
      <c r="G514" s="37"/>
      <c r="H514" s="35"/>
      <c r="I514" s="35"/>
    </row>
    <row r="515" spans="1:9" x14ac:dyDescent="0.3">
      <c r="A515" s="32" t="s">
        <v>992</v>
      </c>
      <c r="B515" s="32" t="s">
        <v>358</v>
      </c>
      <c r="C515" s="33">
        <v>413</v>
      </c>
      <c r="D515" s="29">
        <v>4</v>
      </c>
      <c r="E515" s="5">
        <f t="shared" si="15"/>
        <v>5192601</v>
      </c>
      <c r="F515" s="15">
        <f t="shared" si="14"/>
        <v>99.991681162049233</v>
      </c>
      <c r="G515" s="12">
        <v>217</v>
      </c>
      <c r="H515" s="54"/>
      <c r="I515" s="54" t="s">
        <v>1684</v>
      </c>
    </row>
    <row r="516" spans="1:9" x14ac:dyDescent="0.3">
      <c r="A516" s="32" t="s">
        <v>1020</v>
      </c>
      <c r="B516" s="32" t="s">
        <v>732</v>
      </c>
      <c r="C516" s="33">
        <v>197</v>
      </c>
      <c r="D516" s="30">
        <v>4</v>
      </c>
      <c r="E516" s="17">
        <f t="shared" si="15"/>
        <v>5192605</v>
      </c>
      <c r="F516" s="15">
        <f t="shared" ref="F516:F579" si="16">(E516/$E$741)*100</f>
        <v>99.991758188326557</v>
      </c>
      <c r="G516" s="18" t="s">
        <v>1595</v>
      </c>
      <c r="H516" s="61" t="s">
        <v>1727</v>
      </c>
      <c r="I516" s="61" t="s">
        <v>1684</v>
      </c>
    </row>
    <row r="517" spans="1:9" x14ac:dyDescent="0.3">
      <c r="A517" s="32" t="s">
        <v>1053</v>
      </c>
      <c r="B517" s="32" t="s">
        <v>746</v>
      </c>
      <c r="C517" s="33">
        <v>117</v>
      </c>
      <c r="D517" s="29">
        <v>4</v>
      </c>
      <c r="E517" s="5">
        <f t="shared" si="15"/>
        <v>5192609</v>
      </c>
      <c r="F517" s="15">
        <f t="shared" si="16"/>
        <v>99.991835214603881</v>
      </c>
      <c r="G517" s="12">
        <v>231</v>
      </c>
      <c r="H517" s="54" t="s">
        <v>1727</v>
      </c>
      <c r="I517" s="54" t="s">
        <v>1684</v>
      </c>
    </row>
    <row r="518" spans="1:9" x14ac:dyDescent="0.3">
      <c r="A518" s="32" t="s">
        <v>906</v>
      </c>
      <c r="B518" s="32" t="s">
        <v>684</v>
      </c>
      <c r="C518" s="33">
        <v>9000</v>
      </c>
      <c r="D518" s="29">
        <v>4</v>
      </c>
      <c r="E518" s="5">
        <f t="shared" ref="E518:E581" si="17">D518+E517</f>
        <v>5192613</v>
      </c>
      <c r="F518" s="15">
        <f t="shared" si="16"/>
        <v>99.991912240881192</v>
      </c>
      <c r="G518" s="12">
        <v>231</v>
      </c>
      <c r="H518" s="54" t="s">
        <v>1727</v>
      </c>
      <c r="I518" s="54" t="s">
        <v>1684</v>
      </c>
    </row>
    <row r="519" spans="1:9" x14ac:dyDescent="0.3">
      <c r="A519" s="32" t="s">
        <v>974</v>
      </c>
      <c r="B519" s="32" t="s">
        <v>712</v>
      </c>
      <c r="C519" s="28">
        <v>600</v>
      </c>
      <c r="D519" s="29">
        <v>4</v>
      </c>
      <c r="E519" s="5">
        <f t="shared" si="17"/>
        <v>5192617</v>
      </c>
      <c r="F519" s="15">
        <f t="shared" si="16"/>
        <v>99.991989267158516</v>
      </c>
      <c r="G519" s="12">
        <v>217</v>
      </c>
      <c r="H519" s="54"/>
      <c r="I519" s="54" t="s">
        <v>1684</v>
      </c>
    </row>
    <row r="520" spans="1:9" x14ac:dyDescent="0.3">
      <c r="A520" s="35"/>
      <c r="B520" s="32" t="s">
        <v>713</v>
      </c>
      <c r="C520" s="33">
        <v>3</v>
      </c>
      <c r="D520" s="29">
        <v>4</v>
      </c>
      <c r="E520" s="5">
        <f t="shared" si="17"/>
        <v>5192621</v>
      </c>
      <c r="F520" s="15">
        <f t="shared" si="16"/>
        <v>99.99206629343584</v>
      </c>
      <c r="G520" s="12">
        <v>231</v>
      </c>
      <c r="H520" s="54" t="s">
        <v>1727</v>
      </c>
      <c r="I520" s="54" t="s">
        <v>1684</v>
      </c>
    </row>
    <row r="521" spans="1:9" x14ac:dyDescent="0.3">
      <c r="A521" s="32" t="s">
        <v>912</v>
      </c>
      <c r="B521" s="32" t="s">
        <v>687</v>
      </c>
      <c r="C521" s="33">
        <v>6700</v>
      </c>
      <c r="D521" s="34">
        <v>4</v>
      </c>
      <c r="E521" s="35">
        <f t="shared" si="17"/>
        <v>5192625</v>
      </c>
      <c r="F521" s="36">
        <f t="shared" si="16"/>
        <v>99.992143319713165</v>
      </c>
      <c r="G521" s="37"/>
      <c r="H521" s="35"/>
      <c r="I521" s="35"/>
    </row>
    <row r="522" spans="1:9" x14ac:dyDescent="0.3">
      <c r="A522" s="32" t="s">
        <v>889</v>
      </c>
      <c r="B522" s="32" t="s">
        <v>679</v>
      </c>
      <c r="C522" s="33">
        <v>37800</v>
      </c>
      <c r="D522" s="34">
        <v>4</v>
      </c>
      <c r="E522" s="35">
        <f t="shared" si="17"/>
        <v>5192629</v>
      </c>
      <c r="F522" s="36">
        <f t="shared" si="16"/>
        <v>99.992220345990475</v>
      </c>
      <c r="G522" s="37"/>
      <c r="H522" s="35"/>
      <c r="I522" s="35"/>
    </row>
    <row r="523" spans="1:9" x14ac:dyDescent="0.3">
      <c r="A523" s="32" t="s">
        <v>1119</v>
      </c>
      <c r="B523" s="32" t="s">
        <v>765</v>
      </c>
      <c r="C523" s="33">
        <v>57</v>
      </c>
      <c r="D523" s="34">
        <v>4</v>
      </c>
      <c r="E523" s="35">
        <f t="shared" si="17"/>
        <v>5192633</v>
      </c>
      <c r="F523" s="36">
        <f t="shared" si="16"/>
        <v>99.992297372267799</v>
      </c>
      <c r="G523" s="37"/>
      <c r="H523" s="35"/>
      <c r="I523" s="35"/>
    </row>
    <row r="524" spans="1:9" x14ac:dyDescent="0.3">
      <c r="A524" s="32" t="s">
        <v>1113</v>
      </c>
      <c r="B524" s="32" t="s">
        <v>79</v>
      </c>
      <c r="C524" s="33">
        <v>62</v>
      </c>
      <c r="D524" s="34">
        <v>4</v>
      </c>
      <c r="E524" s="35">
        <f t="shared" si="17"/>
        <v>5192637</v>
      </c>
      <c r="F524" s="36">
        <f t="shared" si="16"/>
        <v>99.992374398545124</v>
      </c>
      <c r="G524" s="37"/>
      <c r="H524" s="35"/>
      <c r="I524" s="35"/>
    </row>
    <row r="525" spans="1:9" x14ac:dyDescent="0.3">
      <c r="A525" s="32" t="s">
        <v>1157</v>
      </c>
      <c r="B525" s="32" t="s">
        <v>771</v>
      </c>
      <c r="C525" s="33">
        <v>39</v>
      </c>
      <c r="D525" s="29">
        <v>4</v>
      </c>
      <c r="E525" s="5">
        <f t="shared" si="17"/>
        <v>5192641</v>
      </c>
      <c r="F525" s="15">
        <f t="shared" si="16"/>
        <v>99.992451424822448</v>
      </c>
      <c r="G525" s="12">
        <v>220</v>
      </c>
      <c r="H525" s="54" t="s">
        <v>1727</v>
      </c>
      <c r="I525" s="54" t="s">
        <v>1684</v>
      </c>
    </row>
    <row r="526" spans="1:9" x14ac:dyDescent="0.3">
      <c r="A526" s="32" t="s">
        <v>1217</v>
      </c>
      <c r="B526" s="32" t="s">
        <v>749</v>
      </c>
      <c r="C526" s="33">
        <v>20</v>
      </c>
      <c r="D526" s="29">
        <v>4</v>
      </c>
      <c r="E526" s="5">
        <f t="shared" si="17"/>
        <v>5192645</v>
      </c>
      <c r="F526" s="15">
        <f t="shared" si="16"/>
        <v>99.992528451099773</v>
      </c>
      <c r="G526" s="12">
        <v>217</v>
      </c>
      <c r="H526" s="54"/>
      <c r="I526" s="54" t="s">
        <v>1684</v>
      </c>
    </row>
    <row r="527" spans="1:9" x14ac:dyDescent="0.3">
      <c r="A527" s="32" t="s">
        <v>1104</v>
      </c>
      <c r="B527" s="32" t="s">
        <v>762</v>
      </c>
      <c r="C527" s="33">
        <v>66</v>
      </c>
      <c r="D527" s="29">
        <v>4</v>
      </c>
      <c r="E527" s="5">
        <f t="shared" si="17"/>
        <v>5192649</v>
      </c>
      <c r="F527" s="15">
        <f t="shared" si="16"/>
        <v>99.992605477377097</v>
      </c>
      <c r="G527" s="12">
        <v>235</v>
      </c>
      <c r="H527" s="54" t="s">
        <v>1727</v>
      </c>
      <c r="I527" s="54" t="s">
        <v>1684</v>
      </c>
    </row>
    <row r="528" spans="1:9" x14ac:dyDescent="0.3">
      <c r="A528" s="32" t="s">
        <v>914</v>
      </c>
      <c r="B528" s="32" t="s">
        <v>688</v>
      </c>
      <c r="C528" s="33">
        <v>6000</v>
      </c>
      <c r="D528" s="29">
        <v>4</v>
      </c>
      <c r="E528" s="5">
        <f t="shared" si="17"/>
        <v>5192653</v>
      </c>
      <c r="F528" s="15">
        <f t="shared" si="16"/>
        <v>99.992682503654422</v>
      </c>
      <c r="G528" s="12">
        <v>217</v>
      </c>
      <c r="H528" s="54"/>
      <c r="I528" s="54" t="s">
        <v>1684</v>
      </c>
    </row>
    <row r="529" spans="1:9" x14ac:dyDescent="0.3">
      <c r="A529" s="32" t="s">
        <v>1255</v>
      </c>
      <c r="B529" s="32" t="s">
        <v>808</v>
      </c>
      <c r="C529" s="33">
        <v>14</v>
      </c>
      <c r="D529" s="29">
        <v>4</v>
      </c>
      <c r="E529" s="5">
        <f t="shared" si="17"/>
        <v>5192657</v>
      </c>
      <c r="F529" s="15">
        <f t="shared" si="16"/>
        <v>99.992759529931746</v>
      </c>
      <c r="G529" s="12">
        <v>217</v>
      </c>
      <c r="H529" s="54"/>
      <c r="I529" s="54" t="s">
        <v>1684</v>
      </c>
    </row>
    <row r="530" spans="1:9" x14ac:dyDescent="0.3">
      <c r="A530" s="32" t="s">
        <v>1015</v>
      </c>
      <c r="B530" s="32" t="s">
        <v>729</v>
      </c>
      <c r="C530" s="33">
        <v>200</v>
      </c>
      <c r="D530" s="29">
        <v>4</v>
      </c>
      <c r="E530" s="5">
        <f t="shared" si="17"/>
        <v>5192661</v>
      </c>
      <c r="F530" s="15">
        <f t="shared" si="16"/>
        <v>99.99283655620907</v>
      </c>
      <c r="G530" s="12">
        <v>217</v>
      </c>
      <c r="H530" s="54"/>
      <c r="I530" s="54" t="s">
        <v>1684</v>
      </c>
    </row>
    <row r="531" spans="1:9" x14ac:dyDescent="0.3">
      <c r="A531" s="32" t="s">
        <v>1245</v>
      </c>
      <c r="B531" s="32" t="s">
        <v>788</v>
      </c>
      <c r="C531" s="33">
        <v>17</v>
      </c>
      <c r="D531" s="29">
        <v>4</v>
      </c>
      <c r="E531" s="5">
        <f t="shared" si="17"/>
        <v>5192665</v>
      </c>
      <c r="F531" s="15">
        <f t="shared" si="16"/>
        <v>99.992913582486381</v>
      </c>
      <c r="G531" s="12">
        <v>222</v>
      </c>
      <c r="H531" s="54"/>
      <c r="I531" s="54" t="s">
        <v>1684</v>
      </c>
    </row>
    <row r="532" spans="1:9" x14ac:dyDescent="0.3">
      <c r="A532" s="32" t="s">
        <v>953</v>
      </c>
      <c r="B532" s="32" t="s">
        <v>704</v>
      </c>
      <c r="C532" s="33">
        <v>1125</v>
      </c>
      <c r="D532" s="29">
        <v>4</v>
      </c>
      <c r="E532" s="5">
        <f t="shared" si="17"/>
        <v>5192669</v>
      </c>
      <c r="F532" s="15">
        <f t="shared" si="16"/>
        <v>99.992990608763705</v>
      </c>
      <c r="G532" s="12">
        <v>218</v>
      </c>
      <c r="H532" s="54"/>
      <c r="I532" s="54" t="s">
        <v>1684</v>
      </c>
    </row>
    <row r="533" spans="1:9" x14ac:dyDescent="0.3">
      <c r="A533" s="32" t="s">
        <v>995</v>
      </c>
      <c r="B533" s="32" t="s">
        <v>719</v>
      </c>
      <c r="C533" s="33">
        <v>370</v>
      </c>
      <c r="D533" s="29">
        <v>4</v>
      </c>
      <c r="E533" s="5">
        <f t="shared" si="17"/>
        <v>5192673</v>
      </c>
      <c r="F533" s="15">
        <f t="shared" si="16"/>
        <v>99.993067635041015</v>
      </c>
      <c r="G533" s="12">
        <v>217</v>
      </c>
      <c r="H533" s="54"/>
      <c r="I533" s="54" t="s">
        <v>1684</v>
      </c>
    </row>
    <row r="534" spans="1:9" x14ac:dyDescent="0.3">
      <c r="A534" s="32" t="s">
        <v>958</v>
      </c>
      <c r="B534" s="32" t="s">
        <v>707</v>
      </c>
      <c r="C534" s="33">
        <v>1030</v>
      </c>
      <c r="D534" s="29">
        <v>4</v>
      </c>
      <c r="E534" s="5">
        <f t="shared" si="17"/>
        <v>5192677</v>
      </c>
      <c r="F534" s="15">
        <f t="shared" si="16"/>
        <v>99.99314466131834</v>
      </c>
      <c r="G534" s="12">
        <v>222</v>
      </c>
      <c r="H534" s="54"/>
      <c r="I534" s="54" t="s">
        <v>1684</v>
      </c>
    </row>
    <row r="535" spans="1:9" x14ac:dyDescent="0.3">
      <c r="A535" s="32" t="s">
        <v>1133</v>
      </c>
      <c r="B535" s="32" t="s">
        <v>770</v>
      </c>
      <c r="C535" s="33">
        <v>48</v>
      </c>
      <c r="D535" s="30">
        <v>4</v>
      </c>
      <c r="E535" s="17">
        <f t="shared" si="17"/>
        <v>5192681</v>
      </c>
      <c r="F535" s="15">
        <f t="shared" si="16"/>
        <v>99.993221687595664</v>
      </c>
      <c r="G535" s="38" t="s">
        <v>1682</v>
      </c>
      <c r="H535" s="54"/>
      <c r="I535" s="54" t="s">
        <v>1684</v>
      </c>
    </row>
    <row r="536" spans="1:9" x14ac:dyDescent="0.3">
      <c r="A536" s="32" t="s">
        <v>1300</v>
      </c>
      <c r="B536" s="32" t="s">
        <v>815</v>
      </c>
      <c r="C536" s="33">
        <v>9</v>
      </c>
      <c r="D536" s="30">
        <v>4</v>
      </c>
      <c r="E536" s="17">
        <f t="shared" si="17"/>
        <v>5192685</v>
      </c>
      <c r="F536" s="15">
        <f t="shared" si="16"/>
        <v>99.993298713872989</v>
      </c>
      <c r="G536" s="38" t="s">
        <v>1683</v>
      </c>
      <c r="H536" s="54"/>
      <c r="I536" s="54" t="s">
        <v>1684</v>
      </c>
    </row>
    <row r="537" spans="1:9" x14ac:dyDescent="0.3">
      <c r="A537" s="32" t="s">
        <v>1189</v>
      </c>
      <c r="B537" s="32" t="s">
        <v>790</v>
      </c>
      <c r="C537" s="33">
        <v>25</v>
      </c>
      <c r="D537" s="29">
        <v>4</v>
      </c>
      <c r="E537" s="5">
        <f t="shared" si="17"/>
        <v>5192689</v>
      </c>
      <c r="F537" s="15">
        <f t="shared" si="16"/>
        <v>99.993375740150313</v>
      </c>
      <c r="G537" s="12">
        <v>217</v>
      </c>
      <c r="H537" s="54"/>
      <c r="I537" s="54" t="s">
        <v>1684</v>
      </c>
    </row>
    <row r="538" spans="1:9" x14ac:dyDescent="0.3">
      <c r="A538" s="32" t="s">
        <v>1007</v>
      </c>
      <c r="B538" s="32" t="s">
        <v>725</v>
      </c>
      <c r="C538" s="28">
        <v>174</v>
      </c>
      <c r="D538" s="29">
        <v>4</v>
      </c>
      <c r="E538" s="5">
        <f t="shared" si="17"/>
        <v>5192693</v>
      </c>
      <c r="F538" s="15">
        <f t="shared" si="16"/>
        <v>99.993452766427637</v>
      </c>
      <c r="G538" s="12">
        <v>217</v>
      </c>
      <c r="H538" s="54"/>
      <c r="I538" s="54" t="s">
        <v>1684</v>
      </c>
    </row>
    <row r="539" spans="1:9" x14ac:dyDescent="0.3">
      <c r="A539" s="35"/>
      <c r="B539" s="32" t="s">
        <v>724</v>
      </c>
      <c r="C539" s="33">
        <v>64</v>
      </c>
      <c r="D539" s="29">
        <v>4</v>
      </c>
      <c r="E539" s="5">
        <f t="shared" si="17"/>
        <v>5192697</v>
      </c>
      <c r="F539" s="15">
        <f t="shared" si="16"/>
        <v>99.993529792704962</v>
      </c>
      <c r="G539" s="12">
        <v>217</v>
      </c>
      <c r="H539" s="54"/>
      <c r="I539" s="54" t="s">
        <v>1684</v>
      </c>
    </row>
    <row r="540" spans="1:9" x14ac:dyDescent="0.3">
      <c r="A540" s="32" t="s">
        <v>1180</v>
      </c>
      <c r="B540" s="32" t="s">
        <v>786</v>
      </c>
      <c r="C540" s="33">
        <v>28</v>
      </c>
      <c r="D540" s="29">
        <v>4</v>
      </c>
      <c r="E540" s="5">
        <f t="shared" si="17"/>
        <v>5192701</v>
      </c>
      <c r="F540" s="15">
        <f t="shared" si="16"/>
        <v>99.993606818982286</v>
      </c>
      <c r="G540" s="12">
        <v>217</v>
      </c>
      <c r="H540" s="54"/>
      <c r="I540" s="54" t="s">
        <v>1684</v>
      </c>
    </row>
    <row r="541" spans="1:9" x14ac:dyDescent="0.3">
      <c r="A541" s="32" t="s">
        <v>1102</v>
      </c>
      <c r="B541" s="32" t="s">
        <v>666</v>
      </c>
      <c r="C541" s="28">
        <v>34</v>
      </c>
      <c r="D541" s="30">
        <v>4</v>
      </c>
      <c r="E541" s="17">
        <f t="shared" si="17"/>
        <v>5192705</v>
      </c>
      <c r="F541" s="15">
        <f t="shared" si="16"/>
        <v>99.993683845259596</v>
      </c>
      <c r="G541" s="38" t="s">
        <v>1682</v>
      </c>
      <c r="H541" s="54"/>
      <c r="I541" s="54" t="s">
        <v>1684</v>
      </c>
    </row>
    <row r="542" spans="1:9" x14ac:dyDescent="0.3">
      <c r="A542" s="35"/>
      <c r="B542" s="32" t="s">
        <v>39</v>
      </c>
      <c r="C542" s="33">
        <v>18</v>
      </c>
      <c r="D542" s="30">
        <v>4</v>
      </c>
      <c r="E542" s="17">
        <f t="shared" si="17"/>
        <v>5192709</v>
      </c>
      <c r="F542" s="15">
        <f t="shared" si="16"/>
        <v>99.993760871536921</v>
      </c>
      <c r="G542" s="18">
        <v>303</v>
      </c>
      <c r="H542" s="62" t="s">
        <v>1667</v>
      </c>
      <c r="I542" s="54" t="s">
        <v>1684</v>
      </c>
    </row>
    <row r="543" spans="1:9" x14ac:dyDescent="0.3">
      <c r="A543" s="35"/>
      <c r="B543" s="32" t="s">
        <v>728</v>
      </c>
      <c r="C543" s="33">
        <v>16</v>
      </c>
      <c r="D543" s="29">
        <v>4</v>
      </c>
      <c r="E543" s="5">
        <f t="shared" si="17"/>
        <v>5192713</v>
      </c>
      <c r="F543" s="15">
        <f t="shared" si="16"/>
        <v>99.993837897814245</v>
      </c>
      <c r="G543" s="12">
        <v>217</v>
      </c>
      <c r="H543" s="54"/>
      <c r="I543" s="54" t="s">
        <v>1684</v>
      </c>
    </row>
    <row r="544" spans="1:9" x14ac:dyDescent="0.3">
      <c r="A544" s="32" t="s">
        <v>937</v>
      </c>
      <c r="B544" s="32" t="s">
        <v>695</v>
      </c>
      <c r="C544" s="33">
        <v>2000</v>
      </c>
      <c r="D544" s="29">
        <v>4</v>
      </c>
      <c r="E544" s="5">
        <f t="shared" si="17"/>
        <v>5192717</v>
      </c>
      <c r="F544" s="15">
        <f t="shared" si="16"/>
        <v>99.99391492409157</v>
      </c>
      <c r="G544" s="12">
        <v>218</v>
      </c>
      <c r="H544" s="54" t="s">
        <v>1671</v>
      </c>
      <c r="I544" s="54" t="s">
        <v>1684</v>
      </c>
    </row>
    <row r="545" spans="1:9" x14ac:dyDescent="0.3">
      <c r="A545" s="32" t="s">
        <v>1375</v>
      </c>
      <c r="B545" s="32" t="s">
        <v>803</v>
      </c>
      <c r="C545" s="33">
        <v>4</v>
      </c>
      <c r="D545" s="29">
        <v>4</v>
      </c>
      <c r="E545" s="5">
        <f t="shared" si="17"/>
        <v>5192721</v>
      </c>
      <c r="F545" s="15">
        <f t="shared" si="16"/>
        <v>99.993991950368894</v>
      </c>
      <c r="G545" s="12">
        <v>217</v>
      </c>
      <c r="H545" s="54"/>
      <c r="I545" s="54" t="s">
        <v>1684</v>
      </c>
    </row>
    <row r="546" spans="1:9" ht="14.4" customHeight="1" x14ac:dyDescent="0.3">
      <c r="A546" s="32" t="s">
        <v>1144</v>
      </c>
      <c r="B546" s="32" t="s">
        <v>774</v>
      </c>
      <c r="C546" s="33">
        <v>42</v>
      </c>
      <c r="D546" s="29">
        <v>3</v>
      </c>
      <c r="E546" s="5">
        <f t="shared" si="17"/>
        <v>5192724</v>
      </c>
      <c r="F546" s="15">
        <f t="shared" si="16"/>
        <v>99.994049720076887</v>
      </c>
      <c r="G546" s="12">
        <v>217</v>
      </c>
      <c r="H546" s="54"/>
      <c r="I546" s="54" t="s">
        <v>1684</v>
      </c>
    </row>
    <row r="547" spans="1:9" x14ac:dyDescent="0.3">
      <c r="A547" s="32" t="s">
        <v>1070</v>
      </c>
      <c r="B547" s="32" t="s">
        <v>752</v>
      </c>
      <c r="C547" s="33">
        <v>100</v>
      </c>
      <c r="D547" s="29">
        <v>3</v>
      </c>
      <c r="E547" s="5">
        <f t="shared" si="17"/>
        <v>5192727</v>
      </c>
      <c r="F547" s="15">
        <f t="shared" si="16"/>
        <v>99.994107489784867</v>
      </c>
      <c r="G547" s="12">
        <v>217</v>
      </c>
      <c r="H547" s="54"/>
      <c r="I547" s="54" t="s">
        <v>1684</v>
      </c>
    </row>
    <row r="548" spans="1:9" x14ac:dyDescent="0.3">
      <c r="A548" s="32" t="s">
        <v>907</v>
      </c>
      <c r="B548" s="32" t="s">
        <v>685</v>
      </c>
      <c r="C548" s="33">
        <v>8838</v>
      </c>
      <c r="D548" s="29">
        <v>3</v>
      </c>
      <c r="E548" s="5">
        <f t="shared" si="17"/>
        <v>5192730</v>
      </c>
      <c r="F548" s="15">
        <f t="shared" si="16"/>
        <v>99.99416525949286</v>
      </c>
      <c r="G548" s="12">
        <v>218</v>
      </c>
      <c r="H548" s="54" t="s">
        <v>1671</v>
      </c>
      <c r="I548" s="54" t="s">
        <v>1684</v>
      </c>
    </row>
    <row r="549" spans="1:9" x14ac:dyDescent="0.3">
      <c r="A549" s="32" t="s">
        <v>1263</v>
      </c>
      <c r="B549" s="32" t="s">
        <v>809</v>
      </c>
      <c r="C549" s="33">
        <v>13</v>
      </c>
      <c r="D549" s="29">
        <v>3</v>
      </c>
      <c r="E549" s="5">
        <f t="shared" si="17"/>
        <v>5192733</v>
      </c>
      <c r="F549" s="15">
        <f t="shared" si="16"/>
        <v>99.994223029200853</v>
      </c>
      <c r="G549" s="12">
        <v>217</v>
      </c>
      <c r="H549" s="54"/>
      <c r="I549" s="54" t="s">
        <v>1684</v>
      </c>
    </row>
    <row r="550" spans="1:9" x14ac:dyDescent="0.3">
      <c r="A550" s="32" t="s">
        <v>1141</v>
      </c>
      <c r="B550" s="32" t="s">
        <v>753</v>
      </c>
      <c r="C550" s="33">
        <v>43</v>
      </c>
      <c r="D550" s="29">
        <v>3</v>
      </c>
      <c r="E550" s="5">
        <f t="shared" si="17"/>
        <v>5192736</v>
      </c>
      <c r="F550" s="15">
        <f t="shared" si="16"/>
        <v>99.994280798908846</v>
      </c>
      <c r="G550" s="12">
        <v>217</v>
      </c>
      <c r="H550" s="54"/>
      <c r="I550" s="54" t="s">
        <v>1684</v>
      </c>
    </row>
    <row r="551" spans="1:9" ht="15.6" customHeight="1" x14ac:dyDescent="0.3">
      <c r="A551" s="32" t="s">
        <v>941</v>
      </c>
      <c r="B551" s="32" t="s">
        <v>697</v>
      </c>
      <c r="C551" s="33">
        <v>1666</v>
      </c>
      <c r="D551" s="30">
        <v>3</v>
      </c>
      <c r="E551" s="17">
        <f t="shared" si="17"/>
        <v>5192739</v>
      </c>
      <c r="F551" s="15">
        <f t="shared" si="16"/>
        <v>99.99433856861684</v>
      </c>
      <c r="G551" s="18">
        <v>220</v>
      </c>
      <c r="H551" s="54" t="s">
        <v>1727</v>
      </c>
      <c r="I551" s="54" t="s">
        <v>1684</v>
      </c>
    </row>
    <row r="552" spans="1:9" x14ac:dyDescent="0.3">
      <c r="A552" s="32" t="s">
        <v>927</v>
      </c>
      <c r="B552" s="32" t="s">
        <v>693</v>
      </c>
      <c r="C552" s="33">
        <v>3452</v>
      </c>
      <c r="D552" s="29">
        <v>3</v>
      </c>
      <c r="E552" s="5">
        <f t="shared" si="17"/>
        <v>5192742</v>
      </c>
      <c r="F552" s="15">
        <f t="shared" si="16"/>
        <v>99.994396338324833</v>
      </c>
      <c r="G552" s="12">
        <v>217</v>
      </c>
      <c r="H552" s="54"/>
      <c r="I552" s="54" t="s">
        <v>1684</v>
      </c>
    </row>
    <row r="553" spans="1:9" x14ac:dyDescent="0.3">
      <c r="A553" s="32" t="s">
        <v>897</v>
      </c>
      <c r="B553" s="32" t="s">
        <v>680</v>
      </c>
      <c r="C553" s="33">
        <v>26000</v>
      </c>
      <c r="D553" s="29">
        <v>3</v>
      </c>
      <c r="E553" s="5">
        <f t="shared" si="17"/>
        <v>5192745</v>
      </c>
      <c r="F553" s="15">
        <f t="shared" si="16"/>
        <v>99.994454108032812</v>
      </c>
      <c r="G553" s="12">
        <v>232</v>
      </c>
      <c r="H553" s="54" t="s">
        <v>1727</v>
      </c>
      <c r="I553" s="54" t="s">
        <v>1684</v>
      </c>
    </row>
    <row r="554" spans="1:9" x14ac:dyDescent="0.3">
      <c r="A554" s="32" t="s">
        <v>1213</v>
      </c>
      <c r="B554" s="32" t="s">
        <v>798</v>
      </c>
      <c r="C554" s="33">
        <v>21</v>
      </c>
      <c r="D554" s="29">
        <v>3</v>
      </c>
      <c r="E554" s="5">
        <f t="shared" si="17"/>
        <v>5192748</v>
      </c>
      <c r="F554" s="15">
        <f t="shared" si="16"/>
        <v>99.994511877740806</v>
      </c>
      <c r="G554" s="12">
        <v>218</v>
      </c>
      <c r="H554" s="54"/>
      <c r="I554" s="54" t="s">
        <v>1684</v>
      </c>
    </row>
    <row r="555" spans="1:9" x14ac:dyDescent="0.3">
      <c r="A555" s="32" t="s">
        <v>1326</v>
      </c>
      <c r="B555" s="32" t="s">
        <v>703</v>
      </c>
      <c r="C555" s="33">
        <v>7</v>
      </c>
      <c r="D555" s="29">
        <v>3</v>
      </c>
      <c r="E555" s="5">
        <f t="shared" si="17"/>
        <v>5192751</v>
      </c>
      <c r="F555" s="15">
        <f t="shared" si="16"/>
        <v>99.994569647448799</v>
      </c>
      <c r="G555" s="12">
        <v>217</v>
      </c>
      <c r="H555" s="54"/>
      <c r="I555" s="54" t="s">
        <v>1684</v>
      </c>
    </row>
    <row r="556" spans="1:9" x14ac:dyDescent="0.3">
      <c r="A556" s="32" t="s">
        <v>1072</v>
      </c>
      <c r="B556" s="32" t="s">
        <v>648</v>
      </c>
      <c r="C556" s="33">
        <v>100</v>
      </c>
      <c r="D556" s="29">
        <v>3</v>
      </c>
      <c r="E556" s="5">
        <f t="shared" si="17"/>
        <v>5192754</v>
      </c>
      <c r="F556" s="15">
        <f t="shared" si="16"/>
        <v>99.994627417156792</v>
      </c>
      <c r="G556" s="12">
        <v>217</v>
      </c>
      <c r="H556" s="54"/>
      <c r="I556" s="54" t="s">
        <v>1684</v>
      </c>
    </row>
    <row r="557" spans="1:9" x14ac:dyDescent="0.3">
      <c r="A557" s="32" t="s">
        <v>1008</v>
      </c>
      <c r="B557" s="32" t="s">
        <v>726</v>
      </c>
      <c r="C557" s="33">
        <v>234</v>
      </c>
      <c r="D557" s="29">
        <v>3</v>
      </c>
      <c r="E557" s="5">
        <f t="shared" si="17"/>
        <v>5192757</v>
      </c>
      <c r="F557" s="15">
        <f t="shared" si="16"/>
        <v>99.994685186864785</v>
      </c>
      <c r="G557" s="12">
        <v>217</v>
      </c>
      <c r="H557" s="54"/>
      <c r="I557" s="54" t="s">
        <v>1684</v>
      </c>
    </row>
    <row r="558" spans="1:9" x14ac:dyDescent="0.3">
      <c r="A558" s="32" t="s">
        <v>1149</v>
      </c>
      <c r="B558" s="32" t="s">
        <v>775</v>
      </c>
      <c r="C558" s="33">
        <v>40</v>
      </c>
      <c r="D558" s="29">
        <v>3</v>
      </c>
      <c r="E558" s="5">
        <f t="shared" si="17"/>
        <v>5192760</v>
      </c>
      <c r="F558" s="15">
        <f t="shared" si="16"/>
        <v>99.994742956572779</v>
      </c>
      <c r="G558" s="12">
        <v>217</v>
      </c>
      <c r="H558" s="54"/>
      <c r="I558" s="54" t="s">
        <v>1684</v>
      </c>
    </row>
    <row r="559" spans="1:9" x14ac:dyDescent="0.3">
      <c r="A559" s="32" t="s">
        <v>1055</v>
      </c>
      <c r="B559" s="32" t="s">
        <v>714</v>
      </c>
      <c r="C559" s="33">
        <v>116</v>
      </c>
      <c r="D559" s="29">
        <v>3</v>
      </c>
      <c r="E559" s="5">
        <f t="shared" si="17"/>
        <v>5192763</v>
      </c>
      <c r="F559" s="15">
        <f t="shared" si="16"/>
        <v>99.994800726280758</v>
      </c>
      <c r="G559" s="12">
        <v>217</v>
      </c>
      <c r="H559" s="54"/>
      <c r="I559" s="54" t="s">
        <v>1684</v>
      </c>
    </row>
    <row r="560" spans="1:9" x14ac:dyDescent="0.3">
      <c r="A560" s="32" t="s">
        <v>1299</v>
      </c>
      <c r="B560" s="32" t="s">
        <v>814</v>
      </c>
      <c r="C560" s="33">
        <v>9</v>
      </c>
      <c r="D560" s="29">
        <v>3</v>
      </c>
      <c r="E560" s="5">
        <f t="shared" si="17"/>
        <v>5192766</v>
      </c>
      <c r="F560" s="15">
        <f t="shared" si="16"/>
        <v>99.994858495988765</v>
      </c>
      <c r="G560" s="12">
        <v>217</v>
      </c>
      <c r="H560" s="54"/>
      <c r="I560" s="54" t="s">
        <v>1684</v>
      </c>
    </row>
    <row r="561" spans="1:9" x14ac:dyDescent="0.3">
      <c r="A561" s="32" t="s">
        <v>1376</v>
      </c>
      <c r="B561" s="32" t="s">
        <v>832</v>
      </c>
      <c r="C561" s="33">
        <v>4</v>
      </c>
      <c r="D561" s="30">
        <v>3</v>
      </c>
      <c r="E561" s="17">
        <f t="shared" si="17"/>
        <v>5192769</v>
      </c>
      <c r="F561" s="15">
        <f t="shared" si="16"/>
        <v>99.994916265696759</v>
      </c>
      <c r="G561" s="18">
        <v>232</v>
      </c>
      <c r="H561" s="54"/>
      <c r="I561" s="54" t="s">
        <v>1684</v>
      </c>
    </row>
    <row r="562" spans="1:9" x14ac:dyDescent="0.3">
      <c r="A562" s="32" t="s">
        <v>1249</v>
      </c>
      <c r="B562" s="32" t="s">
        <v>806</v>
      </c>
      <c r="C562" s="33">
        <v>16</v>
      </c>
      <c r="D562" s="29">
        <v>3</v>
      </c>
      <c r="E562" s="5">
        <f t="shared" si="17"/>
        <v>5192772</v>
      </c>
      <c r="F562" s="15">
        <f t="shared" si="16"/>
        <v>99.994974035404738</v>
      </c>
      <c r="G562" s="12">
        <v>217</v>
      </c>
      <c r="H562" s="54"/>
      <c r="I562" s="54" t="s">
        <v>1709</v>
      </c>
    </row>
    <row r="563" spans="1:9" x14ac:dyDescent="0.3">
      <c r="A563" s="32" t="s">
        <v>1129</v>
      </c>
      <c r="B563" s="32" t="s">
        <v>769</v>
      </c>
      <c r="C563" s="33">
        <v>50</v>
      </c>
      <c r="D563" s="29">
        <v>3</v>
      </c>
      <c r="E563" s="5">
        <f t="shared" si="17"/>
        <v>5192775</v>
      </c>
      <c r="F563" s="15">
        <f t="shared" si="16"/>
        <v>99.995031805112731</v>
      </c>
      <c r="G563" s="12">
        <v>217</v>
      </c>
      <c r="H563" s="54"/>
      <c r="I563" s="54" t="s">
        <v>1709</v>
      </c>
    </row>
    <row r="564" spans="1:9" x14ac:dyDescent="0.3">
      <c r="A564" s="32" t="s">
        <v>1550</v>
      </c>
      <c r="B564" s="32" t="s">
        <v>861</v>
      </c>
      <c r="C564" s="33">
        <v>1</v>
      </c>
      <c r="D564" s="30">
        <v>3</v>
      </c>
      <c r="E564" s="17">
        <f t="shared" si="17"/>
        <v>5192778</v>
      </c>
      <c r="F564" s="15">
        <f t="shared" si="16"/>
        <v>99.995089574820724</v>
      </c>
      <c r="G564" s="18">
        <v>303</v>
      </c>
      <c r="H564" s="62" t="s">
        <v>1667</v>
      </c>
      <c r="I564" s="54" t="s">
        <v>1684</v>
      </c>
    </row>
    <row r="565" spans="1:9" x14ac:dyDescent="0.3">
      <c r="A565" s="32" t="s">
        <v>1419</v>
      </c>
      <c r="B565" s="32" t="s">
        <v>793</v>
      </c>
      <c r="C565" s="33">
        <v>2</v>
      </c>
      <c r="D565" s="34">
        <v>2</v>
      </c>
      <c r="E565" s="35">
        <f t="shared" si="17"/>
        <v>5192780</v>
      </c>
      <c r="F565" s="36">
        <f t="shared" si="16"/>
        <v>99.995128087959387</v>
      </c>
      <c r="G565" s="37"/>
      <c r="H565" s="35"/>
      <c r="I565" s="35"/>
    </row>
    <row r="566" spans="1:9" x14ac:dyDescent="0.3">
      <c r="A566" s="32" t="s">
        <v>930</v>
      </c>
      <c r="B566" s="32" t="s">
        <v>691</v>
      </c>
      <c r="C566" s="33">
        <v>2552</v>
      </c>
      <c r="D566" s="30">
        <v>2</v>
      </c>
      <c r="E566" s="17">
        <f t="shared" si="17"/>
        <v>5192782</v>
      </c>
      <c r="F566" s="15">
        <f t="shared" si="16"/>
        <v>99.995166601098049</v>
      </c>
      <c r="G566" s="18">
        <v>234</v>
      </c>
      <c r="H566" s="54" t="s">
        <v>1727</v>
      </c>
      <c r="I566" s="54" t="s">
        <v>1684</v>
      </c>
    </row>
    <row r="567" spans="1:9" x14ac:dyDescent="0.3">
      <c r="A567" s="32" t="s">
        <v>976</v>
      </c>
      <c r="B567" s="32" t="s">
        <v>715</v>
      </c>
      <c r="C567" s="33">
        <v>555</v>
      </c>
      <c r="D567" s="34">
        <v>2</v>
      </c>
      <c r="E567" s="35">
        <f t="shared" si="17"/>
        <v>5192784</v>
      </c>
      <c r="F567" s="36">
        <f t="shared" si="16"/>
        <v>99.995205114236711</v>
      </c>
      <c r="G567" s="37"/>
      <c r="H567" s="35"/>
      <c r="I567" s="35"/>
    </row>
    <row r="568" spans="1:9" x14ac:dyDescent="0.3">
      <c r="A568" s="32" t="s">
        <v>1285</v>
      </c>
      <c r="B568" s="32" t="s">
        <v>783</v>
      </c>
      <c r="C568" s="33">
        <v>11</v>
      </c>
      <c r="D568" s="34">
        <v>2</v>
      </c>
      <c r="E568" s="35">
        <f t="shared" si="17"/>
        <v>5192786</v>
      </c>
      <c r="F568" s="36">
        <f t="shared" si="16"/>
        <v>99.995243627375373</v>
      </c>
      <c r="G568" s="37"/>
      <c r="H568" s="35"/>
      <c r="I568" s="35"/>
    </row>
    <row r="569" spans="1:9" x14ac:dyDescent="0.3">
      <c r="A569" s="32" t="s">
        <v>1105</v>
      </c>
      <c r="B569" s="32" t="s">
        <v>666</v>
      </c>
      <c r="C569" s="28">
        <v>52</v>
      </c>
      <c r="D569" s="29">
        <v>2</v>
      </c>
      <c r="E569" s="5">
        <f t="shared" si="17"/>
        <v>5192788</v>
      </c>
      <c r="F569" s="15">
        <f t="shared" si="16"/>
        <v>99.995282140514036</v>
      </c>
      <c r="G569" s="12">
        <v>217</v>
      </c>
      <c r="H569" s="54"/>
      <c r="I569" s="54" t="s">
        <v>1684</v>
      </c>
    </row>
    <row r="570" spans="1:9" x14ac:dyDescent="0.3">
      <c r="A570" s="35"/>
      <c r="B570" s="32" t="s">
        <v>39</v>
      </c>
      <c r="C570" s="33">
        <v>14</v>
      </c>
      <c r="D570" s="34">
        <v>2</v>
      </c>
      <c r="E570" s="35">
        <f t="shared" si="17"/>
        <v>5192790</v>
      </c>
      <c r="F570" s="36">
        <f t="shared" si="16"/>
        <v>99.995320653652698</v>
      </c>
      <c r="G570" s="37"/>
      <c r="H570" s="35"/>
      <c r="I570" s="35"/>
    </row>
    <row r="571" spans="1:9" x14ac:dyDescent="0.3">
      <c r="A571" s="32" t="s">
        <v>1125</v>
      </c>
      <c r="B571" s="32" t="s">
        <v>768</v>
      </c>
      <c r="C571" s="33">
        <v>50</v>
      </c>
      <c r="D571" s="29">
        <v>2</v>
      </c>
      <c r="E571" s="5">
        <f t="shared" si="17"/>
        <v>5192792</v>
      </c>
      <c r="F571" s="15">
        <f t="shared" si="16"/>
        <v>99.99535916679136</v>
      </c>
      <c r="G571" s="12">
        <v>220</v>
      </c>
      <c r="H571" s="54"/>
      <c r="I571" s="54" t="s">
        <v>1684</v>
      </c>
    </row>
    <row r="572" spans="1:9" x14ac:dyDescent="0.3">
      <c r="A572" s="32" t="s">
        <v>1029</v>
      </c>
      <c r="B572" s="32" t="s">
        <v>735</v>
      </c>
      <c r="C572" s="33">
        <v>175</v>
      </c>
      <c r="D572" s="29">
        <v>2</v>
      </c>
      <c r="E572" s="5">
        <f t="shared" si="17"/>
        <v>5192794</v>
      </c>
      <c r="F572" s="15">
        <f t="shared" si="16"/>
        <v>99.995397679930008</v>
      </c>
      <c r="G572" s="12">
        <v>217</v>
      </c>
      <c r="H572" s="54"/>
      <c r="I572" s="54" t="s">
        <v>1684</v>
      </c>
    </row>
    <row r="573" spans="1:9" x14ac:dyDescent="0.3">
      <c r="A573" s="19" t="s">
        <v>1150</v>
      </c>
      <c r="B573" s="19" t="s">
        <v>741</v>
      </c>
      <c r="C573" s="28">
        <v>40</v>
      </c>
      <c r="D573" s="29">
        <v>2</v>
      </c>
      <c r="E573" s="5">
        <f t="shared" si="17"/>
        <v>5192796</v>
      </c>
      <c r="F573" s="15">
        <f t="shared" si="16"/>
        <v>99.99543619306867</v>
      </c>
      <c r="G573" s="12">
        <v>231</v>
      </c>
      <c r="H573" s="54" t="s">
        <v>1727</v>
      </c>
      <c r="I573" s="54" t="s">
        <v>1684</v>
      </c>
    </row>
    <row r="574" spans="1:9" x14ac:dyDescent="0.3">
      <c r="A574" s="19" t="s">
        <v>1406</v>
      </c>
      <c r="B574" s="19" t="s">
        <v>573</v>
      </c>
      <c r="C574" s="28">
        <v>3</v>
      </c>
      <c r="D574" s="29">
        <v>2</v>
      </c>
      <c r="E574" s="5">
        <f t="shared" si="17"/>
        <v>5192798</v>
      </c>
      <c r="F574" s="15">
        <f t="shared" si="16"/>
        <v>99.995474706207332</v>
      </c>
      <c r="G574" s="12">
        <v>217</v>
      </c>
      <c r="H574" s="54"/>
      <c r="I574" s="54" t="s">
        <v>1684</v>
      </c>
    </row>
    <row r="575" spans="1:9" x14ac:dyDescent="0.3">
      <c r="A575" s="19" t="s">
        <v>1355</v>
      </c>
      <c r="B575" s="19" t="s">
        <v>573</v>
      </c>
      <c r="C575" s="28">
        <v>5</v>
      </c>
      <c r="D575" s="34">
        <v>2</v>
      </c>
      <c r="E575" s="35">
        <f t="shared" si="17"/>
        <v>5192800</v>
      </c>
      <c r="F575" s="36">
        <f t="shared" si="16"/>
        <v>99.995513219345995</v>
      </c>
      <c r="G575" s="37"/>
      <c r="H575" s="35"/>
      <c r="I575" s="35"/>
    </row>
    <row r="576" spans="1:9" x14ac:dyDescent="0.3">
      <c r="A576" s="19" t="s">
        <v>1262</v>
      </c>
      <c r="B576" s="19" t="s">
        <v>573</v>
      </c>
      <c r="C576" s="28">
        <v>13</v>
      </c>
      <c r="D576" s="29">
        <v>2</v>
      </c>
      <c r="E576" s="5">
        <f t="shared" si="17"/>
        <v>5192802</v>
      </c>
      <c r="F576" s="15">
        <f t="shared" si="16"/>
        <v>99.995551732484657</v>
      </c>
      <c r="G576" s="12">
        <v>217</v>
      </c>
      <c r="H576" s="54"/>
      <c r="I576" s="54" t="s">
        <v>1684</v>
      </c>
    </row>
    <row r="577" spans="1:9" x14ac:dyDescent="0.3">
      <c r="A577" s="19" t="s">
        <v>1403</v>
      </c>
      <c r="B577" s="19" t="s">
        <v>573</v>
      </c>
      <c r="C577" s="28">
        <v>3</v>
      </c>
      <c r="D577" s="29">
        <v>2</v>
      </c>
      <c r="E577" s="5">
        <f t="shared" si="17"/>
        <v>5192804</v>
      </c>
      <c r="F577" s="15">
        <f t="shared" si="16"/>
        <v>99.995590245623319</v>
      </c>
      <c r="G577" s="12">
        <v>231</v>
      </c>
      <c r="H577" s="54" t="s">
        <v>1727</v>
      </c>
      <c r="I577" s="54" t="s">
        <v>1684</v>
      </c>
    </row>
    <row r="578" spans="1:9" x14ac:dyDescent="0.3">
      <c r="A578" s="19" t="s">
        <v>1122</v>
      </c>
      <c r="B578" s="19" t="s">
        <v>573</v>
      </c>
      <c r="C578" s="28">
        <v>55</v>
      </c>
      <c r="D578" s="29">
        <v>2</v>
      </c>
      <c r="E578" s="5">
        <f t="shared" si="17"/>
        <v>5192806</v>
      </c>
      <c r="F578" s="15">
        <f t="shared" si="16"/>
        <v>99.995628758761981</v>
      </c>
      <c r="G578" s="12">
        <v>231</v>
      </c>
      <c r="H578" s="54"/>
      <c r="I578" s="54" t="s">
        <v>1684</v>
      </c>
    </row>
    <row r="579" spans="1:9" x14ac:dyDescent="0.3">
      <c r="A579" s="19" t="s">
        <v>1328</v>
      </c>
      <c r="B579" s="19" t="s">
        <v>573</v>
      </c>
      <c r="C579" s="28">
        <v>7</v>
      </c>
      <c r="D579" s="29">
        <v>2</v>
      </c>
      <c r="E579" s="5">
        <f t="shared" si="17"/>
        <v>5192808</v>
      </c>
      <c r="F579" s="15">
        <f t="shared" si="16"/>
        <v>99.995667271900643</v>
      </c>
      <c r="G579" s="12">
        <v>217</v>
      </c>
      <c r="H579" s="54"/>
      <c r="I579" s="54" t="s">
        <v>1684</v>
      </c>
    </row>
    <row r="580" spans="1:9" x14ac:dyDescent="0.3">
      <c r="A580" s="19" t="s">
        <v>1456</v>
      </c>
      <c r="B580" s="19" t="s">
        <v>573</v>
      </c>
      <c r="C580" s="28">
        <v>2</v>
      </c>
      <c r="D580" s="29">
        <v>2</v>
      </c>
      <c r="E580" s="5">
        <f t="shared" si="17"/>
        <v>5192810</v>
      </c>
      <c r="F580" s="15">
        <f t="shared" ref="F580:F643" si="18">(E580/$E$741)*100</f>
        <v>99.995705785039306</v>
      </c>
      <c r="G580" s="12">
        <v>217</v>
      </c>
      <c r="H580" s="54"/>
      <c r="I580" s="54" t="s">
        <v>1684</v>
      </c>
    </row>
    <row r="581" spans="1:9" x14ac:dyDescent="0.3">
      <c r="A581" s="38" t="s">
        <v>1448</v>
      </c>
      <c r="B581" s="38" t="s">
        <v>812</v>
      </c>
      <c r="C581" s="39">
        <v>2</v>
      </c>
      <c r="D581" s="30">
        <v>2</v>
      </c>
      <c r="E581" s="17">
        <f t="shared" si="17"/>
        <v>5192812</v>
      </c>
      <c r="F581" s="15">
        <f t="shared" si="18"/>
        <v>99.995744298177954</v>
      </c>
      <c r="G581" s="18" t="s">
        <v>1712</v>
      </c>
      <c r="H581" s="54"/>
      <c r="I581" s="54" t="s">
        <v>1684</v>
      </c>
    </row>
    <row r="582" spans="1:9" x14ac:dyDescent="0.3">
      <c r="A582" s="38" t="s">
        <v>1292</v>
      </c>
      <c r="B582" s="38" t="s">
        <v>812</v>
      </c>
      <c r="C582" s="39">
        <v>10</v>
      </c>
      <c r="D582" s="30">
        <v>2</v>
      </c>
      <c r="E582" s="17">
        <f t="shared" ref="E582:E645" si="19">D582+E581</f>
        <v>5192814</v>
      </c>
      <c r="F582" s="15">
        <f t="shared" si="18"/>
        <v>99.99578281131663</v>
      </c>
      <c r="G582" s="18">
        <v>234</v>
      </c>
      <c r="H582" s="54"/>
      <c r="I582" s="54" t="s">
        <v>1684</v>
      </c>
    </row>
    <row r="583" spans="1:9" ht="13.2" customHeight="1" x14ac:dyDescent="0.3">
      <c r="A583" s="19" t="s">
        <v>1528</v>
      </c>
      <c r="B583" s="19" t="s">
        <v>805</v>
      </c>
      <c r="C583" s="28">
        <v>1</v>
      </c>
      <c r="D583" s="29">
        <v>2</v>
      </c>
      <c r="E583" s="5">
        <f t="shared" si="19"/>
        <v>5192816</v>
      </c>
      <c r="F583" s="15">
        <f t="shared" si="18"/>
        <v>99.995821324455278</v>
      </c>
      <c r="G583" s="12">
        <v>231</v>
      </c>
      <c r="H583" s="54" t="s">
        <v>1727</v>
      </c>
      <c r="I583" s="54" t="s">
        <v>1684</v>
      </c>
    </row>
    <row r="584" spans="1:9" x14ac:dyDescent="0.3">
      <c r="A584" s="19" t="s">
        <v>1270</v>
      </c>
      <c r="B584" s="19" t="s">
        <v>791</v>
      </c>
      <c r="C584" s="28">
        <v>12</v>
      </c>
      <c r="D584" s="30">
        <v>2</v>
      </c>
      <c r="E584" s="17">
        <f t="shared" si="19"/>
        <v>5192818</v>
      </c>
      <c r="F584" s="15">
        <f t="shared" si="18"/>
        <v>99.995859837593954</v>
      </c>
      <c r="G584" s="38" t="s">
        <v>1678</v>
      </c>
      <c r="H584" s="54" t="s">
        <v>1727</v>
      </c>
      <c r="I584" s="54" t="s">
        <v>1684</v>
      </c>
    </row>
    <row r="585" spans="1:9" x14ac:dyDescent="0.3">
      <c r="A585" s="19" t="s">
        <v>1324</v>
      </c>
      <c r="B585" s="19" t="s">
        <v>791</v>
      </c>
      <c r="C585" s="28">
        <v>7</v>
      </c>
      <c r="D585" s="29">
        <v>2</v>
      </c>
      <c r="E585" s="5">
        <f t="shared" si="19"/>
        <v>5192820</v>
      </c>
      <c r="F585" s="15">
        <f t="shared" si="18"/>
        <v>99.995898350732602</v>
      </c>
      <c r="G585" s="12">
        <v>232</v>
      </c>
      <c r="H585" s="54" t="s">
        <v>1727</v>
      </c>
      <c r="I585" s="54" t="s">
        <v>1684</v>
      </c>
    </row>
    <row r="586" spans="1:9" x14ac:dyDescent="0.3">
      <c r="A586" s="19" t="s">
        <v>1212</v>
      </c>
      <c r="B586" s="19" t="s">
        <v>791</v>
      </c>
      <c r="C586" s="28">
        <v>21</v>
      </c>
      <c r="D586" s="29">
        <v>2</v>
      </c>
      <c r="E586" s="5">
        <f t="shared" si="19"/>
        <v>5192822</v>
      </c>
      <c r="F586" s="15">
        <f t="shared" si="18"/>
        <v>99.995936863871265</v>
      </c>
      <c r="G586" s="12">
        <v>232</v>
      </c>
      <c r="H586" s="54" t="s">
        <v>1727</v>
      </c>
      <c r="I586" s="54" t="s">
        <v>1684</v>
      </c>
    </row>
    <row r="587" spans="1:9" x14ac:dyDescent="0.3">
      <c r="A587" s="19" t="s">
        <v>1112</v>
      </c>
      <c r="B587" s="19" t="s">
        <v>763</v>
      </c>
      <c r="C587" s="28">
        <v>62</v>
      </c>
      <c r="D587" s="29">
        <v>2</v>
      </c>
      <c r="E587" s="5">
        <f t="shared" si="19"/>
        <v>5192824</v>
      </c>
      <c r="F587" s="15">
        <f t="shared" si="18"/>
        <v>99.995975377009927</v>
      </c>
      <c r="G587" s="12">
        <v>232</v>
      </c>
      <c r="H587" s="54"/>
      <c r="I587" s="54" t="s">
        <v>1684</v>
      </c>
    </row>
    <row r="588" spans="1:9" x14ac:dyDescent="0.3">
      <c r="A588" s="19" t="s">
        <v>1078</v>
      </c>
      <c r="B588" s="19" t="s">
        <v>197</v>
      </c>
      <c r="C588" s="28">
        <v>95</v>
      </c>
      <c r="D588" s="29">
        <v>2</v>
      </c>
      <c r="E588" s="5">
        <f t="shared" si="19"/>
        <v>5192826</v>
      </c>
      <c r="F588" s="15">
        <f t="shared" si="18"/>
        <v>99.996013890148589</v>
      </c>
      <c r="G588" s="12">
        <v>232</v>
      </c>
      <c r="H588" s="54" t="s">
        <v>1727</v>
      </c>
      <c r="I588" s="54" t="s">
        <v>1684</v>
      </c>
    </row>
    <row r="589" spans="1:9" x14ac:dyDescent="0.3">
      <c r="A589" s="19" t="s">
        <v>1457</v>
      </c>
      <c r="B589" s="19" t="s">
        <v>39</v>
      </c>
      <c r="C589" s="28">
        <v>2</v>
      </c>
      <c r="D589" s="29">
        <v>2</v>
      </c>
      <c r="E589" s="5">
        <f t="shared" si="19"/>
        <v>5192828</v>
      </c>
      <c r="F589" s="15">
        <f t="shared" si="18"/>
        <v>99.996052403287251</v>
      </c>
      <c r="G589" s="12">
        <v>232</v>
      </c>
      <c r="H589" s="54" t="s">
        <v>1727</v>
      </c>
      <c r="I589" s="54" t="s">
        <v>1684</v>
      </c>
    </row>
    <row r="590" spans="1:9" x14ac:dyDescent="0.3">
      <c r="A590" s="19" t="s">
        <v>1431</v>
      </c>
      <c r="B590" s="19" t="s">
        <v>39</v>
      </c>
      <c r="C590" s="28">
        <v>2</v>
      </c>
      <c r="D590" s="29">
        <v>2</v>
      </c>
      <c r="E590" s="5">
        <f t="shared" si="19"/>
        <v>5192830</v>
      </c>
      <c r="F590" s="15">
        <f t="shared" si="18"/>
        <v>99.996090916425899</v>
      </c>
      <c r="G590" s="12">
        <v>232</v>
      </c>
      <c r="H590" s="54" t="s">
        <v>1727</v>
      </c>
      <c r="I590" s="54" t="s">
        <v>1684</v>
      </c>
    </row>
    <row r="591" spans="1:9" x14ac:dyDescent="0.3">
      <c r="A591" s="19" t="s">
        <v>1538</v>
      </c>
      <c r="B591" s="19" t="s">
        <v>734</v>
      </c>
      <c r="C591" s="28">
        <v>1</v>
      </c>
      <c r="D591" s="34">
        <v>2</v>
      </c>
      <c r="E591" s="35">
        <f t="shared" si="19"/>
        <v>5192832</v>
      </c>
      <c r="F591" s="36">
        <f t="shared" si="18"/>
        <v>99.996129429564576</v>
      </c>
      <c r="G591" s="37"/>
      <c r="H591" s="35"/>
      <c r="I591" s="35"/>
    </row>
    <row r="592" spans="1:9" x14ac:dyDescent="0.3">
      <c r="A592" s="19" t="s">
        <v>1518</v>
      </c>
      <c r="B592" s="19" t="s">
        <v>853</v>
      </c>
      <c r="C592" s="28">
        <v>1</v>
      </c>
      <c r="D592" s="29">
        <v>2</v>
      </c>
      <c r="E592" s="5">
        <f t="shared" si="19"/>
        <v>5192834</v>
      </c>
      <c r="F592" s="15">
        <f t="shared" si="18"/>
        <v>99.996167942703224</v>
      </c>
      <c r="G592" s="12">
        <v>217</v>
      </c>
      <c r="H592" s="54"/>
      <c r="I592" s="54" t="s">
        <v>1684</v>
      </c>
    </row>
    <row r="593" spans="1:9" x14ac:dyDescent="0.3">
      <c r="A593" s="19" t="s">
        <v>1546</v>
      </c>
      <c r="B593" s="19" t="s">
        <v>853</v>
      </c>
      <c r="C593" s="28">
        <v>1</v>
      </c>
      <c r="D593" s="29">
        <v>2</v>
      </c>
      <c r="E593" s="5">
        <f t="shared" si="19"/>
        <v>5192836</v>
      </c>
      <c r="F593" s="15">
        <f t="shared" si="18"/>
        <v>99.9962064558419</v>
      </c>
      <c r="G593" s="12">
        <v>220</v>
      </c>
      <c r="H593" s="54"/>
      <c r="I593" s="54" t="s">
        <v>1684</v>
      </c>
    </row>
    <row r="594" spans="1:9" x14ac:dyDescent="0.3">
      <c r="A594" s="19" t="s">
        <v>1454</v>
      </c>
      <c r="B594" s="19" t="s">
        <v>766</v>
      </c>
      <c r="C594" s="28">
        <v>2</v>
      </c>
      <c r="D594" s="30">
        <v>2</v>
      </c>
      <c r="E594" s="17">
        <f t="shared" si="19"/>
        <v>5192838</v>
      </c>
      <c r="F594" s="15">
        <f t="shared" si="18"/>
        <v>99.996244968980548</v>
      </c>
      <c r="G594" s="18">
        <v>257</v>
      </c>
      <c r="H594" s="54"/>
      <c r="I594" s="54" t="s">
        <v>1684</v>
      </c>
    </row>
    <row r="595" spans="1:9" x14ac:dyDescent="0.3">
      <c r="A595" s="19" t="s">
        <v>1365</v>
      </c>
      <c r="B595" s="19" t="s">
        <v>829</v>
      </c>
      <c r="C595" s="28">
        <v>4</v>
      </c>
      <c r="D595" s="29">
        <v>2</v>
      </c>
      <c r="E595" s="5">
        <f t="shared" si="19"/>
        <v>5192840</v>
      </c>
      <c r="F595" s="15">
        <f t="shared" si="18"/>
        <v>99.996283482119225</v>
      </c>
      <c r="G595" s="12">
        <v>217</v>
      </c>
      <c r="H595" s="54"/>
      <c r="I595" s="54" t="s">
        <v>1684</v>
      </c>
    </row>
    <row r="596" spans="1:9" x14ac:dyDescent="0.3">
      <c r="A596" s="19" t="s">
        <v>1373</v>
      </c>
      <c r="B596" s="19" t="s">
        <v>829</v>
      </c>
      <c r="C596" s="28">
        <v>4</v>
      </c>
      <c r="D596" s="29">
        <v>2</v>
      </c>
      <c r="E596" s="5">
        <f t="shared" si="19"/>
        <v>5192842</v>
      </c>
      <c r="F596" s="15">
        <f t="shared" si="18"/>
        <v>99.996321995257873</v>
      </c>
      <c r="G596" s="12">
        <v>217</v>
      </c>
      <c r="H596" s="54"/>
      <c r="I596" s="54" t="s">
        <v>1684</v>
      </c>
    </row>
    <row r="597" spans="1:9" x14ac:dyDescent="0.3">
      <c r="A597" s="19" t="s">
        <v>1383</v>
      </c>
      <c r="B597" s="19" t="s">
        <v>829</v>
      </c>
      <c r="C597" s="28">
        <v>4</v>
      </c>
      <c r="D597" s="29">
        <v>2</v>
      </c>
      <c r="E597" s="5">
        <f t="shared" si="19"/>
        <v>5192844</v>
      </c>
      <c r="F597" s="15">
        <f t="shared" si="18"/>
        <v>99.996360508396549</v>
      </c>
      <c r="G597" s="12">
        <v>232</v>
      </c>
      <c r="H597" s="54" t="s">
        <v>1727</v>
      </c>
      <c r="I597" s="54" t="s">
        <v>1684</v>
      </c>
    </row>
    <row r="598" spans="1:9" x14ac:dyDescent="0.3">
      <c r="A598" s="19" t="s">
        <v>1169</v>
      </c>
      <c r="B598" s="19" t="s">
        <v>781</v>
      </c>
      <c r="C598" s="28">
        <v>31</v>
      </c>
      <c r="D598" s="29">
        <v>2</v>
      </c>
      <c r="E598" s="5">
        <f t="shared" si="19"/>
        <v>5192846</v>
      </c>
      <c r="F598" s="15">
        <f t="shared" si="18"/>
        <v>99.996399021535197</v>
      </c>
      <c r="G598" s="12">
        <v>217</v>
      </c>
      <c r="H598" s="54"/>
      <c r="I598" s="54" t="s">
        <v>1684</v>
      </c>
    </row>
    <row r="599" spans="1:9" x14ac:dyDescent="0.3">
      <c r="A599" s="19" t="s">
        <v>1214</v>
      </c>
      <c r="B599" s="19" t="s">
        <v>781</v>
      </c>
      <c r="C599" s="28">
        <v>21</v>
      </c>
      <c r="D599" s="29">
        <v>2</v>
      </c>
      <c r="E599" s="5">
        <f t="shared" si="19"/>
        <v>5192848</v>
      </c>
      <c r="F599" s="15">
        <f t="shared" si="18"/>
        <v>99.996437534673859</v>
      </c>
      <c r="G599" s="12">
        <v>231</v>
      </c>
      <c r="H599" s="54" t="s">
        <v>1727</v>
      </c>
      <c r="I599" s="54" t="s">
        <v>1684</v>
      </c>
    </row>
    <row r="600" spans="1:9" x14ac:dyDescent="0.3">
      <c r="A600" s="32" t="s">
        <v>1422</v>
      </c>
      <c r="B600" s="32" t="s">
        <v>840</v>
      </c>
      <c r="C600" s="33">
        <v>2</v>
      </c>
      <c r="D600" s="29">
        <v>2</v>
      </c>
      <c r="E600" s="5">
        <f t="shared" si="19"/>
        <v>5192850</v>
      </c>
      <c r="F600" s="15">
        <f t="shared" si="18"/>
        <v>99.996476047812521</v>
      </c>
      <c r="G600" s="12">
        <v>217</v>
      </c>
      <c r="H600" s="54"/>
      <c r="I600" s="54" t="s">
        <v>1684</v>
      </c>
    </row>
    <row r="601" spans="1:9" x14ac:dyDescent="0.3">
      <c r="A601" s="32" t="s">
        <v>1459</v>
      </c>
      <c r="B601" s="32" t="s">
        <v>840</v>
      </c>
      <c r="C601" s="33">
        <v>2</v>
      </c>
      <c r="D601" s="34">
        <v>2</v>
      </c>
      <c r="E601" s="35">
        <f t="shared" si="19"/>
        <v>5192852</v>
      </c>
      <c r="F601" s="36">
        <f t="shared" si="18"/>
        <v>99.996514560951184</v>
      </c>
      <c r="G601" s="37"/>
      <c r="H601" s="35"/>
      <c r="I601" s="35"/>
    </row>
    <row r="602" spans="1:9" x14ac:dyDescent="0.3">
      <c r="A602" s="32" t="s">
        <v>1106</v>
      </c>
      <c r="B602" s="32" t="s">
        <v>708</v>
      </c>
      <c r="C602" s="33">
        <v>66</v>
      </c>
      <c r="D602" s="29">
        <v>2</v>
      </c>
      <c r="E602" s="5">
        <f t="shared" si="19"/>
        <v>5192854</v>
      </c>
      <c r="F602" s="15">
        <f t="shared" si="18"/>
        <v>99.996553074089846</v>
      </c>
      <c r="G602" s="12">
        <v>217</v>
      </c>
      <c r="H602" s="54"/>
      <c r="I602" s="54" t="s">
        <v>1684</v>
      </c>
    </row>
    <row r="603" spans="1:9" x14ac:dyDescent="0.3">
      <c r="A603" s="32" t="s">
        <v>1458</v>
      </c>
      <c r="B603" s="32" t="s">
        <v>846</v>
      </c>
      <c r="C603" s="33">
        <v>2</v>
      </c>
      <c r="D603" s="29">
        <v>2</v>
      </c>
      <c r="E603" s="5">
        <f t="shared" si="19"/>
        <v>5192856</v>
      </c>
      <c r="F603" s="15">
        <f t="shared" si="18"/>
        <v>99.996591587228494</v>
      </c>
      <c r="G603" s="12">
        <v>231</v>
      </c>
      <c r="H603" s="54" t="s">
        <v>1727</v>
      </c>
      <c r="I603" s="54" t="s">
        <v>1684</v>
      </c>
    </row>
    <row r="604" spans="1:9" x14ac:dyDescent="0.3">
      <c r="A604" s="32" t="s">
        <v>1071</v>
      </c>
      <c r="B604" s="32" t="s">
        <v>410</v>
      </c>
      <c r="C604" s="33">
        <v>100</v>
      </c>
      <c r="D604" s="34">
        <v>2</v>
      </c>
      <c r="E604" s="35">
        <f t="shared" si="19"/>
        <v>5192858</v>
      </c>
      <c r="F604" s="36">
        <f t="shared" si="18"/>
        <v>99.99663010036717</v>
      </c>
      <c r="G604" s="37"/>
      <c r="H604" s="35"/>
      <c r="I604" s="35"/>
    </row>
    <row r="605" spans="1:9" x14ac:dyDescent="0.3">
      <c r="A605" s="32" t="s">
        <v>1082</v>
      </c>
      <c r="B605" s="32" t="s">
        <v>754</v>
      </c>
      <c r="C605" s="33">
        <v>84</v>
      </c>
      <c r="D605" s="34">
        <v>2</v>
      </c>
      <c r="E605" s="35">
        <f t="shared" si="19"/>
        <v>5192860</v>
      </c>
      <c r="F605" s="36">
        <f t="shared" si="18"/>
        <v>99.996668613505818</v>
      </c>
      <c r="G605" s="37"/>
      <c r="H605" s="35"/>
      <c r="I605" s="35"/>
    </row>
    <row r="606" spans="1:9" x14ac:dyDescent="0.3">
      <c r="A606" s="32" t="s">
        <v>1248</v>
      </c>
      <c r="B606" s="32" t="s">
        <v>805</v>
      </c>
      <c r="C606" s="33">
        <v>16</v>
      </c>
      <c r="D606" s="29">
        <v>2</v>
      </c>
      <c r="E606" s="5">
        <f t="shared" si="19"/>
        <v>5192862</v>
      </c>
      <c r="F606" s="15">
        <f t="shared" si="18"/>
        <v>99.996707126644495</v>
      </c>
      <c r="G606" s="12">
        <v>217</v>
      </c>
      <c r="H606" s="54"/>
      <c r="I606" s="54" t="s">
        <v>1684</v>
      </c>
    </row>
    <row r="607" spans="1:9" x14ac:dyDescent="0.3">
      <c r="A607" s="32" t="s">
        <v>1107</v>
      </c>
      <c r="B607" s="32" t="s">
        <v>410</v>
      </c>
      <c r="C607" s="33">
        <v>66</v>
      </c>
      <c r="D607" s="30">
        <v>2</v>
      </c>
      <c r="E607" s="17">
        <f t="shared" si="19"/>
        <v>5192864</v>
      </c>
      <c r="F607" s="15">
        <f t="shared" si="18"/>
        <v>99.996745639783143</v>
      </c>
      <c r="G607" s="18">
        <v>232</v>
      </c>
      <c r="H607" s="54"/>
      <c r="I607" s="54" t="s">
        <v>1684</v>
      </c>
    </row>
    <row r="608" spans="1:9" x14ac:dyDescent="0.3">
      <c r="A608" s="32" t="s">
        <v>987</v>
      </c>
      <c r="B608" s="32" t="s">
        <v>682</v>
      </c>
      <c r="C608" s="33">
        <v>450</v>
      </c>
      <c r="D608" s="29">
        <v>2</v>
      </c>
      <c r="E608" s="5">
        <f t="shared" si="19"/>
        <v>5192866</v>
      </c>
      <c r="F608" s="15">
        <f t="shared" si="18"/>
        <v>99.996784152921819</v>
      </c>
      <c r="G608" s="12">
        <v>217</v>
      </c>
      <c r="H608" s="54"/>
      <c r="I608" s="54" t="s">
        <v>1684</v>
      </c>
    </row>
    <row r="609" spans="1:9" x14ac:dyDescent="0.3">
      <c r="A609" s="32" t="s">
        <v>1366</v>
      </c>
      <c r="B609" s="32" t="s">
        <v>573</v>
      </c>
      <c r="C609" s="33">
        <v>4</v>
      </c>
      <c r="D609" s="29">
        <v>2</v>
      </c>
      <c r="E609" s="5">
        <f t="shared" si="19"/>
        <v>5192868</v>
      </c>
      <c r="F609" s="15">
        <f t="shared" si="18"/>
        <v>99.996822666060467</v>
      </c>
      <c r="G609" s="12">
        <v>217</v>
      </c>
      <c r="H609" s="54"/>
      <c r="I609" s="54" t="s">
        <v>1684</v>
      </c>
    </row>
    <row r="610" spans="1:9" ht="13.2" customHeight="1" x14ac:dyDescent="0.3">
      <c r="A610" s="32" t="s">
        <v>1114</v>
      </c>
      <c r="B610" s="32" t="s">
        <v>764</v>
      </c>
      <c r="C610" s="33">
        <v>60</v>
      </c>
      <c r="D610" s="30">
        <v>2</v>
      </c>
      <c r="E610" s="17">
        <f t="shared" si="19"/>
        <v>5192870</v>
      </c>
      <c r="F610" s="15">
        <f t="shared" si="18"/>
        <v>99.996861179199129</v>
      </c>
      <c r="G610" s="18">
        <v>232</v>
      </c>
      <c r="H610" s="54"/>
      <c r="I610" s="54" t="s">
        <v>1684</v>
      </c>
    </row>
    <row r="611" spans="1:9" x14ac:dyDescent="0.3">
      <c r="A611" s="32" t="s">
        <v>1120</v>
      </c>
      <c r="B611" s="32" t="s">
        <v>708</v>
      </c>
      <c r="C611" s="33">
        <v>56</v>
      </c>
      <c r="D611" s="29">
        <v>2</v>
      </c>
      <c r="E611" s="5">
        <f t="shared" si="19"/>
        <v>5192872</v>
      </c>
      <c r="F611" s="15">
        <f t="shared" si="18"/>
        <v>99.996899692337792</v>
      </c>
      <c r="G611" s="12">
        <v>217</v>
      </c>
      <c r="H611" s="54"/>
      <c r="I611" s="54" t="s">
        <v>1684</v>
      </c>
    </row>
    <row r="612" spans="1:9" x14ac:dyDescent="0.3">
      <c r="A612" s="32" t="s">
        <v>1135</v>
      </c>
      <c r="B612" s="32" t="s">
        <v>708</v>
      </c>
      <c r="C612" s="33">
        <v>46</v>
      </c>
      <c r="D612" s="29">
        <v>2</v>
      </c>
      <c r="E612" s="5">
        <f t="shared" si="19"/>
        <v>5192874</v>
      </c>
      <c r="F612" s="15">
        <f t="shared" si="18"/>
        <v>99.996938205476454</v>
      </c>
      <c r="G612" s="12">
        <v>217</v>
      </c>
      <c r="H612" s="54"/>
      <c r="I612" s="54" t="s">
        <v>1684</v>
      </c>
    </row>
    <row r="613" spans="1:9" x14ac:dyDescent="0.3">
      <c r="A613" s="32" t="s">
        <v>1138</v>
      </c>
      <c r="B613" s="32" t="s">
        <v>79</v>
      </c>
      <c r="C613" s="33">
        <v>45</v>
      </c>
      <c r="D613" s="29">
        <v>2</v>
      </c>
      <c r="E613" s="5">
        <f t="shared" si="19"/>
        <v>5192876</v>
      </c>
      <c r="F613" s="15">
        <f t="shared" si="18"/>
        <v>99.996976718615116</v>
      </c>
      <c r="G613" s="12">
        <v>217</v>
      </c>
      <c r="H613" s="54"/>
      <c r="I613" s="54" t="s">
        <v>1684</v>
      </c>
    </row>
    <row r="614" spans="1:9" x14ac:dyDescent="0.3">
      <c r="A614" s="32" t="s">
        <v>1089</v>
      </c>
      <c r="B614" s="32" t="s">
        <v>728</v>
      </c>
      <c r="C614" s="28">
        <v>73</v>
      </c>
      <c r="D614" s="30">
        <v>2</v>
      </c>
      <c r="E614" s="17">
        <f t="shared" si="19"/>
        <v>5192878</v>
      </c>
      <c r="F614" s="15">
        <f t="shared" si="18"/>
        <v>99.997015231753778</v>
      </c>
      <c r="G614" s="18">
        <v>217</v>
      </c>
      <c r="H614" s="54"/>
      <c r="I614" s="54" t="s">
        <v>1684</v>
      </c>
    </row>
    <row r="615" spans="1:9" x14ac:dyDescent="0.3">
      <c r="A615" s="35"/>
      <c r="B615" s="32" t="s">
        <v>39</v>
      </c>
      <c r="C615" s="33">
        <v>4</v>
      </c>
      <c r="D615" s="29">
        <v>2</v>
      </c>
      <c r="E615" s="5">
        <f t="shared" si="19"/>
        <v>5192880</v>
      </c>
      <c r="F615" s="15">
        <f t="shared" si="18"/>
        <v>99.99705374489244</v>
      </c>
      <c r="G615" s="12">
        <v>217</v>
      </c>
      <c r="H615" s="54"/>
      <c r="I615" s="54" t="s">
        <v>1684</v>
      </c>
    </row>
    <row r="616" spans="1:9" x14ac:dyDescent="0.3">
      <c r="A616" s="35"/>
      <c r="B616" s="32" t="s">
        <v>666</v>
      </c>
      <c r="C616" s="33">
        <v>2</v>
      </c>
      <c r="D616" s="29">
        <v>2</v>
      </c>
      <c r="E616" s="5">
        <f t="shared" si="19"/>
        <v>5192882</v>
      </c>
      <c r="F616" s="15">
        <f t="shared" si="18"/>
        <v>99.997092258031088</v>
      </c>
      <c r="G616" s="12">
        <v>217</v>
      </c>
      <c r="H616" s="54"/>
      <c r="I616" s="54" t="s">
        <v>1684</v>
      </c>
    </row>
    <row r="617" spans="1:9" x14ac:dyDescent="0.3">
      <c r="A617" s="32" t="s">
        <v>1075</v>
      </c>
      <c r="B617" s="32" t="s">
        <v>753</v>
      </c>
      <c r="C617" s="33">
        <v>96</v>
      </c>
      <c r="D617" s="29">
        <v>2</v>
      </c>
      <c r="E617" s="5">
        <f t="shared" si="19"/>
        <v>5192884</v>
      </c>
      <c r="F617" s="15">
        <f t="shared" si="18"/>
        <v>99.997130771169765</v>
      </c>
      <c r="G617" s="12">
        <v>217</v>
      </c>
      <c r="H617" s="54"/>
      <c r="I617" s="54" t="s">
        <v>1684</v>
      </c>
    </row>
    <row r="618" spans="1:9" x14ac:dyDescent="0.3">
      <c r="A618" s="32" t="s">
        <v>975</v>
      </c>
      <c r="B618" s="32" t="s">
        <v>714</v>
      </c>
      <c r="C618" s="33">
        <v>597</v>
      </c>
      <c r="D618" s="29">
        <v>2</v>
      </c>
      <c r="E618" s="5">
        <f t="shared" si="19"/>
        <v>5192886</v>
      </c>
      <c r="F618" s="15">
        <f t="shared" si="18"/>
        <v>99.997169284308413</v>
      </c>
      <c r="G618" s="12">
        <v>217</v>
      </c>
      <c r="H618" s="54"/>
      <c r="I618" s="54" t="s">
        <v>1684</v>
      </c>
    </row>
    <row r="619" spans="1:9" x14ac:dyDescent="0.3">
      <c r="A619" s="32" t="s">
        <v>1101</v>
      </c>
      <c r="B619" s="32" t="s">
        <v>760</v>
      </c>
      <c r="C619" s="33">
        <v>68</v>
      </c>
      <c r="D619" s="29">
        <v>2</v>
      </c>
      <c r="E619" s="5">
        <f t="shared" si="19"/>
        <v>5192888</v>
      </c>
      <c r="F619" s="15">
        <f t="shared" si="18"/>
        <v>99.997207797447075</v>
      </c>
      <c r="G619" s="12">
        <v>217</v>
      </c>
      <c r="H619" s="54"/>
      <c r="I619" s="54" t="s">
        <v>1684</v>
      </c>
    </row>
    <row r="620" spans="1:9" x14ac:dyDescent="0.3">
      <c r="A620" s="32" t="s">
        <v>1064</v>
      </c>
      <c r="B620" s="32" t="s">
        <v>749</v>
      </c>
      <c r="C620" s="33">
        <v>104</v>
      </c>
      <c r="D620" s="29">
        <v>2</v>
      </c>
      <c r="E620" s="5">
        <f t="shared" si="19"/>
        <v>5192890</v>
      </c>
      <c r="F620" s="15">
        <f t="shared" si="18"/>
        <v>99.997246310585737</v>
      </c>
      <c r="G620" s="12">
        <v>217</v>
      </c>
      <c r="H620" s="54"/>
      <c r="I620" s="54" t="s">
        <v>1684</v>
      </c>
    </row>
    <row r="621" spans="1:9" x14ac:dyDescent="0.3">
      <c r="A621" s="19" t="s">
        <v>873</v>
      </c>
      <c r="B621" s="19" t="s">
        <v>676</v>
      </c>
      <c r="C621" s="28">
        <v>255637</v>
      </c>
      <c r="D621" s="30">
        <v>2</v>
      </c>
      <c r="E621" s="17">
        <f t="shared" si="19"/>
        <v>5192892</v>
      </c>
      <c r="F621" s="15">
        <f t="shared" si="18"/>
        <v>99.997284823724399</v>
      </c>
      <c r="G621" s="55">
        <v>217</v>
      </c>
      <c r="H621" s="65" t="s">
        <v>1667</v>
      </c>
      <c r="I621" s="66" t="s">
        <v>1684</v>
      </c>
    </row>
    <row r="622" spans="1:9" x14ac:dyDescent="0.3">
      <c r="A622" s="19" t="s">
        <v>1124</v>
      </c>
      <c r="B622" s="19" t="s">
        <v>738</v>
      </c>
      <c r="C622" s="28">
        <v>52</v>
      </c>
      <c r="D622" s="29">
        <v>2</v>
      </c>
      <c r="E622" s="5">
        <f t="shared" si="19"/>
        <v>5192894</v>
      </c>
      <c r="F622" s="15">
        <f t="shared" si="18"/>
        <v>99.997323336863062</v>
      </c>
      <c r="G622" s="12">
        <v>232</v>
      </c>
      <c r="H622" s="54"/>
      <c r="I622" s="54" t="s">
        <v>1684</v>
      </c>
    </row>
    <row r="623" spans="1:9" x14ac:dyDescent="0.3">
      <c r="A623" s="19" t="s">
        <v>1225</v>
      </c>
      <c r="B623" s="19" t="s">
        <v>734</v>
      </c>
      <c r="C623" s="28">
        <v>20</v>
      </c>
      <c r="D623" s="29">
        <v>2</v>
      </c>
      <c r="E623" s="5">
        <f t="shared" si="19"/>
        <v>5192896</v>
      </c>
      <c r="F623" s="15">
        <f t="shared" si="18"/>
        <v>99.997361850001724</v>
      </c>
      <c r="G623" s="12">
        <v>217</v>
      </c>
      <c r="H623" s="54"/>
      <c r="I623" s="54" t="s">
        <v>1684</v>
      </c>
    </row>
    <row r="624" spans="1:9" x14ac:dyDescent="0.3">
      <c r="A624" s="19" t="s">
        <v>1451</v>
      </c>
      <c r="B624" s="19" t="s">
        <v>734</v>
      </c>
      <c r="C624" s="28">
        <v>2</v>
      </c>
      <c r="D624" s="29">
        <v>2</v>
      </c>
      <c r="E624" s="5">
        <f t="shared" si="19"/>
        <v>5192898</v>
      </c>
      <c r="F624" s="15">
        <f t="shared" si="18"/>
        <v>99.997400363140386</v>
      </c>
      <c r="G624" s="12">
        <v>217</v>
      </c>
      <c r="H624" s="54"/>
      <c r="I624" s="54" t="s">
        <v>1684</v>
      </c>
    </row>
    <row r="625" spans="1:9" ht="13.8" customHeight="1" x14ac:dyDescent="0.3">
      <c r="A625" s="19" t="s">
        <v>1444</v>
      </c>
      <c r="B625" s="19" t="s">
        <v>728</v>
      </c>
      <c r="C625" s="28">
        <v>2</v>
      </c>
      <c r="D625" s="29">
        <v>2</v>
      </c>
      <c r="E625" s="5">
        <f t="shared" si="19"/>
        <v>5192900</v>
      </c>
      <c r="F625" s="15">
        <f t="shared" si="18"/>
        <v>99.997438876279048</v>
      </c>
      <c r="G625" s="12">
        <v>217</v>
      </c>
      <c r="H625" s="54"/>
      <c r="I625" s="54" t="s">
        <v>1684</v>
      </c>
    </row>
    <row r="626" spans="1:9" x14ac:dyDescent="0.3">
      <c r="A626" s="19" t="s">
        <v>1540</v>
      </c>
      <c r="B626" s="19" t="s">
        <v>758</v>
      </c>
      <c r="C626" s="28">
        <v>1</v>
      </c>
      <c r="D626" s="30">
        <v>2</v>
      </c>
      <c r="E626" s="17">
        <f t="shared" si="19"/>
        <v>5192902</v>
      </c>
      <c r="F626" s="15">
        <f t="shared" si="18"/>
        <v>99.99747738941771</v>
      </c>
      <c r="G626" s="18">
        <v>232</v>
      </c>
      <c r="H626" s="54"/>
      <c r="I626" s="54" t="s">
        <v>1684</v>
      </c>
    </row>
    <row r="627" spans="1:9" x14ac:dyDescent="0.3">
      <c r="A627" s="19" t="s">
        <v>1311</v>
      </c>
      <c r="B627" s="19" t="s">
        <v>758</v>
      </c>
      <c r="C627" s="28">
        <v>8</v>
      </c>
      <c r="D627" s="29">
        <v>2</v>
      </c>
      <c r="E627" s="5">
        <f t="shared" si="19"/>
        <v>5192904</v>
      </c>
      <c r="F627" s="15">
        <f t="shared" si="18"/>
        <v>99.997515902556373</v>
      </c>
      <c r="G627" s="12">
        <v>217</v>
      </c>
      <c r="H627" s="54"/>
      <c r="I627" s="54" t="s">
        <v>1684</v>
      </c>
    </row>
    <row r="628" spans="1:9" x14ac:dyDescent="0.3">
      <c r="A628" s="38" t="s">
        <v>1542</v>
      </c>
      <c r="B628" s="38" t="s">
        <v>812</v>
      </c>
      <c r="C628" s="39">
        <v>1</v>
      </c>
      <c r="D628" s="29">
        <v>2</v>
      </c>
      <c r="E628" s="5">
        <f t="shared" si="19"/>
        <v>5192906</v>
      </c>
      <c r="F628" s="15">
        <f t="shared" si="18"/>
        <v>99.997554415695035</v>
      </c>
      <c r="G628" s="12">
        <v>217</v>
      </c>
      <c r="H628" s="54"/>
      <c r="I628" s="54" t="s">
        <v>1684</v>
      </c>
    </row>
    <row r="629" spans="1:9" x14ac:dyDescent="0.3">
      <c r="A629" s="19" t="s">
        <v>1499</v>
      </c>
      <c r="B629" s="19" t="s">
        <v>852</v>
      </c>
      <c r="C629" s="28">
        <v>1</v>
      </c>
      <c r="D629" s="29">
        <v>2</v>
      </c>
      <c r="E629" s="5">
        <f t="shared" si="19"/>
        <v>5192908</v>
      </c>
      <c r="F629" s="15">
        <f t="shared" si="18"/>
        <v>99.997592928833683</v>
      </c>
      <c r="G629" s="12">
        <v>232</v>
      </c>
      <c r="H629" s="54"/>
      <c r="I629" s="54" t="s">
        <v>1684</v>
      </c>
    </row>
    <row r="630" spans="1:9" x14ac:dyDescent="0.3">
      <c r="A630" s="19" t="s">
        <v>1544</v>
      </c>
      <c r="B630" s="19" t="s">
        <v>852</v>
      </c>
      <c r="C630" s="28">
        <v>1</v>
      </c>
      <c r="D630" s="29">
        <v>2</v>
      </c>
      <c r="E630" s="5">
        <f t="shared" si="19"/>
        <v>5192910</v>
      </c>
      <c r="F630" s="15">
        <f t="shared" si="18"/>
        <v>99.997631441972345</v>
      </c>
      <c r="G630" s="12">
        <v>217</v>
      </c>
      <c r="H630" s="54"/>
      <c r="I630" s="54" t="s">
        <v>1684</v>
      </c>
    </row>
    <row r="631" spans="1:9" x14ac:dyDescent="0.3">
      <c r="A631" s="19" t="s">
        <v>1520</v>
      </c>
      <c r="B631" s="19" t="s">
        <v>836</v>
      </c>
      <c r="C631" s="28">
        <v>1</v>
      </c>
      <c r="D631" s="29">
        <v>2</v>
      </c>
      <c r="E631" s="5">
        <f t="shared" si="19"/>
        <v>5192912</v>
      </c>
      <c r="F631" s="15">
        <f t="shared" si="18"/>
        <v>99.997669955111007</v>
      </c>
      <c r="G631" s="12">
        <v>221</v>
      </c>
      <c r="H631" s="54"/>
      <c r="I631" s="54" t="s">
        <v>1684</v>
      </c>
    </row>
    <row r="632" spans="1:9" x14ac:dyDescent="0.3">
      <c r="A632" s="19" t="s">
        <v>1271</v>
      </c>
      <c r="B632" s="19" t="s">
        <v>283</v>
      </c>
      <c r="C632" s="28">
        <v>12</v>
      </c>
      <c r="D632" s="29">
        <v>2</v>
      </c>
      <c r="E632" s="5">
        <f t="shared" si="19"/>
        <v>5192914</v>
      </c>
      <c r="F632" s="15">
        <f t="shared" si="18"/>
        <v>99.99770846824967</v>
      </c>
      <c r="G632" s="12">
        <v>232</v>
      </c>
      <c r="H632" s="54"/>
      <c r="I632" s="54" t="s">
        <v>1684</v>
      </c>
    </row>
    <row r="633" spans="1:9" x14ac:dyDescent="0.3">
      <c r="A633" s="19" t="s">
        <v>1312</v>
      </c>
      <c r="B633" s="19" t="s">
        <v>283</v>
      </c>
      <c r="C633" s="28">
        <v>8</v>
      </c>
      <c r="D633" s="29">
        <v>2</v>
      </c>
      <c r="E633" s="5">
        <f t="shared" si="19"/>
        <v>5192916</v>
      </c>
      <c r="F633" s="15">
        <f t="shared" si="18"/>
        <v>99.997746981388332</v>
      </c>
      <c r="G633" s="12">
        <v>221</v>
      </c>
      <c r="H633" s="54"/>
      <c r="I633" s="54" t="s">
        <v>1684</v>
      </c>
    </row>
    <row r="634" spans="1:9" x14ac:dyDescent="0.3">
      <c r="A634" s="19" t="s">
        <v>1371</v>
      </c>
      <c r="B634" s="19" t="s">
        <v>283</v>
      </c>
      <c r="C634" s="28">
        <v>4</v>
      </c>
      <c r="D634" s="29">
        <v>2</v>
      </c>
      <c r="E634" s="5">
        <f t="shared" si="19"/>
        <v>5192918</v>
      </c>
      <c r="F634" s="15">
        <f t="shared" si="18"/>
        <v>99.997785494526994</v>
      </c>
      <c r="G634" s="12">
        <v>217</v>
      </c>
      <c r="H634" s="54"/>
      <c r="I634" s="54" t="s">
        <v>1684</v>
      </c>
    </row>
    <row r="635" spans="1:9" x14ac:dyDescent="0.3">
      <c r="A635" s="19" t="s">
        <v>1289</v>
      </c>
      <c r="B635" s="19" t="s">
        <v>771</v>
      </c>
      <c r="C635" s="28">
        <v>10</v>
      </c>
      <c r="D635" s="29">
        <v>2</v>
      </c>
      <c r="E635" s="5">
        <f t="shared" si="19"/>
        <v>5192920</v>
      </c>
      <c r="F635" s="15">
        <f t="shared" si="18"/>
        <v>99.997824007665656</v>
      </c>
      <c r="G635" s="12">
        <v>220</v>
      </c>
      <c r="H635" s="54"/>
      <c r="I635" s="54" t="s">
        <v>1684</v>
      </c>
    </row>
    <row r="636" spans="1:9" x14ac:dyDescent="0.3">
      <c r="A636" s="19" t="s">
        <v>1327</v>
      </c>
      <c r="B636" s="19" t="s">
        <v>821</v>
      </c>
      <c r="C636" s="28">
        <v>7</v>
      </c>
      <c r="D636" s="29">
        <v>2</v>
      </c>
      <c r="E636" s="5">
        <f t="shared" si="19"/>
        <v>5192922</v>
      </c>
      <c r="F636" s="15">
        <f t="shared" si="18"/>
        <v>99.997862520804318</v>
      </c>
      <c r="G636" s="12">
        <v>217</v>
      </c>
      <c r="H636" s="54"/>
      <c r="I636" s="54" t="s">
        <v>1684</v>
      </c>
    </row>
    <row r="637" spans="1:9" x14ac:dyDescent="0.3">
      <c r="A637" s="38" t="s">
        <v>1405</v>
      </c>
      <c r="B637" s="38" t="s">
        <v>836</v>
      </c>
      <c r="C637" s="39">
        <v>3</v>
      </c>
      <c r="D637" s="29">
        <v>2</v>
      </c>
      <c r="E637" s="5">
        <f t="shared" si="19"/>
        <v>5192924</v>
      </c>
      <c r="F637" s="15">
        <f t="shared" si="18"/>
        <v>99.997901033942981</v>
      </c>
      <c r="G637" s="12">
        <v>217</v>
      </c>
      <c r="H637" s="54"/>
      <c r="I637" s="54" t="s">
        <v>1684</v>
      </c>
    </row>
    <row r="638" spans="1:9" ht="13.2" customHeight="1" x14ac:dyDescent="0.3">
      <c r="A638" s="19" t="s">
        <v>1501</v>
      </c>
      <c r="B638" s="19" t="s">
        <v>842</v>
      </c>
      <c r="C638" s="28">
        <v>1</v>
      </c>
      <c r="D638" s="29">
        <v>2</v>
      </c>
      <c r="E638" s="5">
        <f t="shared" si="19"/>
        <v>5192926</v>
      </c>
      <c r="F638" s="15">
        <f t="shared" si="18"/>
        <v>99.997939547081643</v>
      </c>
      <c r="G638" s="12">
        <v>217</v>
      </c>
      <c r="H638" s="54"/>
      <c r="I638" s="54" t="s">
        <v>1684</v>
      </c>
    </row>
    <row r="639" spans="1:9" x14ac:dyDescent="0.3">
      <c r="A639" s="19" t="s">
        <v>1503</v>
      </c>
      <c r="B639" s="19" t="s">
        <v>771</v>
      </c>
      <c r="C639" s="28">
        <v>1</v>
      </c>
      <c r="D639" s="29">
        <v>2</v>
      </c>
      <c r="E639" s="5">
        <f t="shared" si="19"/>
        <v>5192928</v>
      </c>
      <c r="F639" s="15">
        <f t="shared" si="18"/>
        <v>99.997978060220291</v>
      </c>
      <c r="G639" s="12">
        <v>217</v>
      </c>
      <c r="H639" s="54"/>
      <c r="I639" s="54" t="s">
        <v>1684</v>
      </c>
    </row>
    <row r="640" spans="1:9" x14ac:dyDescent="0.3">
      <c r="A640" s="38" t="s">
        <v>1509</v>
      </c>
      <c r="B640" s="38" t="s">
        <v>842</v>
      </c>
      <c r="C640" s="39">
        <v>1</v>
      </c>
      <c r="D640" s="29">
        <v>2</v>
      </c>
      <c r="E640" s="5">
        <f t="shared" si="19"/>
        <v>5192930</v>
      </c>
      <c r="F640" s="15">
        <f t="shared" si="18"/>
        <v>99.998016573358967</v>
      </c>
      <c r="G640" s="12">
        <v>220</v>
      </c>
      <c r="H640" s="54"/>
      <c r="I640" s="54" t="s">
        <v>1684</v>
      </c>
    </row>
    <row r="641" spans="1:9" x14ac:dyDescent="0.3">
      <c r="A641" s="19" t="s">
        <v>1283</v>
      </c>
      <c r="B641" s="19" t="s">
        <v>738</v>
      </c>
      <c r="C641" s="28">
        <v>11</v>
      </c>
      <c r="D641" s="29">
        <v>2</v>
      </c>
      <c r="E641" s="5">
        <f t="shared" si="19"/>
        <v>5192932</v>
      </c>
      <c r="F641" s="15">
        <f t="shared" si="18"/>
        <v>99.998055086497615</v>
      </c>
      <c r="G641" s="12">
        <v>217</v>
      </c>
      <c r="H641" s="54"/>
      <c r="I641" s="54" t="s">
        <v>1684</v>
      </c>
    </row>
    <row r="642" spans="1:9" x14ac:dyDescent="0.3">
      <c r="A642" s="19" t="s">
        <v>1272</v>
      </c>
      <c r="B642" s="19" t="s">
        <v>738</v>
      </c>
      <c r="C642" s="28">
        <v>12</v>
      </c>
      <c r="D642" s="29">
        <v>2</v>
      </c>
      <c r="E642" s="5">
        <f t="shared" si="19"/>
        <v>5192934</v>
      </c>
      <c r="F642" s="15">
        <f t="shared" si="18"/>
        <v>99.998093599636277</v>
      </c>
      <c r="G642" s="12">
        <v>217</v>
      </c>
      <c r="H642" s="54"/>
      <c r="I642" s="54" t="s">
        <v>1684</v>
      </c>
    </row>
    <row r="643" spans="1:9" x14ac:dyDescent="0.3">
      <c r="A643" s="19" t="s">
        <v>1267</v>
      </c>
      <c r="B643" s="19" t="s">
        <v>738</v>
      </c>
      <c r="C643" s="28">
        <v>13</v>
      </c>
      <c r="D643" s="29">
        <v>2</v>
      </c>
      <c r="E643" s="5">
        <f t="shared" si="19"/>
        <v>5192936</v>
      </c>
      <c r="F643" s="15">
        <f t="shared" si="18"/>
        <v>99.99813211277494</v>
      </c>
      <c r="G643" s="12">
        <v>217</v>
      </c>
      <c r="H643" s="54"/>
      <c r="I643" s="54" t="s">
        <v>1684</v>
      </c>
    </row>
    <row r="644" spans="1:9" x14ac:dyDescent="0.3">
      <c r="A644" s="19" t="s">
        <v>1525</v>
      </c>
      <c r="B644" s="19" t="s">
        <v>855</v>
      </c>
      <c r="C644" s="28">
        <v>1</v>
      </c>
      <c r="D644" s="34">
        <v>1</v>
      </c>
      <c r="E644" s="35">
        <f t="shared" si="19"/>
        <v>5192937</v>
      </c>
      <c r="F644" s="36">
        <f t="shared" ref="F644:F707" si="20">(E644/$E$741)*100</f>
        <v>99.998151369344271</v>
      </c>
      <c r="G644" s="37"/>
      <c r="H644" s="35"/>
      <c r="I644" s="35"/>
    </row>
    <row r="645" spans="1:9" x14ac:dyDescent="0.3">
      <c r="A645" s="19" t="s">
        <v>1059</v>
      </c>
      <c r="B645" s="19" t="s">
        <v>717</v>
      </c>
      <c r="C645" s="28">
        <v>108</v>
      </c>
      <c r="D645" s="29">
        <v>1</v>
      </c>
      <c r="E645" s="5">
        <f t="shared" si="19"/>
        <v>5192938</v>
      </c>
      <c r="F645" s="15">
        <f t="shared" si="20"/>
        <v>99.998170625913602</v>
      </c>
      <c r="G645" s="12">
        <v>231</v>
      </c>
      <c r="H645" s="54" t="s">
        <v>1727</v>
      </c>
      <c r="I645" s="54" t="s">
        <v>1684</v>
      </c>
    </row>
    <row r="646" spans="1:9" x14ac:dyDescent="0.3">
      <c r="A646" s="38" t="s">
        <v>1043</v>
      </c>
      <c r="B646" s="38" t="s">
        <v>740</v>
      </c>
      <c r="C646" s="39">
        <v>140</v>
      </c>
      <c r="D646" s="29">
        <v>1</v>
      </c>
      <c r="E646" s="5">
        <f t="shared" ref="E646:E709" si="21">D646+E645</f>
        <v>5192939</v>
      </c>
      <c r="F646" s="15">
        <f t="shared" si="20"/>
        <v>99.998189882482933</v>
      </c>
      <c r="G646" s="12">
        <v>217</v>
      </c>
      <c r="H646" s="54"/>
      <c r="I646" s="54" t="s">
        <v>1684</v>
      </c>
    </row>
    <row r="647" spans="1:9" x14ac:dyDescent="0.3">
      <c r="A647" s="19" t="s">
        <v>1367</v>
      </c>
      <c r="B647" s="19" t="s">
        <v>758</v>
      </c>
      <c r="C647" s="28">
        <v>4</v>
      </c>
      <c r="D647" s="29">
        <v>1</v>
      </c>
      <c r="E647" s="5">
        <f t="shared" si="21"/>
        <v>5192940</v>
      </c>
      <c r="F647" s="15">
        <f t="shared" si="20"/>
        <v>99.998209139052264</v>
      </c>
      <c r="G647" s="12">
        <v>233</v>
      </c>
      <c r="H647" s="54"/>
      <c r="I647" s="54" t="s">
        <v>1684</v>
      </c>
    </row>
    <row r="648" spans="1:9" x14ac:dyDescent="0.3">
      <c r="A648" s="19" t="s">
        <v>1533</v>
      </c>
      <c r="B648" s="19" t="s">
        <v>758</v>
      </c>
      <c r="C648" s="28">
        <v>1</v>
      </c>
      <c r="D648" s="34">
        <v>1</v>
      </c>
      <c r="E648" s="35">
        <f t="shared" si="21"/>
        <v>5192941</v>
      </c>
      <c r="F648" s="36">
        <f t="shared" si="20"/>
        <v>99.998228395621595</v>
      </c>
      <c r="G648" s="37"/>
      <c r="H648" s="35"/>
      <c r="I648" s="35"/>
    </row>
    <row r="649" spans="1:9" x14ac:dyDescent="0.3">
      <c r="A649" s="19" t="s">
        <v>1535</v>
      </c>
      <c r="B649" s="19" t="s">
        <v>758</v>
      </c>
      <c r="C649" s="28">
        <v>1</v>
      </c>
      <c r="D649" s="29">
        <v>1</v>
      </c>
      <c r="E649" s="5">
        <f t="shared" si="21"/>
        <v>5192942</v>
      </c>
      <c r="F649" s="15">
        <f t="shared" si="20"/>
        <v>99.998247652190926</v>
      </c>
      <c r="G649" s="12">
        <v>231</v>
      </c>
      <c r="H649" s="54"/>
      <c r="I649" s="54" t="s">
        <v>1684</v>
      </c>
    </row>
    <row r="650" spans="1:9" x14ac:dyDescent="0.3">
      <c r="A650" s="19" t="s">
        <v>1439</v>
      </c>
      <c r="B650" s="19" t="s">
        <v>758</v>
      </c>
      <c r="C650" s="28">
        <v>2</v>
      </c>
      <c r="D650" s="29">
        <v>1</v>
      </c>
      <c r="E650" s="5">
        <f t="shared" si="21"/>
        <v>5192943</v>
      </c>
      <c r="F650" s="15">
        <f t="shared" si="20"/>
        <v>99.998266908760257</v>
      </c>
      <c r="G650" s="12">
        <v>217</v>
      </c>
      <c r="H650" s="54"/>
      <c r="I650" s="54" t="s">
        <v>1684</v>
      </c>
    </row>
    <row r="651" spans="1:9" x14ac:dyDescent="0.3">
      <c r="A651" s="19" t="s">
        <v>1432</v>
      </c>
      <c r="B651" s="19" t="s">
        <v>758</v>
      </c>
      <c r="C651" s="28">
        <v>2</v>
      </c>
      <c r="D651" s="29">
        <v>1</v>
      </c>
      <c r="E651" s="5">
        <f t="shared" si="21"/>
        <v>5192944</v>
      </c>
      <c r="F651" s="15">
        <f t="shared" si="20"/>
        <v>99.998286165329588</v>
      </c>
      <c r="G651" s="12">
        <v>233</v>
      </c>
      <c r="H651" s="54" t="s">
        <v>1727</v>
      </c>
      <c r="I651" s="54" t="s">
        <v>1684</v>
      </c>
    </row>
    <row r="652" spans="1:9" x14ac:dyDescent="0.3">
      <c r="A652" s="19" t="s">
        <v>1541</v>
      </c>
      <c r="B652" s="19" t="s">
        <v>758</v>
      </c>
      <c r="C652" s="28">
        <v>1</v>
      </c>
      <c r="D652" s="29">
        <v>1</v>
      </c>
      <c r="E652" s="5">
        <f t="shared" si="21"/>
        <v>5192945</v>
      </c>
      <c r="F652" s="15">
        <f t="shared" si="20"/>
        <v>99.99830542189892</v>
      </c>
      <c r="G652" s="12">
        <v>231</v>
      </c>
      <c r="H652" s="54" t="s">
        <v>1727</v>
      </c>
      <c r="I652" s="54" t="s">
        <v>1684</v>
      </c>
    </row>
    <row r="653" spans="1:9" x14ac:dyDescent="0.3">
      <c r="A653" s="19" t="s">
        <v>1453</v>
      </c>
      <c r="B653" s="19" t="s">
        <v>758</v>
      </c>
      <c r="C653" s="28">
        <v>2</v>
      </c>
      <c r="D653" s="29">
        <v>1</v>
      </c>
      <c r="E653" s="5">
        <f t="shared" si="21"/>
        <v>5192946</v>
      </c>
      <c r="F653" s="15">
        <f t="shared" si="20"/>
        <v>99.998324678468236</v>
      </c>
      <c r="G653" s="12">
        <v>231</v>
      </c>
      <c r="H653" s="54" t="s">
        <v>1727</v>
      </c>
      <c r="I653" s="54" t="s">
        <v>1684</v>
      </c>
    </row>
    <row r="654" spans="1:9" x14ac:dyDescent="0.3">
      <c r="A654" s="19" t="s">
        <v>1547</v>
      </c>
      <c r="B654" s="19" t="s">
        <v>758</v>
      </c>
      <c r="C654" s="28">
        <v>1</v>
      </c>
      <c r="D654" s="34">
        <v>1</v>
      </c>
      <c r="E654" s="35">
        <f t="shared" si="21"/>
        <v>5192947</v>
      </c>
      <c r="F654" s="36">
        <f t="shared" si="20"/>
        <v>99.998343935037582</v>
      </c>
      <c r="G654" s="37"/>
      <c r="H654" s="35"/>
      <c r="I654" s="35"/>
    </row>
    <row r="655" spans="1:9" x14ac:dyDescent="0.3">
      <c r="A655" s="19" t="s">
        <v>1427</v>
      </c>
      <c r="B655" s="19" t="s">
        <v>758</v>
      </c>
      <c r="C655" s="28">
        <v>2</v>
      </c>
      <c r="D655" s="30">
        <v>1</v>
      </c>
      <c r="E655" s="17">
        <f t="shared" si="21"/>
        <v>5192948</v>
      </c>
      <c r="F655" s="15">
        <f t="shared" si="20"/>
        <v>99.998363191606913</v>
      </c>
      <c r="G655" s="18">
        <v>235</v>
      </c>
      <c r="H655" s="54" t="s">
        <v>1727</v>
      </c>
      <c r="I655" s="54" t="s">
        <v>1684</v>
      </c>
    </row>
    <row r="656" spans="1:9" x14ac:dyDescent="0.3">
      <c r="A656" s="38" t="s">
        <v>1420</v>
      </c>
      <c r="B656" s="38" t="s">
        <v>838</v>
      </c>
      <c r="C656" s="39">
        <v>2</v>
      </c>
      <c r="D656" s="34">
        <v>1</v>
      </c>
      <c r="E656" s="35">
        <f t="shared" si="21"/>
        <v>5192949</v>
      </c>
      <c r="F656" s="36">
        <f t="shared" si="20"/>
        <v>99.998382448176244</v>
      </c>
      <c r="G656" s="37"/>
      <c r="H656" s="35"/>
      <c r="I656" s="35"/>
    </row>
    <row r="657" spans="1:9" x14ac:dyDescent="0.3">
      <c r="A657" s="19" t="s">
        <v>1068</v>
      </c>
      <c r="B657" s="19" t="s">
        <v>708</v>
      </c>
      <c r="C657" s="28">
        <v>100</v>
      </c>
      <c r="D657" s="29">
        <v>1</v>
      </c>
      <c r="E657" s="5">
        <f t="shared" si="21"/>
        <v>5192950</v>
      </c>
      <c r="F657" s="15">
        <f t="shared" si="20"/>
        <v>99.998401704745561</v>
      </c>
      <c r="G657" s="12">
        <v>232</v>
      </c>
      <c r="H657" s="54" t="s">
        <v>1727</v>
      </c>
      <c r="I657" s="54" t="s">
        <v>1684</v>
      </c>
    </row>
    <row r="658" spans="1:9" x14ac:dyDescent="0.3">
      <c r="A658" s="51" t="s">
        <v>1209</v>
      </c>
      <c r="B658" s="51" t="s">
        <v>708</v>
      </c>
      <c r="C658" s="52">
        <v>22</v>
      </c>
      <c r="D658" s="29">
        <v>1</v>
      </c>
      <c r="E658" s="5">
        <f t="shared" si="21"/>
        <v>5192951</v>
      </c>
      <c r="F658" s="15">
        <f t="shared" si="20"/>
        <v>99.998420961314906</v>
      </c>
      <c r="G658" s="12">
        <v>234</v>
      </c>
      <c r="H658" s="54" t="s">
        <v>1727</v>
      </c>
      <c r="I658" s="54" t="s">
        <v>1684</v>
      </c>
    </row>
    <row r="659" spans="1:9" x14ac:dyDescent="0.3">
      <c r="A659" s="38" t="s">
        <v>1205</v>
      </c>
      <c r="B659" s="38" t="s">
        <v>708</v>
      </c>
      <c r="C659" s="39">
        <v>23</v>
      </c>
      <c r="D659" s="29">
        <v>1</v>
      </c>
      <c r="E659" s="5">
        <f t="shared" si="21"/>
        <v>5192952</v>
      </c>
      <c r="F659" s="15">
        <f t="shared" si="20"/>
        <v>99.998440217884237</v>
      </c>
      <c r="G659" s="12">
        <v>232</v>
      </c>
      <c r="H659" s="54" t="s">
        <v>1727</v>
      </c>
      <c r="I659" s="54" t="s">
        <v>1684</v>
      </c>
    </row>
    <row r="660" spans="1:9" x14ac:dyDescent="0.3">
      <c r="A660" s="38" t="s">
        <v>1234</v>
      </c>
      <c r="B660" s="38" t="s">
        <v>226</v>
      </c>
      <c r="C660" s="39">
        <v>19</v>
      </c>
      <c r="D660" s="34">
        <v>1</v>
      </c>
      <c r="E660" s="35">
        <f t="shared" si="21"/>
        <v>5192953</v>
      </c>
      <c r="F660" s="36">
        <f t="shared" si="20"/>
        <v>99.998459474453554</v>
      </c>
      <c r="G660" s="37"/>
      <c r="H660" s="35"/>
      <c r="I660" s="35"/>
    </row>
    <row r="661" spans="1:9" x14ac:dyDescent="0.3">
      <c r="A661" s="38" t="s">
        <v>1044</v>
      </c>
      <c r="B661" s="38" t="s">
        <v>226</v>
      </c>
      <c r="C661" s="39">
        <v>131</v>
      </c>
      <c r="D661" s="29">
        <v>1</v>
      </c>
      <c r="E661" s="5">
        <f t="shared" si="21"/>
        <v>5192954</v>
      </c>
      <c r="F661" s="15">
        <f t="shared" si="20"/>
        <v>99.998478731022885</v>
      </c>
      <c r="G661" s="12">
        <v>232</v>
      </c>
      <c r="H661" s="54" t="s">
        <v>1727</v>
      </c>
      <c r="I661" s="54" t="s">
        <v>1684</v>
      </c>
    </row>
    <row r="662" spans="1:9" x14ac:dyDescent="0.3">
      <c r="A662" s="19" t="s">
        <v>1372</v>
      </c>
      <c r="B662" s="19" t="s">
        <v>831</v>
      </c>
      <c r="C662" s="28">
        <v>4</v>
      </c>
      <c r="D662" s="34">
        <v>1</v>
      </c>
      <c r="E662" s="35">
        <f t="shared" si="21"/>
        <v>5192955</v>
      </c>
      <c r="F662" s="36">
        <f t="shared" si="20"/>
        <v>99.998497987592231</v>
      </c>
      <c r="G662" s="37"/>
      <c r="H662" s="35"/>
      <c r="I662" s="35"/>
    </row>
    <row r="663" spans="1:9" x14ac:dyDescent="0.3">
      <c r="A663" s="19" t="s">
        <v>1291</v>
      </c>
      <c r="B663" s="19" t="s">
        <v>71</v>
      </c>
      <c r="C663" s="28">
        <v>10</v>
      </c>
      <c r="D663" s="29">
        <v>1</v>
      </c>
      <c r="E663" s="5">
        <f t="shared" si="21"/>
        <v>5192956</v>
      </c>
      <c r="F663" s="15">
        <f t="shared" si="20"/>
        <v>99.998517244161562</v>
      </c>
      <c r="G663" s="12">
        <v>217</v>
      </c>
      <c r="H663" s="54"/>
      <c r="I663" s="54" t="s">
        <v>1684</v>
      </c>
    </row>
    <row r="664" spans="1:9" x14ac:dyDescent="0.3">
      <c r="A664" s="19" t="s">
        <v>1222</v>
      </c>
      <c r="B664" s="19" t="s">
        <v>734</v>
      </c>
      <c r="C664" s="28">
        <v>20</v>
      </c>
      <c r="D664" s="29">
        <v>1</v>
      </c>
      <c r="E664" s="5">
        <f t="shared" si="21"/>
        <v>5192957</v>
      </c>
      <c r="F664" s="15">
        <f t="shared" si="20"/>
        <v>99.998536500730879</v>
      </c>
      <c r="G664" s="12">
        <v>217</v>
      </c>
      <c r="H664" s="54"/>
      <c r="I664" s="54" t="s">
        <v>1684</v>
      </c>
    </row>
    <row r="665" spans="1:9" x14ac:dyDescent="0.3">
      <c r="A665" s="19" t="s">
        <v>1532</v>
      </c>
      <c r="B665" s="19" t="s">
        <v>734</v>
      </c>
      <c r="C665" s="28">
        <v>1</v>
      </c>
      <c r="D665" s="30">
        <v>1</v>
      </c>
      <c r="E665" s="17">
        <f t="shared" si="21"/>
        <v>5192958</v>
      </c>
      <c r="F665" s="15">
        <f t="shared" si="20"/>
        <v>99.99855575730021</v>
      </c>
      <c r="G665" s="18">
        <v>231</v>
      </c>
      <c r="H665" s="54" t="s">
        <v>1719</v>
      </c>
      <c r="I665" s="54" t="s">
        <v>1684</v>
      </c>
    </row>
    <row r="666" spans="1:9" x14ac:dyDescent="0.3">
      <c r="A666" s="38" t="s">
        <v>1250</v>
      </c>
      <c r="B666" s="38" t="s">
        <v>734</v>
      </c>
      <c r="C666" s="39">
        <v>16</v>
      </c>
      <c r="D666" s="29">
        <v>1</v>
      </c>
      <c r="E666" s="5">
        <f t="shared" si="21"/>
        <v>5192959</v>
      </c>
      <c r="F666" s="15">
        <f t="shared" si="20"/>
        <v>99.998575013869541</v>
      </c>
      <c r="G666" s="12">
        <v>232</v>
      </c>
      <c r="H666" s="54"/>
      <c r="I666" s="54" t="s">
        <v>1684</v>
      </c>
    </row>
    <row r="667" spans="1:9" x14ac:dyDescent="0.3">
      <c r="A667" s="38" t="s">
        <v>1121</v>
      </c>
      <c r="B667" s="38" t="s">
        <v>766</v>
      </c>
      <c r="C667" s="39">
        <v>55</v>
      </c>
      <c r="D667" s="29">
        <v>1</v>
      </c>
      <c r="E667" s="5">
        <f t="shared" si="21"/>
        <v>5192960</v>
      </c>
      <c r="F667" s="15">
        <f t="shared" si="20"/>
        <v>99.998594270438872</v>
      </c>
      <c r="G667" s="12">
        <v>217</v>
      </c>
      <c r="H667" s="54"/>
      <c r="I667" s="54" t="s">
        <v>1684</v>
      </c>
    </row>
    <row r="668" spans="1:9" x14ac:dyDescent="0.3">
      <c r="A668" s="19" t="s">
        <v>1440</v>
      </c>
      <c r="B668" s="19" t="s">
        <v>766</v>
      </c>
      <c r="C668" s="28">
        <v>2</v>
      </c>
      <c r="D668" s="34">
        <v>1</v>
      </c>
      <c r="E668" s="35">
        <f t="shared" si="21"/>
        <v>5192961</v>
      </c>
      <c r="F668" s="36">
        <f t="shared" si="20"/>
        <v>99.998613527008203</v>
      </c>
      <c r="G668" s="37"/>
      <c r="H668" s="35"/>
      <c r="I668" s="35"/>
    </row>
    <row r="669" spans="1:9" x14ac:dyDescent="0.3">
      <c r="A669" s="32" t="s">
        <v>1098</v>
      </c>
      <c r="B669" s="32" t="s">
        <v>708</v>
      </c>
      <c r="C669" s="33">
        <v>69</v>
      </c>
      <c r="D669" s="29">
        <v>1</v>
      </c>
      <c r="E669" s="5">
        <f t="shared" si="21"/>
        <v>5192962</v>
      </c>
      <c r="F669" s="15">
        <f t="shared" si="20"/>
        <v>99.998632783577534</v>
      </c>
      <c r="G669" s="12">
        <v>217</v>
      </c>
      <c r="H669" s="54"/>
      <c r="I669" s="54" t="s">
        <v>1684</v>
      </c>
    </row>
    <row r="670" spans="1:9" x14ac:dyDescent="0.3">
      <c r="A670" s="32" t="s">
        <v>983</v>
      </c>
      <c r="B670" s="32" t="s">
        <v>708</v>
      </c>
      <c r="C670" s="33">
        <v>486</v>
      </c>
      <c r="D670" s="34">
        <v>1</v>
      </c>
      <c r="E670" s="35">
        <f t="shared" si="21"/>
        <v>5192963</v>
      </c>
      <c r="F670" s="36">
        <f t="shared" si="20"/>
        <v>99.998652040146865</v>
      </c>
      <c r="G670" s="37"/>
      <c r="H670" s="35"/>
      <c r="I670" s="35"/>
    </row>
    <row r="671" spans="1:9" x14ac:dyDescent="0.3">
      <c r="A671" s="32" t="s">
        <v>1054</v>
      </c>
      <c r="B671" s="32" t="s">
        <v>717</v>
      </c>
      <c r="C671" s="33">
        <v>117</v>
      </c>
      <c r="D671" s="29">
        <v>1</v>
      </c>
      <c r="E671" s="5">
        <f t="shared" si="21"/>
        <v>5192964</v>
      </c>
      <c r="F671" s="15">
        <f t="shared" si="20"/>
        <v>99.998671296716196</v>
      </c>
      <c r="G671" s="12">
        <v>234</v>
      </c>
      <c r="H671" s="54"/>
      <c r="I671" s="54" t="s">
        <v>1684</v>
      </c>
    </row>
    <row r="672" spans="1:9" x14ac:dyDescent="0.3">
      <c r="A672" s="19" t="s">
        <v>1506</v>
      </c>
      <c r="B672" s="19" t="s">
        <v>131</v>
      </c>
      <c r="C672" s="28">
        <v>1</v>
      </c>
      <c r="D672" s="34">
        <v>1</v>
      </c>
      <c r="E672" s="35">
        <f t="shared" si="21"/>
        <v>5192965</v>
      </c>
      <c r="F672" s="36">
        <f t="shared" si="20"/>
        <v>99.998690553285527</v>
      </c>
      <c r="G672" s="37"/>
      <c r="H672" s="35"/>
      <c r="I672" s="35"/>
    </row>
    <row r="673" spans="1:9" x14ac:dyDescent="0.3">
      <c r="A673" s="19" t="s">
        <v>1340</v>
      </c>
      <c r="B673" s="19" t="s">
        <v>131</v>
      </c>
      <c r="C673" s="28">
        <v>6</v>
      </c>
      <c r="D673" s="34">
        <v>1</v>
      </c>
      <c r="E673" s="35">
        <f t="shared" si="21"/>
        <v>5192966</v>
      </c>
      <c r="F673" s="36">
        <f t="shared" si="20"/>
        <v>99.998709809854859</v>
      </c>
      <c r="G673" s="37"/>
      <c r="H673" s="35"/>
      <c r="I673" s="35"/>
    </row>
    <row r="674" spans="1:9" x14ac:dyDescent="0.3">
      <c r="A674" s="19" t="s">
        <v>1374</v>
      </c>
      <c r="B674" s="19" t="s">
        <v>131</v>
      </c>
      <c r="C674" s="28">
        <v>4</v>
      </c>
      <c r="D674" s="29">
        <v>1</v>
      </c>
      <c r="E674" s="5">
        <f t="shared" si="21"/>
        <v>5192967</v>
      </c>
      <c r="F674" s="15">
        <f t="shared" si="20"/>
        <v>99.99872906642419</v>
      </c>
      <c r="G674" s="12">
        <v>217</v>
      </c>
      <c r="H674" s="54"/>
      <c r="I674" s="54" t="s">
        <v>1684</v>
      </c>
    </row>
    <row r="675" spans="1:9" x14ac:dyDescent="0.3">
      <c r="A675" s="19" t="s">
        <v>1441</v>
      </c>
      <c r="B675" s="19" t="s">
        <v>131</v>
      </c>
      <c r="C675" s="28">
        <v>2</v>
      </c>
      <c r="D675" s="29">
        <v>1</v>
      </c>
      <c r="E675" s="5">
        <f t="shared" si="21"/>
        <v>5192968</v>
      </c>
      <c r="F675" s="15">
        <f t="shared" si="20"/>
        <v>99.998748322993521</v>
      </c>
      <c r="G675" s="12">
        <v>217</v>
      </c>
      <c r="H675" s="54"/>
      <c r="I675" s="54" t="s">
        <v>1684</v>
      </c>
    </row>
    <row r="676" spans="1:9" x14ac:dyDescent="0.3">
      <c r="A676" s="19" t="s">
        <v>1443</v>
      </c>
      <c r="B676" s="19" t="s">
        <v>131</v>
      </c>
      <c r="C676" s="28">
        <v>2</v>
      </c>
      <c r="D676" s="34">
        <v>1</v>
      </c>
      <c r="E676" s="35">
        <f t="shared" si="21"/>
        <v>5192969</v>
      </c>
      <c r="F676" s="36">
        <f t="shared" si="20"/>
        <v>99.998767579562852</v>
      </c>
      <c r="G676" s="37"/>
      <c r="H676" s="35"/>
      <c r="I676" s="35"/>
    </row>
    <row r="677" spans="1:9" x14ac:dyDescent="0.3">
      <c r="A677" s="19" t="s">
        <v>1362</v>
      </c>
      <c r="B677" s="19" t="s">
        <v>131</v>
      </c>
      <c r="C677" s="28">
        <v>4</v>
      </c>
      <c r="D677" s="29">
        <v>1</v>
      </c>
      <c r="E677" s="5">
        <f t="shared" si="21"/>
        <v>5192970</v>
      </c>
      <c r="F677" s="15">
        <f t="shared" si="20"/>
        <v>99.998786836132183</v>
      </c>
      <c r="G677" s="12">
        <v>217</v>
      </c>
      <c r="H677" s="54"/>
      <c r="I677" s="54" t="s">
        <v>1684</v>
      </c>
    </row>
    <row r="678" spans="1:9" x14ac:dyDescent="0.3">
      <c r="A678" s="19" t="s">
        <v>1313</v>
      </c>
      <c r="B678" s="19" t="s">
        <v>131</v>
      </c>
      <c r="C678" s="28">
        <v>8</v>
      </c>
      <c r="D678" s="29">
        <v>1</v>
      </c>
      <c r="E678" s="5">
        <f t="shared" si="21"/>
        <v>5192971</v>
      </c>
      <c r="F678" s="15">
        <f t="shared" si="20"/>
        <v>99.998806092701514</v>
      </c>
      <c r="G678" s="12">
        <v>232</v>
      </c>
      <c r="H678" s="54"/>
      <c r="I678" s="54" t="s">
        <v>1684</v>
      </c>
    </row>
    <row r="679" spans="1:9" x14ac:dyDescent="0.3">
      <c r="A679" s="19" t="s">
        <v>1096</v>
      </c>
      <c r="B679" s="19" t="s">
        <v>131</v>
      </c>
      <c r="C679" s="28">
        <v>70</v>
      </c>
      <c r="D679" s="29">
        <v>1</v>
      </c>
      <c r="E679" s="5">
        <f t="shared" si="21"/>
        <v>5192972</v>
      </c>
      <c r="F679" s="15">
        <f t="shared" si="20"/>
        <v>99.998825349270831</v>
      </c>
      <c r="G679" s="12">
        <v>231</v>
      </c>
      <c r="H679" s="54" t="s">
        <v>1727</v>
      </c>
      <c r="I679" s="54" t="s">
        <v>1684</v>
      </c>
    </row>
    <row r="680" spans="1:9" x14ac:dyDescent="0.3">
      <c r="A680" s="38" t="s">
        <v>1233</v>
      </c>
      <c r="B680" s="38" t="s">
        <v>734</v>
      </c>
      <c r="C680" s="39">
        <v>19</v>
      </c>
      <c r="D680" s="34">
        <v>1</v>
      </c>
      <c r="E680" s="35">
        <f t="shared" si="21"/>
        <v>5192973</v>
      </c>
      <c r="F680" s="36">
        <f t="shared" si="20"/>
        <v>99.998844605840176</v>
      </c>
      <c r="G680" s="37"/>
      <c r="H680" s="35"/>
      <c r="I680" s="35"/>
    </row>
    <row r="681" spans="1:9" x14ac:dyDescent="0.3">
      <c r="A681" s="19" t="s">
        <v>1342</v>
      </c>
      <c r="B681" s="19" t="s">
        <v>131</v>
      </c>
      <c r="C681" s="28">
        <v>6</v>
      </c>
      <c r="D681" s="29">
        <v>1</v>
      </c>
      <c r="E681" s="5">
        <f t="shared" si="21"/>
        <v>5192974</v>
      </c>
      <c r="F681" s="15">
        <f t="shared" si="20"/>
        <v>99.998863862409507</v>
      </c>
      <c r="G681" s="12">
        <v>231</v>
      </c>
      <c r="H681" s="54"/>
      <c r="I681" s="54" t="s">
        <v>1684</v>
      </c>
    </row>
    <row r="682" spans="1:9" x14ac:dyDescent="0.3">
      <c r="A682" s="19" t="s">
        <v>1338</v>
      </c>
      <c r="B682" s="19" t="s">
        <v>131</v>
      </c>
      <c r="C682" s="28">
        <v>6</v>
      </c>
      <c r="D682" s="29">
        <v>1</v>
      </c>
      <c r="E682" s="5">
        <f t="shared" si="21"/>
        <v>5192975</v>
      </c>
      <c r="F682" s="15">
        <f t="shared" si="20"/>
        <v>99.998883118978839</v>
      </c>
      <c r="G682" s="12">
        <v>218</v>
      </c>
      <c r="H682" s="54" t="s">
        <v>1720</v>
      </c>
      <c r="I682" s="54" t="s">
        <v>1684</v>
      </c>
    </row>
    <row r="683" spans="1:9" x14ac:dyDescent="0.3">
      <c r="A683" s="19" t="s">
        <v>1339</v>
      </c>
      <c r="B683" s="19" t="s">
        <v>131</v>
      </c>
      <c r="C683" s="28">
        <v>6</v>
      </c>
      <c r="D683" s="34">
        <v>1</v>
      </c>
      <c r="E683" s="35">
        <f t="shared" si="21"/>
        <v>5192976</v>
      </c>
      <c r="F683" s="36">
        <f t="shared" si="20"/>
        <v>99.998902375548155</v>
      </c>
      <c r="G683" s="37"/>
      <c r="H683" s="35"/>
      <c r="I683" s="35"/>
    </row>
    <row r="684" spans="1:9" x14ac:dyDescent="0.3">
      <c r="A684" s="19" t="s">
        <v>1126</v>
      </c>
      <c r="B684" s="19" t="s">
        <v>131</v>
      </c>
      <c r="C684" s="28">
        <v>50</v>
      </c>
      <c r="D684" s="29">
        <v>1</v>
      </c>
      <c r="E684" s="5">
        <f t="shared" si="21"/>
        <v>5192977</v>
      </c>
      <c r="F684" s="15">
        <f t="shared" si="20"/>
        <v>99.998921632117487</v>
      </c>
      <c r="G684" s="12">
        <v>217</v>
      </c>
      <c r="H684" s="54"/>
      <c r="I684" s="54" t="s">
        <v>1684</v>
      </c>
    </row>
    <row r="685" spans="1:9" x14ac:dyDescent="0.3">
      <c r="A685" s="19" t="s">
        <v>1127</v>
      </c>
      <c r="B685" s="19" t="s">
        <v>131</v>
      </c>
      <c r="C685" s="28">
        <v>50</v>
      </c>
      <c r="D685" s="34">
        <v>1</v>
      </c>
      <c r="E685" s="35">
        <f t="shared" si="21"/>
        <v>5192978</v>
      </c>
      <c r="F685" s="36">
        <f t="shared" si="20"/>
        <v>99.998940888686832</v>
      </c>
      <c r="G685" s="37"/>
      <c r="H685" s="35"/>
      <c r="I685" s="35"/>
    </row>
    <row r="686" spans="1:9" x14ac:dyDescent="0.3">
      <c r="A686" s="19" t="s">
        <v>1302</v>
      </c>
      <c r="B686" s="19" t="s">
        <v>734</v>
      </c>
      <c r="C686" s="28">
        <v>9</v>
      </c>
      <c r="D686" s="29">
        <v>1</v>
      </c>
      <c r="E686" s="5">
        <f t="shared" si="21"/>
        <v>5192979</v>
      </c>
      <c r="F686" s="15">
        <f t="shared" si="20"/>
        <v>99.998960145256149</v>
      </c>
      <c r="G686" s="12">
        <v>231</v>
      </c>
      <c r="H686" s="54"/>
      <c r="I686" s="54" t="s">
        <v>1684</v>
      </c>
    </row>
    <row r="687" spans="1:9" x14ac:dyDescent="0.3">
      <c r="A687" s="19" t="s">
        <v>1505</v>
      </c>
      <c r="B687" s="19" t="s">
        <v>853</v>
      </c>
      <c r="C687" s="28">
        <v>1</v>
      </c>
      <c r="D687" s="29">
        <v>1</v>
      </c>
      <c r="E687" s="5">
        <f t="shared" si="21"/>
        <v>5192980</v>
      </c>
      <c r="F687" s="15">
        <f t="shared" si="20"/>
        <v>99.99897940182548</v>
      </c>
      <c r="G687" s="12">
        <v>231</v>
      </c>
      <c r="H687" s="54"/>
      <c r="I687" s="54" t="s">
        <v>1684</v>
      </c>
    </row>
    <row r="688" spans="1:9" x14ac:dyDescent="0.3">
      <c r="A688" s="19" t="s">
        <v>1507</v>
      </c>
      <c r="B688" s="19" t="s">
        <v>853</v>
      </c>
      <c r="C688" s="28">
        <v>1</v>
      </c>
      <c r="D688" s="30">
        <v>1</v>
      </c>
      <c r="E688" s="17">
        <f t="shared" si="21"/>
        <v>5192981</v>
      </c>
      <c r="F688" s="15">
        <f t="shared" si="20"/>
        <v>99.998998658394811</v>
      </c>
      <c r="G688" s="18" t="s">
        <v>1595</v>
      </c>
      <c r="H688" s="54"/>
      <c r="I688" s="54" t="s">
        <v>1684</v>
      </c>
    </row>
    <row r="689" spans="1:9" x14ac:dyDescent="0.3">
      <c r="A689" s="19" t="s">
        <v>1407</v>
      </c>
      <c r="B689" s="19" t="s">
        <v>41</v>
      </c>
      <c r="C689" s="28">
        <v>3</v>
      </c>
      <c r="D689" s="29">
        <v>1</v>
      </c>
      <c r="E689" s="5">
        <f t="shared" si="21"/>
        <v>5192982</v>
      </c>
      <c r="F689" s="15">
        <f t="shared" si="20"/>
        <v>99.999017914964156</v>
      </c>
      <c r="G689" s="12">
        <v>232</v>
      </c>
      <c r="H689" s="54"/>
      <c r="I689" s="54" t="s">
        <v>1684</v>
      </c>
    </row>
    <row r="690" spans="1:9" x14ac:dyDescent="0.3">
      <c r="A690" s="19" t="s">
        <v>1511</v>
      </c>
      <c r="B690" s="19" t="s">
        <v>41</v>
      </c>
      <c r="C690" s="28">
        <v>1</v>
      </c>
      <c r="D690" s="29">
        <v>1</v>
      </c>
      <c r="E690" s="5">
        <f t="shared" si="21"/>
        <v>5192983</v>
      </c>
      <c r="F690" s="15">
        <f t="shared" si="20"/>
        <v>99.999037171533473</v>
      </c>
      <c r="G690" s="12">
        <v>231</v>
      </c>
      <c r="H690" s="54"/>
      <c r="I690" s="54" t="s">
        <v>1684</v>
      </c>
    </row>
    <row r="691" spans="1:9" x14ac:dyDescent="0.3">
      <c r="A691" s="19" t="s">
        <v>1513</v>
      </c>
      <c r="B691" s="19" t="s">
        <v>41</v>
      </c>
      <c r="C691" s="28">
        <v>1</v>
      </c>
      <c r="D691" s="29">
        <v>1</v>
      </c>
      <c r="E691" s="5">
        <f t="shared" si="21"/>
        <v>5192984</v>
      </c>
      <c r="F691" s="15">
        <f t="shared" si="20"/>
        <v>99.999056428102804</v>
      </c>
      <c r="G691" s="12">
        <v>217</v>
      </c>
      <c r="H691" s="54"/>
      <c r="I691" s="54" t="s">
        <v>1684</v>
      </c>
    </row>
    <row r="692" spans="1:9" x14ac:dyDescent="0.3">
      <c r="A692" s="19" t="s">
        <v>1515</v>
      </c>
      <c r="B692" s="19" t="s">
        <v>41</v>
      </c>
      <c r="C692" s="28">
        <v>1</v>
      </c>
      <c r="D692" s="29">
        <v>1</v>
      </c>
      <c r="E692" s="5">
        <f t="shared" si="21"/>
        <v>5192985</v>
      </c>
      <c r="F692" s="15">
        <f t="shared" si="20"/>
        <v>99.999075684672135</v>
      </c>
      <c r="G692" s="12">
        <v>217</v>
      </c>
      <c r="H692" s="54"/>
      <c r="I692" s="54" t="s">
        <v>1684</v>
      </c>
    </row>
    <row r="693" spans="1:9" x14ac:dyDescent="0.3">
      <c r="A693" s="19" t="s">
        <v>1379</v>
      </c>
      <c r="B693" s="19" t="s">
        <v>41</v>
      </c>
      <c r="C693" s="28">
        <v>4</v>
      </c>
      <c r="D693" s="29">
        <v>1</v>
      </c>
      <c r="E693" s="5">
        <f t="shared" si="21"/>
        <v>5192986</v>
      </c>
      <c r="F693" s="15">
        <f t="shared" si="20"/>
        <v>99.999094941241466</v>
      </c>
      <c r="G693" s="12">
        <v>231</v>
      </c>
      <c r="H693" s="54"/>
      <c r="I693" s="54" t="s">
        <v>1684</v>
      </c>
    </row>
    <row r="694" spans="1:9" x14ac:dyDescent="0.3">
      <c r="A694" s="38" t="s">
        <v>1519</v>
      </c>
      <c r="B694" s="38" t="s">
        <v>41</v>
      </c>
      <c r="C694" s="39">
        <v>1</v>
      </c>
      <c r="D694" s="29">
        <v>1</v>
      </c>
      <c r="E694" s="5">
        <f t="shared" si="21"/>
        <v>5192987</v>
      </c>
      <c r="F694" s="15">
        <f t="shared" si="20"/>
        <v>99.999114197810798</v>
      </c>
      <c r="G694" s="12">
        <v>231</v>
      </c>
      <c r="H694" s="54"/>
      <c r="I694" s="54" t="s">
        <v>1684</v>
      </c>
    </row>
    <row r="695" spans="1:9" x14ac:dyDescent="0.3">
      <c r="A695" s="32" t="s">
        <v>1194</v>
      </c>
      <c r="B695" s="32" t="s">
        <v>793</v>
      </c>
      <c r="C695" s="33">
        <v>24</v>
      </c>
      <c r="D695" s="34">
        <v>1</v>
      </c>
      <c r="E695" s="35">
        <f t="shared" si="21"/>
        <v>5192988</v>
      </c>
      <c r="F695" s="36">
        <f t="shared" si="20"/>
        <v>99.999133454380129</v>
      </c>
      <c r="G695" s="37"/>
      <c r="H695" s="35"/>
      <c r="I695" s="35"/>
    </row>
    <row r="696" spans="1:9" x14ac:dyDescent="0.3">
      <c r="A696" s="38" t="s">
        <v>1024</v>
      </c>
      <c r="B696" s="38" t="s">
        <v>734</v>
      </c>
      <c r="C696" s="39">
        <v>178</v>
      </c>
      <c r="D696" s="34">
        <v>1</v>
      </c>
      <c r="E696" s="35">
        <f t="shared" si="21"/>
        <v>5192989</v>
      </c>
      <c r="F696" s="36">
        <f t="shared" si="20"/>
        <v>99.99915271094946</v>
      </c>
      <c r="G696" s="37"/>
      <c r="H696" s="35"/>
      <c r="I696" s="35"/>
    </row>
    <row r="697" spans="1:9" x14ac:dyDescent="0.3">
      <c r="A697" s="38" t="s">
        <v>1195</v>
      </c>
      <c r="B697" s="38" t="s">
        <v>734</v>
      </c>
      <c r="C697" s="39">
        <v>24</v>
      </c>
      <c r="D697" s="29">
        <v>1</v>
      </c>
      <c r="E697" s="5">
        <f t="shared" si="21"/>
        <v>5192990</v>
      </c>
      <c r="F697" s="15">
        <f t="shared" si="20"/>
        <v>99.999171967518791</v>
      </c>
      <c r="G697" s="12">
        <v>217</v>
      </c>
      <c r="H697" s="54"/>
      <c r="I697" s="54" t="s">
        <v>1684</v>
      </c>
    </row>
    <row r="698" spans="1:9" x14ac:dyDescent="0.3">
      <c r="A698" s="19" t="s">
        <v>1381</v>
      </c>
      <c r="B698" s="19" t="s">
        <v>734</v>
      </c>
      <c r="C698" s="28">
        <v>4</v>
      </c>
      <c r="D698" s="29">
        <v>1</v>
      </c>
      <c r="E698" s="5">
        <f t="shared" si="21"/>
        <v>5192991</v>
      </c>
      <c r="F698" s="15">
        <f t="shared" si="20"/>
        <v>99.999191224088122</v>
      </c>
      <c r="G698" s="12">
        <v>232</v>
      </c>
      <c r="H698" s="54"/>
      <c r="I698" s="54" t="s">
        <v>1684</v>
      </c>
    </row>
    <row r="699" spans="1:9" x14ac:dyDescent="0.3">
      <c r="A699" s="19" t="s">
        <v>1162</v>
      </c>
      <c r="B699" s="19" t="s">
        <v>252</v>
      </c>
      <c r="C699" s="28">
        <v>34</v>
      </c>
      <c r="D699" s="34">
        <v>1</v>
      </c>
      <c r="E699" s="35">
        <f t="shared" si="21"/>
        <v>5192992</v>
      </c>
      <c r="F699" s="36">
        <f t="shared" si="20"/>
        <v>99.999210480657453</v>
      </c>
      <c r="G699" s="37"/>
      <c r="H699" s="35"/>
      <c r="I699" s="35"/>
    </row>
    <row r="700" spans="1:9" x14ac:dyDescent="0.3">
      <c r="A700" s="19" t="s">
        <v>1014</v>
      </c>
      <c r="B700" s="19" t="s">
        <v>728</v>
      </c>
      <c r="C700" s="28">
        <v>200</v>
      </c>
      <c r="D700" s="34">
        <v>1</v>
      </c>
      <c r="E700" s="35">
        <f t="shared" si="21"/>
        <v>5192993</v>
      </c>
      <c r="F700" s="36">
        <f t="shared" si="20"/>
        <v>99.999229737226784</v>
      </c>
      <c r="G700" s="37"/>
      <c r="H700" s="35"/>
      <c r="I700" s="35"/>
    </row>
    <row r="701" spans="1:9" x14ac:dyDescent="0.3">
      <c r="A701" s="19" t="s">
        <v>982</v>
      </c>
      <c r="B701" s="19" t="s">
        <v>73</v>
      </c>
      <c r="C701" s="28">
        <v>498</v>
      </c>
      <c r="D701" s="29">
        <v>1</v>
      </c>
      <c r="E701" s="5">
        <f t="shared" si="21"/>
        <v>5192994</v>
      </c>
      <c r="F701" s="15">
        <f t="shared" si="20"/>
        <v>99.999248993796101</v>
      </c>
      <c r="G701" s="12">
        <v>217</v>
      </c>
      <c r="H701" s="54"/>
      <c r="I701" s="54" t="s">
        <v>1684</v>
      </c>
    </row>
    <row r="702" spans="1:9" x14ac:dyDescent="0.3">
      <c r="A702" s="19" t="s">
        <v>996</v>
      </c>
      <c r="B702" s="19" t="s">
        <v>73</v>
      </c>
      <c r="C702" s="28">
        <v>352</v>
      </c>
      <c r="D702" s="29">
        <v>1</v>
      </c>
      <c r="E702" s="5">
        <f t="shared" si="21"/>
        <v>5192995</v>
      </c>
      <c r="F702" s="15">
        <f t="shared" si="20"/>
        <v>99.999268250365432</v>
      </c>
      <c r="G702" s="12">
        <v>222</v>
      </c>
      <c r="H702" s="54"/>
      <c r="I702" s="54" t="s">
        <v>1684</v>
      </c>
    </row>
    <row r="703" spans="1:9" x14ac:dyDescent="0.3">
      <c r="A703" s="38" t="s">
        <v>1028</v>
      </c>
      <c r="B703" s="38" t="s">
        <v>73</v>
      </c>
      <c r="C703" s="39">
        <v>177</v>
      </c>
      <c r="D703" s="29">
        <v>1</v>
      </c>
      <c r="E703" s="5">
        <f t="shared" si="21"/>
        <v>5192996</v>
      </c>
      <c r="F703" s="15">
        <f t="shared" si="20"/>
        <v>99.999287506934778</v>
      </c>
      <c r="G703" s="12">
        <v>217</v>
      </c>
      <c r="H703" s="54"/>
      <c r="I703" s="54" t="s">
        <v>1684</v>
      </c>
    </row>
    <row r="704" spans="1:9" x14ac:dyDescent="0.3">
      <c r="A704" s="38" t="s">
        <v>1436</v>
      </c>
      <c r="B704" s="38" t="s">
        <v>842</v>
      </c>
      <c r="C704" s="39">
        <v>2</v>
      </c>
      <c r="D704" s="29">
        <v>1</v>
      </c>
      <c r="E704" s="5">
        <f t="shared" si="21"/>
        <v>5192997</v>
      </c>
      <c r="F704" s="15">
        <f t="shared" si="20"/>
        <v>99.999306763504109</v>
      </c>
      <c r="G704" s="12">
        <v>217</v>
      </c>
      <c r="H704" s="54"/>
      <c r="I704" s="54" t="s">
        <v>1684</v>
      </c>
    </row>
    <row r="705" spans="1:9" x14ac:dyDescent="0.3">
      <c r="A705" s="19" t="s">
        <v>1310</v>
      </c>
      <c r="B705" s="19" t="s">
        <v>283</v>
      </c>
      <c r="C705" s="28">
        <v>8</v>
      </c>
      <c r="D705" s="30">
        <v>1</v>
      </c>
      <c r="E705" s="17">
        <f t="shared" si="21"/>
        <v>5192998</v>
      </c>
      <c r="F705" s="15">
        <f t="shared" si="20"/>
        <v>99.999326020073426</v>
      </c>
      <c r="G705" s="18">
        <v>229</v>
      </c>
      <c r="H705" s="54"/>
      <c r="I705" s="54" t="s">
        <v>1684</v>
      </c>
    </row>
    <row r="706" spans="1:9" x14ac:dyDescent="0.3">
      <c r="A706" s="19" t="s">
        <v>1543</v>
      </c>
      <c r="B706" s="19" t="s">
        <v>842</v>
      </c>
      <c r="C706" s="28">
        <v>1</v>
      </c>
      <c r="D706" s="29">
        <v>1</v>
      </c>
      <c r="E706" s="5">
        <f t="shared" si="21"/>
        <v>5192999</v>
      </c>
      <c r="F706" s="15">
        <f t="shared" si="20"/>
        <v>99.999345276642757</v>
      </c>
      <c r="G706" s="12">
        <v>217</v>
      </c>
      <c r="H706" s="54"/>
      <c r="I706" s="54" t="s">
        <v>1684</v>
      </c>
    </row>
    <row r="707" spans="1:9" x14ac:dyDescent="0.3">
      <c r="A707" s="38" t="s">
        <v>1370</v>
      </c>
      <c r="B707" s="38" t="s">
        <v>61</v>
      </c>
      <c r="C707" s="39">
        <v>4</v>
      </c>
      <c r="D707" s="29">
        <v>1</v>
      </c>
      <c r="E707" s="5">
        <f t="shared" si="21"/>
        <v>5193000</v>
      </c>
      <c r="F707" s="15">
        <f t="shared" si="20"/>
        <v>99.999364533212102</v>
      </c>
      <c r="G707" s="12">
        <v>217</v>
      </c>
      <c r="H707" s="54"/>
      <c r="I707" s="54" t="s">
        <v>1684</v>
      </c>
    </row>
    <row r="708" spans="1:9" x14ac:dyDescent="0.3">
      <c r="A708" s="19" t="s">
        <v>1442</v>
      </c>
      <c r="B708" s="19" t="s">
        <v>771</v>
      </c>
      <c r="C708" s="28">
        <v>2</v>
      </c>
      <c r="D708" s="29">
        <v>1</v>
      </c>
      <c r="E708" s="5">
        <f t="shared" si="21"/>
        <v>5193001</v>
      </c>
      <c r="F708" s="15">
        <f t="shared" ref="F708:F741" si="22">(E708/$E$741)*100</f>
        <v>99.999383789781433</v>
      </c>
      <c r="G708" s="12">
        <v>217</v>
      </c>
      <c r="H708" s="54"/>
      <c r="I708" s="54" t="s">
        <v>1684</v>
      </c>
    </row>
    <row r="709" spans="1:9" x14ac:dyDescent="0.3">
      <c r="A709" s="38" t="s">
        <v>1269</v>
      </c>
      <c r="B709" s="38" t="s">
        <v>738</v>
      </c>
      <c r="C709" s="39">
        <v>12</v>
      </c>
      <c r="D709" s="29">
        <v>1</v>
      </c>
      <c r="E709" s="5">
        <f t="shared" si="21"/>
        <v>5193002</v>
      </c>
      <c r="F709" s="15">
        <f t="shared" si="22"/>
        <v>99.99940304635075</v>
      </c>
      <c r="G709" s="12">
        <v>217</v>
      </c>
      <c r="H709" s="54"/>
      <c r="I709" s="54" t="s">
        <v>1684</v>
      </c>
    </row>
    <row r="710" spans="1:9" x14ac:dyDescent="0.3">
      <c r="A710" s="38" t="s">
        <v>1042</v>
      </c>
      <c r="B710" s="38" t="s">
        <v>738</v>
      </c>
      <c r="C710" s="39">
        <v>140</v>
      </c>
      <c r="D710" s="29">
        <v>1</v>
      </c>
      <c r="E710" s="5">
        <f t="shared" ref="E710:E741" si="23">D710+E709</f>
        <v>5193003</v>
      </c>
      <c r="F710" s="15">
        <f t="shared" si="22"/>
        <v>99.999422302920081</v>
      </c>
      <c r="G710" s="12">
        <v>217</v>
      </c>
      <c r="H710" s="54"/>
      <c r="I710" s="54" t="s">
        <v>1684</v>
      </c>
    </row>
    <row r="711" spans="1:9" x14ac:dyDescent="0.3">
      <c r="A711" s="19" t="s">
        <v>1099</v>
      </c>
      <c r="B711" s="19" t="s">
        <v>738</v>
      </c>
      <c r="C711" s="28">
        <v>68</v>
      </c>
      <c r="D711" s="29">
        <v>1</v>
      </c>
      <c r="E711" s="5">
        <f t="shared" si="23"/>
        <v>5193004</v>
      </c>
      <c r="F711" s="15">
        <f t="shared" si="22"/>
        <v>99.999441559489412</v>
      </c>
      <c r="G711" s="12">
        <v>217</v>
      </c>
      <c r="H711" s="54"/>
      <c r="I711" s="54" t="s">
        <v>1684</v>
      </c>
    </row>
    <row r="712" spans="1:9" x14ac:dyDescent="0.3">
      <c r="A712" s="19" t="s">
        <v>1100</v>
      </c>
      <c r="B712" s="19" t="s">
        <v>738</v>
      </c>
      <c r="C712" s="28">
        <v>68</v>
      </c>
      <c r="D712" s="29">
        <v>1</v>
      </c>
      <c r="E712" s="5">
        <f t="shared" si="23"/>
        <v>5193005</v>
      </c>
      <c r="F712" s="15">
        <f t="shared" si="22"/>
        <v>99.999460816058743</v>
      </c>
      <c r="G712" s="12">
        <v>217</v>
      </c>
      <c r="H712" s="54"/>
      <c r="I712" s="54" t="s">
        <v>1684</v>
      </c>
    </row>
    <row r="713" spans="1:9" x14ac:dyDescent="0.3">
      <c r="A713" s="38" t="s">
        <v>1032</v>
      </c>
      <c r="B713" s="38" t="s">
        <v>738</v>
      </c>
      <c r="C713" s="39">
        <v>168</v>
      </c>
      <c r="D713" s="29">
        <v>1</v>
      </c>
      <c r="E713" s="5">
        <f t="shared" si="23"/>
        <v>5193006</v>
      </c>
      <c r="F713" s="15">
        <f t="shared" si="22"/>
        <v>99.999480072628074</v>
      </c>
      <c r="G713" s="12">
        <v>217</v>
      </c>
      <c r="H713" s="54"/>
      <c r="I713" s="54" t="s">
        <v>1684</v>
      </c>
    </row>
    <row r="714" spans="1:9" x14ac:dyDescent="0.3">
      <c r="A714" s="38" t="s">
        <v>1240</v>
      </c>
      <c r="B714" s="38" t="s">
        <v>738</v>
      </c>
      <c r="C714" s="39">
        <v>18</v>
      </c>
      <c r="D714" s="29">
        <v>1</v>
      </c>
      <c r="E714" s="5">
        <f t="shared" si="23"/>
        <v>5193007</v>
      </c>
      <c r="F714" s="15">
        <f t="shared" si="22"/>
        <v>99.999499329197405</v>
      </c>
      <c r="G714" s="12">
        <v>217</v>
      </c>
      <c r="H714" s="54"/>
      <c r="I714" s="54" t="s">
        <v>1684</v>
      </c>
    </row>
    <row r="715" spans="1:9" x14ac:dyDescent="0.3">
      <c r="A715" s="19" t="s">
        <v>1045</v>
      </c>
      <c r="B715" s="19" t="s">
        <v>738</v>
      </c>
      <c r="C715" s="28">
        <v>130</v>
      </c>
      <c r="D715" s="29">
        <v>1</v>
      </c>
      <c r="E715" s="5">
        <f t="shared" si="23"/>
        <v>5193008</v>
      </c>
      <c r="F715" s="15">
        <f t="shared" si="22"/>
        <v>99.999518585766737</v>
      </c>
      <c r="G715" s="12">
        <v>217</v>
      </c>
      <c r="H715" s="54"/>
      <c r="I715" s="54" t="s">
        <v>1684</v>
      </c>
    </row>
    <row r="716" spans="1:9" x14ac:dyDescent="0.3">
      <c r="A716" s="38" t="s">
        <v>1084</v>
      </c>
      <c r="B716" s="38" t="s">
        <v>756</v>
      </c>
      <c r="C716" s="39">
        <v>83</v>
      </c>
      <c r="D716" s="30">
        <v>1</v>
      </c>
      <c r="E716" s="17">
        <f t="shared" si="23"/>
        <v>5193009</v>
      </c>
      <c r="F716" s="15">
        <f t="shared" si="22"/>
        <v>99.999537842336068</v>
      </c>
      <c r="G716" s="18">
        <v>221</v>
      </c>
      <c r="H716" s="54"/>
      <c r="I716" s="54" t="s">
        <v>1684</v>
      </c>
    </row>
    <row r="717" spans="1:9" x14ac:dyDescent="0.3">
      <c r="A717" s="19" t="s">
        <v>1512</v>
      </c>
      <c r="B717" s="19" t="s">
        <v>39</v>
      </c>
      <c r="C717" s="28">
        <v>1</v>
      </c>
      <c r="D717" s="29">
        <v>1</v>
      </c>
      <c r="E717" s="5">
        <f t="shared" si="23"/>
        <v>5193010</v>
      </c>
      <c r="F717" s="15">
        <f t="shared" si="22"/>
        <v>99.999557098905399</v>
      </c>
      <c r="G717" s="12">
        <v>217</v>
      </c>
      <c r="H717" s="54"/>
      <c r="I717" s="54" t="s">
        <v>1684</v>
      </c>
    </row>
    <row r="718" spans="1:9" x14ac:dyDescent="0.3">
      <c r="A718" s="19" t="s">
        <v>1437</v>
      </c>
      <c r="B718" s="19" t="s">
        <v>766</v>
      </c>
      <c r="C718" s="28">
        <v>2</v>
      </c>
      <c r="D718" s="29">
        <v>1</v>
      </c>
      <c r="E718" s="5">
        <f t="shared" si="23"/>
        <v>5193011</v>
      </c>
      <c r="F718" s="15">
        <f t="shared" si="22"/>
        <v>99.99957635547473</v>
      </c>
      <c r="G718" s="12">
        <v>217</v>
      </c>
      <c r="H718" s="54"/>
      <c r="I718" s="54" t="s">
        <v>1684</v>
      </c>
    </row>
    <row r="719" spans="1:9" x14ac:dyDescent="0.3">
      <c r="A719" s="38" t="s">
        <v>1314</v>
      </c>
      <c r="B719" s="38" t="s">
        <v>819</v>
      </c>
      <c r="C719" s="39">
        <v>8</v>
      </c>
      <c r="D719" s="29">
        <v>1</v>
      </c>
      <c r="E719" s="5">
        <f t="shared" si="23"/>
        <v>5193012</v>
      </c>
      <c r="F719" s="15">
        <f t="shared" si="22"/>
        <v>99.999595612044061</v>
      </c>
      <c r="G719" s="12">
        <v>217</v>
      </c>
      <c r="H719" s="54"/>
      <c r="I719" s="54" t="s">
        <v>1684</v>
      </c>
    </row>
    <row r="720" spans="1:9" x14ac:dyDescent="0.3">
      <c r="A720" s="32" t="s">
        <v>1033</v>
      </c>
      <c r="B720" s="32" t="s">
        <v>708</v>
      </c>
      <c r="C720" s="33">
        <v>167</v>
      </c>
      <c r="D720" s="29">
        <v>1</v>
      </c>
      <c r="E720" s="5">
        <f t="shared" si="23"/>
        <v>5193013</v>
      </c>
      <c r="F720" s="15">
        <f t="shared" si="22"/>
        <v>99.999614868613392</v>
      </c>
      <c r="G720" s="12">
        <v>217</v>
      </c>
      <c r="H720" s="54"/>
      <c r="I720" s="54" t="s">
        <v>1684</v>
      </c>
    </row>
    <row r="721" spans="1:9" ht="15.6" customHeight="1" x14ac:dyDescent="0.3">
      <c r="A721" s="32" t="s">
        <v>1001</v>
      </c>
      <c r="B721" s="32" t="s">
        <v>685</v>
      </c>
      <c r="C721" s="33">
        <v>304</v>
      </c>
      <c r="D721" s="29">
        <v>1</v>
      </c>
      <c r="E721" s="5">
        <f t="shared" si="23"/>
        <v>5193014</v>
      </c>
      <c r="F721" s="15">
        <f t="shared" si="22"/>
        <v>99.999634125182723</v>
      </c>
      <c r="G721" s="12">
        <v>217</v>
      </c>
      <c r="H721" s="54"/>
      <c r="I721" s="54" t="s">
        <v>1684</v>
      </c>
    </row>
    <row r="722" spans="1:9" x14ac:dyDescent="0.3">
      <c r="A722" s="32" t="s">
        <v>1220</v>
      </c>
      <c r="B722" s="32" t="s">
        <v>758</v>
      </c>
      <c r="C722" s="33">
        <v>20</v>
      </c>
      <c r="D722" s="29">
        <v>1</v>
      </c>
      <c r="E722" s="5">
        <f t="shared" si="23"/>
        <v>5193015</v>
      </c>
      <c r="F722" s="15">
        <f t="shared" si="22"/>
        <v>99.999653381752054</v>
      </c>
      <c r="G722" s="12">
        <v>217</v>
      </c>
      <c r="H722" s="54"/>
      <c r="I722" s="54" t="s">
        <v>1684</v>
      </c>
    </row>
    <row r="723" spans="1:9" x14ac:dyDescent="0.3">
      <c r="A723" s="32" t="s">
        <v>972</v>
      </c>
      <c r="B723" s="32" t="s">
        <v>682</v>
      </c>
      <c r="C723" s="33">
        <v>621</v>
      </c>
      <c r="D723" s="29">
        <v>1</v>
      </c>
      <c r="E723" s="5">
        <f t="shared" si="23"/>
        <v>5193016</v>
      </c>
      <c r="F723" s="15">
        <f t="shared" si="22"/>
        <v>99.999672638321385</v>
      </c>
      <c r="G723" s="12">
        <v>217</v>
      </c>
      <c r="H723" s="54"/>
      <c r="I723" s="54" t="s">
        <v>1684</v>
      </c>
    </row>
    <row r="724" spans="1:9" x14ac:dyDescent="0.3">
      <c r="A724" s="32" t="s">
        <v>1140</v>
      </c>
      <c r="B724" s="32" t="s">
        <v>771</v>
      </c>
      <c r="C724" s="33">
        <v>44</v>
      </c>
      <c r="D724" s="29">
        <v>1</v>
      </c>
      <c r="E724" s="5">
        <f t="shared" si="23"/>
        <v>5193017</v>
      </c>
      <c r="F724" s="15">
        <f t="shared" si="22"/>
        <v>99.999691894890702</v>
      </c>
      <c r="G724" s="12">
        <v>217</v>
      </c>
      <c r="H724" s="54"/>
      <c r="I724" s="54" t="s">
        <v>1684</v>
      </c>
    </row>
    <row r="725" spans="1:9" x14ac:dyDescent="0.3">
      <c r="A725" s="32" t="s">
        <v>1378</v>
      </c>
      <c r="B725" s="32" t="s">
        <v>833</v>
      </c>
      <c r="C725" s="33">
        <v>4</v>
      </c>
      <c r="D725" s="29">
        <v>1</v>
      </c>
      <c r="E725" s="5">
        <f t="shared" si="23"/>
        <v>5193018</v>
      </c>
      <c r="F725" s="15">
        <f t="shared" si="22"/>
        <v>99.999711151460048</v>
      </c>
      <c r="G725" s="12">
        <v>217</v>
      </c>
      <c r="H725" s="54"/>
      <c r="I725" s="54" t="s">
        <v>1684</v>
      </c>
    </row>
    <row r="726" spans="1:9" x14ac:dyDescent="0.3">
      <c r="A726" s="19" t="s">
        <v>1040</v>
      </c>
      <c r="B726" s="19" t="s">
        <v>131</v>
      </c>
      <c r="C726" s="28">
        <v>146</v>
      </c>
      <c r="D726" s="29">
        <v>1</v>
      </c>
      <c r="E726" s="5">
        <f t="shared" si="23"/>
        <v>5193019</v>
      </c>
      <c r="F726" s="15">
        <f t="shared" si="22"/>
        <v>99.999730408029379</v>
      </c>
      <c r="G726" s="12">
        <v>217</v>
      </c>
      <c r="H726" s="54"/>
      <c r="I726" s="54" t="s">
        <v>1684</v>
      </c>
    </row>
    <row r="727" spans="1:9" x14ac:dyDescent="0.3">
      <c r="A727" s="19" t="s">
        <v>971</v>
      </c>
      <c r="B727" s="19" t="s">
        <v>131</v>
      </c>
      <c r="C727" s="28">
        <v>627</v>
      </c>
      <c r="D727" s="29">
        <v>1</v>
      </c>
      <c r="E727" s="5">
        <f t="shared" si="23"/>
        <v>5193020</v>
      </c>
      <c r="F727" s="15">
        <f t="shared" si="22"/>
        <v>99.99974966459871</v>
      </c>
      <c r="G727" s="12">
        <v>217</v>
      </c>
      <c r="H727" s="54" t="s">
        <v>1720</v>
      </c>
      <c r="I727" s="54" t="s">
        <v>1684</v>
      </c>
    </row>
    <row r="728" spans="1:9" x14ac:dyDescent="0.3">
      <c r="A728" s="19" t="s">
        <v>1148</v>
      </c>
      <c r="B728" s="19" t="s">
        <v>131</v>
      </c>
      <c r="C728" s="28">
        <v>40</v>
      </c>
      <c r="D728" s="29">
        <v>1</v>
      </c>
      <c r="E728" s="5">
        <f t="shared" si="23"/>
        <v>5193021</v>
      </c>
      <c r="F728" s="15">
        <f t="shared" si="22"/>
        <v>99.999768921168027</v>
      </c>
      <c r="G728" s="12">
        <v>222</v>
      </c>
      <c r="H728" s="54"/>
      <c r="I728" s="54" t="s">
        <v>1684</v>
      </c>
    </row>
    <row r="729" spans="1:9" x14ac:dyDescent="0.3">
      <c r="A729" s="19" t="s">
        <v>1111</v>
      </c>
      <c r="B729" s="19" t="s">
        <v>131</v>
      </c>
      <c r="C729" s="28">
        <v>62</v>
      </c>
      <c r="D729" s="29">
        <v>1</v>
      </c>
      <c r="E729" s="5">
        <f t="shared" si="23"/>
        <v>5193022</v>
      </c>
      <c r="F729" s="15">
        <f t="shared" si="22"/>
        <v>99.999788177737372</v>
      </c>
      <c r="G729" s="12">
        <v>222</v>
      </c>
      <c r="H729" s="54"/>
      <c r="I729" s="54" t="s">
        <v>1684</v>
      </c>
    </row>
    <row r="730" spans="1:9" x14ac:dyDescent="0.3">
      <c r="A730" s="38" t="s">
        <v>1025</v>
      </c>
      <c r="B730" s="38" t="s">
        <v>131</v>
      </c>
      <c r="C730" s="39">
        <v>178</v>
      </c>
      <c r="D730" s="29">
        <v>1</v>
      </c>
      <c r="E730" s="5">
        <f t="shared" si="23"/>
        <v>5193023</v>
      </c>
      <c r="F730" s="15">
        <f t="shared" si="22"/>
        <v>99.999807434306703</v>
      </c>
      <c r="G730" s="12">
        <v>217</v>
      </c>
      <c r="H730" s="54" t="s">
        <v>1720</v>
      </c>
      <c r="I730" s="54" t="s">
        <v>1684</v>
      </c>
    </row>
    <row r="731" spans="1:9" x14ac:dyDescent="0.3">
      <c r="A731" s="19" t="s">
        <v>1085</v>
      </c>
      <c r="B731" s="19" t="s">
        <v>131</v>
      </c>
      <c r="C731" s="28">
        <v>82</v>
      </c>
      <c r="D731" s="29">
        <v>1</v>
      </c>
      <c r="E731" s="5">
        <f t="shared" si="23"/>
        <v>5193024</v>
      </c>
      <c r="F731" s="15">
        <f t="shared" si="22"/>
        <v>99.99982669087602</v>
      </c>
      <c r="G731" s="12">
        <v>221</v>
      </c>
      <c r="H731" s="54"/>
      <c r="I731" s="54" t="s">
        <v>1684</v>
      </c>
    </row>
    <row r="732" spans="1:9" x14ac:dyDescent="0.3">
      <c r="A732" s="19" t="s">
        <v>1137</v>
      </c>
      <c r="B732" s="19" t="s">
        <v>131</v>
      </c>
      <c r="C732" s="28">
        <v>45</v>
      </c>
      <c r="D732" s="29">
        <v>1</v>
      </c>
      <c r="E732" s="5">
        <f t="shared" si="23"/>
        <v>5193025</v>
      </c>
      <c r="F732" s="15">
        <f t="shared" si="22"/>
        <v>99.999845947445351</v>
      </c>
      <c r="G732" s="12">
        <v>217</v>
      </c>
      <c r="H732" s="54"/>
      <c r="I732" s="54" t="s">
        <v>1684</v>
      </c>
    </row>
    <row r="733" spans="1:9" x14ac:dyDescent="0.3">
      <c r="A733" s="19" t="s">
        <v>1210</v>
      </c>
      <c r="B733" s="19" t="s">
        <v>131</v>
      </c>
      <c r="C733" s="28">
        <v>22</v>
      </c>
      <c r="D733" s="29">
        <v>1</v>
      </c>
      <c r="E733" s="5">
        <f t="shared" si="23"/>
        <v>5193026</v>
      </c>
      <c r="F733" s="15">
        <f t="shared" si="22"/>
        <v>99.999865204014682</v>
      </c>
      <c r="G733" s="12">
        <v>222</v>
      </c>
      <c r="H733" s="54"/>
      <c r="I733" s="54" t="s">
        <v>1684</v>
      </c>
    </row>
    <row r="734" spans="1:9" x14ac:dyDescent="0.3">
      <c r="A734" s="38" t="s">
        <v>1146</v>
      </c>
      <c r="B734" s="38" t="s">
        <v>131</v>
      </c>
      <c r="C734" s="39">
        <v>41</v>
      </c>
      <c r="D734" s="29">
        <v>1</v>
      </c>
      <c r="E734" s="5">
        <f t="shared" si="23"/>
        <v>5193027</v>
      </c>
      <c r="F734" s="15">
        <f t="shared" si="22"/>
        <v>99.999884460584028</v>
      </c>
      <c r="G734" s="12">
        <v>217</v>
      </c>
      <c r="H734" s="54"/>
      <c r="I734" s="54" t="s">
        <v>1684</v>
      </c>
    </row>
    <row r="735" spans="1:9" x14ac:dyDescent="0.3">
      <c r="A735" s="19" t="s">
        <v>1172</v>
      </c>
      <c r="B735" s="19" t="s">
        <v>131</v>
      </c>
      <c r="C735" s="28">
        <v>30</v>
      </c>
      <c r="D735" s="29">
        <v>1</v>
      </c>
      <c r="E735" s="5">
        <f t="shared" si="23"/>
        <v>5193028</v>
      </c>
      <c r="F735" s="15">
        <f t="shared" si="22"/>
        <v>99.999903717153344</v>
      </c>
      <c r="G735" s="12">
        <v>217</v>
      </c>
      <c r="H735" s="54"/>
      <c r="I735" s="54" t="s">
        <v>1684</v>
      </c>
    </row>
    <row r="736" spans="1:9" x14ac:dyDescent="0.3">
      <c r="A736" s="19" t="s">
        <v>1548</v>
      </c>
      <c r="B736" s="19" t="s">
        <v>131</v>
      </c>
      <c r="C736" s="28">
        <v>1</v>
      </c>
      <c r="D736" s="29">
        <v>1</v>
      </c>
      <c r="E736" s="5">
        <f t="shared" si="23"/>
        <v>5193029</v>
      </c>
      <c r="F736" s="15">
        <f t="shared" si="22"/>
        <v>99.999922973722676</v>
      </c>
      <c r="G736" s="12">
        <v>217</v>
      </c>
      <c r="H736" s="54"/>
      <c r="I736" s="54" t="s">
        <v>1684</v>
      </c>
    </row>
    <row r="737" spans="1:9" x14ac:dyDescent="0.3">
      <c r="A737" s="19" t="s">
        <v>936</v>
      </c>
      <c r="B737" s="19" t="s">
        <v>694</v>
      </c>
      <c r="C737" s="28">
        <v>2000</v>
      </c>
      <c r="D737" s="29">
        <v>1</v>
      </c>
      <c r="E737" s="5">
        <f t="shared" si="23"/>
        <v>5193030</v>
      </c>
      <c r="F737" s="15">
        <f t="shared" si="22"/>
        <v>99.999942230292007</v>
      </c>
      <c r="G737" s="12">
        <v>217</v>
      </c>
      <c r="H737" s="54" t="s">
        <v>1720</v>
      </c>
      <c r="I737" s="54" t="s">
        <v>1684</v>
      </c>
    </row>
    <row r="738" spans="1:9" x14ac:dyDescent="0.3">
      <c r="A738" s="38" t="s">
        <v>1438</v>
      </c>
      <c r="B738" s="38" t="s">
        <v>41</v>
      </c>
      <c r="C738" s="39">
        <v>2</v>
      </c>
      <c r="D738" s="29">
        <v>1</v>
      </c>
      <c r="E738" s="5">
        <f t="shared" si="23"/>
        <v>5193031</v>
      </c>
      <c r="F738" s="15">
        <f t="shared" si="22"/>
        <v>99.999961486861338</v>
      </c>
      <c r="G738" s="12">
        <v>217</v>
      </c>
      <c r="H738" s="54"/>
      <c r="I738" s="54" t="s">
        <v>1684</v>
      </c>
    </row>
    <row r="739" spans="1:9" x14ac:dyDescent="0.3">
      <c r="A739" s="38" t="s">
        <v>1315</v>
      </c>
      <c r="B739" s="38" t="s">
        <v>41</v>
      </c>
      <c r="C739" s="39">
        <v>8</v>
      </c>
      <c r="D739" s="29">
        <v>1</v>
      </c>
      <c r="E739" s="5">
        <f t="shared" si="23"/>
        <v>5193032</v>
      </c>
      <c r="F739" s="15">
        <f t="shared" si="22"/>
        <v>99.999980743430669</v>
      </c>
      <c r="G739" s="12">
        <v>217</v>
      </c>
      <c r="H739" s="54" t="s">
        <v>1720</v>
      </c>
      <c r="I739" s="54" t="s">
        <v>1684</v>
      </c>
    </row>
    <row r="740" spans="1:9" x14ac:dyDescent="0.3">
      <c r="A740" s="19" t="s">
        <v>1552</v>
      </c>
      <c r="B740" s="19" t="s">
        <v>41</v>
      </c>
      <c r="C740" s="28">
        <v>1</v>
      </c>
      <c r="D740" s="29">
        <v>1</v>
      </c>
      <c r="E740" s="5">
        <f t="shared" si="23"/>
        <v>5193033</v>
      </c>
      <c r="F740" s="15">
        <f t="shared" si="22"/>
        <v>100</v>
      </c>
      <c r="G740" s="12">
        <v>217</v>
      </c>
      <c r="H740" s="54"/>
      <c r="I740" s="54" t="s">
        <v>1684</v>
      </c>
    </row>
    <row r="741" spans="1:9" x14ac:dyDescent="0.3">
      <c r="A741" s="19" t="s">
        <v>437</v>
      </c>
      <c r="B741" s="5"/>
      <c r="C741" s="28">
        <v>5193033</v>
      </c>
      <c r="D741" s="5"/>
      <c r="E741" s="5">
        <f t="shared" si="23"/>
        <v>5193033</v>
      </c>
      <c r="F741" s="15">
        <f t="shared" si="22"/>
        <v>100</v>
      </c>
      <c r="G741" s="37"/>
      <c r="H741" s="35"/>
      <c r="I741" s="35"/>
    </row>
  </sheetData>
  <autoFilter ref="A2:I741" xr:uid="{C8EECE47-BEB7-49DB-9EE2-BDB43830C2B8}"/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9C5D3-2F83-44C3-BEC6-2FD1D2811904}">
  <dimension ref="A1:J4"/>
  <sheetViews>
    <sheetView workbookViewId="0">
      <selection activeCell="I4" sqref="I4"/>
    </sheetView>
  </sheetViews>
  <sheetFormatPr baseColWidth="10" defaultRowHeight="14.4" x14ac:dyDescent="0.3"/>
  <cols>
    <col min="1" max="1" width="38.88671875" customWidth="1"/>
    <col min="2" max="2" width="24.88671875" customWidth="1"/>
    <col min="3" max="3" width="28.109375" customWidth="1"/>
    <col min="4" max="4" width="30.109375" customWidth="1"/>
    <col min="5" max="5" width="23.77734375" customWidth="1"/>
    <col min="6" max="6" width="20.6640625" customWidth="1"/>
    <col min="7" max="7" width="28.109375" customWidth="1"/>
    <col min="8" max="8" width="21.6640625" customWidth="1"/>
    <col min="9" max="9" width="22.77734375" customWidth="1"/>
    <col min="10" max="10" width="20.6640625" customWidth="1"/>
  </cols>
  <sheetData>
    <row r="1" spans="1:10" ht="36" customHeight="1" x14ac:dyDescent="0.3">
      <c r="A1" t="s">
        <v>454</v>
      </c>
      <c r="B1" t="s">
        <v>455</v>
      </c>
      <c r="C1" t="s">
        <v>456</v>
      </c>
      <c r="D1" t="s">
        <v>459</v>
      </c>
      <c r="E1" s="82" t="s">
        <v>1807</v>
      </c>
      <c r="F1" t="s">
        <v>465</v>
      </c>
      <c r="G1" t="s">
        <v>466</v>
      </c>
      <c r="H1" t="s">
        <v>467</v>
      </c>
      <c r="I1" s="82" t="s">
        <v>468</v>
      </c>
      <c r="J1" t="s">
        <v>470</v>
      </c>
    </row>
    <row r="2" spans="1:10" ht="196.2" customHeight="1" x14ac:dyDescent="0.3">
      <c r="A2" s="90" t="s">
        <v>1799</v>
      </c>
      <c r="B2" s="90" t="s">
        <v>1800</v>
      </c>
      <c r="C2" s="90" t="s">
        <v>1802</v>
      </c>
      <c r="D2" s="90" t="s">
        <v>1804</v>
      </c>
      <c r="E2" s="90" t="s">
        <v>1806</v>
      </c>
      <c r="F2" s="90" t="s">
        <v>1810</v>
      </c>
      <c r="G2" s="90" t="s">
        <v>1812</v>
      </c>
      <c r="H2" s="90" t="s">
        <v>1815</v>
      </c>
      <c r="I2" s="90" t="s">
        <v>1806</v>
      </c>
      <c r="J2" s="90" t="s">
        <v>1816</v>
      </c>
    </row>
    <row r="3" spans="1:10" ht="155.4" customHeight="1" x14ac:dyDescent="0.3">
      <c r="B3" s="90" t="s">
        <v>1801</v>
      </c>
      <c r="C3" s="90" t="s">
        <v>1803</v>
      </c>
      <c r="D3" s="90" t="s">
        <v>1805</v>
      </c>
      <c r="E3" s="90" t="s">
        <v>1808</v>
      </c>
      <c r="F3" s="90" t="s">
        <v>1811</v>
      </c>
      <c r="G3" s="90" t="s">
        <v>1814</v>
      </c>
      <c r="I3" s="90" t="s">
        <v>1808</v>
      </c>
      <c r="J3" s="90" t="s">
        <v>1808</v>
      </c>
    </row>
    <row r="4" spans="1:10" ht="230.4" x14ac:dyDescent="0.3">
      <c r="E4" s="90" t="s">
        <v>1809</v>
      </c>
      <c r="I4" s="90" t="s">
        <v>1809</v>
      </c>
      <c r="J4" s="90" t="s">
        <v>1817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CB702-9C2E-4722-932F-DA1E066C5C7F}">
  <sheetPr codeName="Feuil5"/>
  <dimension ref="A1:S50"/>
  <sheetViews>
    <sheetView showGridLines="0" zoomScale="80" zoomScaleNormal="80" workbookViewId="0">
      <selection activeCell="M27" sqref="M27"/>
    </sheetView>
  </sheetViews>
  <sheetFormatPr baseColWidth="10" defaultRowHeight="14.4" x14ac:dyDescent="0.3"/>
  <cols>
    <col min="1" max="1" width="28.88671875" bestFit="1" customWidth="1"/>
    <col min="2" max="2" width="18.33203125" customWidth="1"/>
    <col min="3" max="3" width="20" bestFit="1" customWidth="1"/>
    <col min="4" max="5" width="0" hidden="1" customWidth="1"/>
    <col min="6" max="6" width="13.88671875" bestFit="1" customWidth="1"/>
    <col min="7" max="7" width="15.21875" bestFit="1" customWidth="1"/>
    <col min="13" max="13" width="35.33203125" customWidth="1"/>
    <col min="14" max="14" width="36.88671875" bestFit="1" customWidth="1"/>
    <col min="15" max="15" width="20" bestFit="1" customWidth="1"/>
    <col min="16" max="16" width="10.33203125" customWidth="1"/>
    <col min="17" max="17" width="6.6640625" customWidth="1"/>
  </cols>
  <sheetData>
    <row r="1" spans="1:19" x14ac:dyDescent="0.3">
      <c r="A1" s="1" t="s">
        <v>436</v>
      </c>
      <c r="B1" s="1" t="s">
        <v>0</v>
      </c>
      <c r="C1" t="s">
        <v>438</v>
      </c>
      <c r="D1" s="1"/>
      <c r="E1" s="1"/>
      <c r="F1" s="23" t="s">
        <v>1603</v>
      </c>
      <c r="G1" s="23" t="s">
        <v>443</v>
      </c>
    </row>
    <row r="2" spans="1:19" x14ac:dyDescent="0.3">
      <c r="A2" s="2" t="s">
        <v>1604</v>
      </c>
      <c r="B2" s="2" t="s">
        <v>1605</v>
      </c>
      <c r="C2" s="3">
        <v>16658</v>
      </c>
      <c r="D2" s="3">
        <v>16658</v>
      </c>
      <c r="E2">
        <f>D2</f>
        <v>16658</v>
      </c>
      <c r="F2" s="6">
        <f>(E2/$E$49)*100</f>
        <v>3.6176788045024444</v>
      </c>
      <c r="G2" s="5">
        <v>45</v>
      </c>
      <c r="H2" s="50" t="s">
        <v>1684</v>
      </c>
      <c r="M2" s="1" t="s">
        <v>436</v>
      </c>
      <c r="N2" s="1" t="s">
        <v>0</v>
      </c>
      <c r="O2" s="1" t="s">
        <v>438</v>
      </c>
      <c r="P2" s="5" t="s">
        <v>1685</v>
      </c>
      <c r="Q2" s="5" t="s">
        <v>1686</v>
      </c>
      <c r="R2" s="5" t="s">
        <v>441</v>
      </c>
    </row>
    <row r="3" spans="1:19" x14ac:dyDescent="0.3">
      <c r="A3" s="2" t="s">
        <v>1606</v>
      </c>
      <c r="B3" s="2" t="s">
        <v>1605</v>
      </c>
      <c r="C3" s="3">
        <v>15815</v>
      </c>
      <c r="D3" s="3">
        <v>15815</v>
      </c>
      <c r="E3">
        <f>D3+E2</f>
        <v>32473</v>
      </c>
      <c r="F3" s="6">
        <f t="shared" ref="F3:F50" si="0">(E3/$E$49)*100</f>
        <v>7.0522802148281825</v>
      </c>
      <c r="G3" s="5">
        <v>45</v>
      </c>
      <c r="H3" s="50" t="s">
        <v>1684</v>
      </c>
      <c r="M3" s="2" t="s">
        <v>1689</v>
      </c>
      <c r="N3" s="2" t="s">
        <v>1618</v>
      </c>
      <c r="O3" s="3">
        <v>18039</v>
      </c>
      <c r="P3" s="29">
        <v>18039</v>
      </c>
      <c r="Q3" s="5">
        <f>P3</f>
        <v>18039</v>
      </c>
      <c r="R3" s="6">
        <f>(Q3/$Q$20)*100</f>
        <v>14.540193288893546</v>
      </c>
      <c r="S3" t="s">
        <v>1670</v>
      </c>
    </row>
    <row r="4" spans="1:19" x14ac:dyDescent="0.3">
      <c r="A4" s="2" t="s">
        <v>1607</v>
      </c>
      <c r="B4" s="2" t="s">
        <v>1605</v>
      </c>
      <c r="C4" s="3">
        <v>17010</v>
      </c>
      <c r="D4" s="3">
        <v>17010</v>
      </c>
      <c r="E4">
        <f>D4+E3</f>
        <v>49483</v>
      </c>
      <c r="F4" s="6">
        <f t="shared" si="0"/>
        <v>10.746404147148183</v>
      </c>
      <c r="G4" s="5">
        <v>45</v>
      </c>
      <c r="H4" s="50" t="s">
        <v>1684</v>
      </c>
      <c r="M4" s="2" t="s">
        <v>1690</v>
      </c>
      <c r="N4" s="2" t="s">
        <v>1618</v>
      </c>
      <c r="O4" s="3">
        <v>14594</v>
      </c>
      <c r="P4" s="29">
        <v>14594</v>
      </c>
      <c r="Q4" s="5">
        <f>Q3+P4</f>
        <v>32633</v>
      </c>
      <c r="R4" s="6">
        <f t="shared" ref="R4:R20" si="1">(Q4/$Q$20)*100</f>
        <v>26.303571572507519</v>
      </c>
      <c r="S4" t="s">
        <v>1670</v>
      </c>
    </row>
    <row r="5" spans="1:19" x14ac:dyDescent="0.3">
      <c r="A5" s="2" t="s">
        <v>1608</v>
      </c>
      <c r="B5" s="2" t="s">
        <v>1605</v>
      </c>
      <c r="C5" s="3">
        <v>16149</v>
      </c>
      <c r="D5" s="3">
        <v>16149</v>
      </c>
      <c r="E5">
        <f t="shared" ref="E5:E50" si="2">D5+E4</f>
        <v>65632</v>
      </c>
      <c r="F5" s="6">
        <f t="shared" si="0"/>
        <v>14.253541559437172</v>
      </c>
      <c r="G5" s="5">
        <v>45</v>
      </c>
      <c r="H5" s="50" t="s">
        <v>1684</v>
      </c>
      <c r="M5" s="2" t="s">
        <v>1691</v>
      </c>
      <c r="N5" s="2" t="s">
        <v>1619</v>
      </c>
      <c r="O5" s="3">
        <v>217</v>
      </c>
      <c r="P5" s="29">
        <v>217</v>
      </c>
      <c r="Q5" s="5">
        <f>Q4+P5</f>
        <v>32850</v>
      </c>
      <c r="R5" s="6">
        <f t="shared" si="1"/>
        <v>26.478482706366929</v>
      </c>
      <c r="S5" t="s">
        <v>1670</v>
      </c>
    </row>
    <row r="6" spans="1:19" x14ac:dyDescent="0.3">
      <c r="A6" s="2" t="s">
        <v>1609</v>
      </c>
      <c r="B6" s="2" t="s">
        <v>1605</v>
      </c>
      <c r="C6" s="3">
        <v>33283</v>
      </c>
      <c r="D6" s="3">
        <v>33283</v>
      </c>
      <c r="E6">
        <f t="shared" si="2"/>
        <v>98915</v>
      </c>
      <c r="F6" s="6">
        <f t="shared" si="0"/>
        <v>21.481732437709166</v>
      </c>
      <c r="G6" s="5">
        <v>45</v>
      </c>
      <c r="H6" s="50" t="s">
        <v>1684</v>
      </c>
      <c r="N6" s="2" t="s">
        <v>1618</v>
      </c>
      <c r="O6" s="3">
        <v>12857</v>
      </c>
      <c r="P6" s="29">
        <v>12857</v>
      </c>
      <c r="Q6" s="5">
        <f t="shared" ref="Q6:Q20" si="3">Q5+P6</f>
        <v>45707</v>
      </c>
      <c r="R6" s="6">
        <f t="shared" si="1"/>
        <v>36.841765877014097</v>
      </c>
      <c r="S6" t="s">
        <v>1670</v>
      </c>
    </row>
    <row r="7" spans="1:19" x14ac:dyDescent="0.3">
      <c r="A7" s="2" t="s">
        <v>1610</v>
      </c>
      <c r="B7" s="2" t="s">
        <v>1605</v>
      </c>
      <c r="C7" s="3">
        <v>35027</v>
      </c>
      <c r="D7" s="3">
        <v>35027</v>
      </c>
      <c r="E7">
        <f t="shared" si="2"/>
        <v>133942</v>
      </c>
      <c r="F7" s="6">
        <f t="shared" si="0"/>
        <v>29.088674176531782</v>
      </c>
      <c r="G7" s="5">
        <v>45</v>
      </c>
      <c r="H7" s="50" t="s">
        <v>1684</v>
      </c>
      <c r="M7" s="2" t="s">
        <v>1692</v>
      </c>
      <c r="N7" s="2" t="s">
        <v>1618</v>
      </c>
      <c r="O7" s="3">
        <v>12280</v>
      </c>
      <c r="P7" s="29">
        <v>12280</v>
      </c>
      <c r="Q7" s="5">
        <f t="shared" si="3"/>
        <v>57987</v>
      </c>
      <c r="R7" s="6">
        <f t="shared" si="1"/>
        <v>46.73996276085537</v>
      </c>
      <c r="S7" t="s">
        <v>1670</v>
      </c>
    </row>
    <row r="8" spans="1:19" x14ac:dyDescent="0.3">
      <c r="A8" s="2" t="s">
        <v>1611</v>
      </c>
      <c r="B8" s="2" t="s">
        <v>1605</v>
      </c>
      <c r="C8" s="3">
        <v>33861</v>
      </c>
      <c r="D8" s="3">
        <v>33861</v>
      </c>
      <c r="E8">
        <f t="shared" si="2"/>
        <v>167803</v>
      </c>
      <c r="F8" s="6">
        <f t="shared" si="0"/>
        <v>36.442391429458738</v>
      </c>
      <c r="G8" s="5">
        <v>45</v>
      </c>
      <c r="H8" s="50" t="s">
        <v>1684</v>
      </c>
      <c r="M8" s="2" t="s">
        <v>1693</v>
      </c>
      <c r="N8" s="2" t="s">
        <v>1618</v>
      </c>
      <c r="O8" s="3">
        <v>10693</v>
      </c>
      <c r="P8" s="29">
        <v>10693</v>
      </c>
      <c r="Q8" s="5">
        <f t="shared" si="3"/>
        <v>68680</v>
      </c>
      <c r="R8" s="6">
        <f t="shared" si="1"/>
        <v>55.358970845457542</v>
      </c>
      <c r="S8" t="s">
        <v>1670</v>
      </c>
    </row>
    <row r="9" spans="1:19" x14ac:dyDescent="0.3">
      <c r="A9" s="2" t="s">
        <v>1612</v>
      </c>
      <c r="B9" s="2" t="s">
        <v>1605</v>
      </c>
      <c r="C9" s="3">
        <v>34778</v>
      </c>
      <c r="D9" s="3">
        <v>34778</v>
      </c>
      <c r="E9">
        <f t="shared" si="2"/>
        <v>202581</v>
      </c>
      <c r="F9" s="6">
        <f t="shared" si="0"/>
        <v>43.995256927296772</v>
      </c>
      <c r="G9" s="5">
        <v>45</v>
      </c>
      <c r="H9" s="50" t="s">
        <v>1684</v>
      </c>
      <c r="M9" s="2" t="s">
        <v>1694</v>
      </c>
      <c r="N9" s="2" t="s">
        <v>1619</v>
      </c>
      <c r="O9" s="3">
        <v>7</v>
      </c>
      <c r="P9" s="29">
        <v>7</v>
      </c>
      <c r="Q9" s="5">
        <f t="shared" si="3"/>
        <v>68687</v>
      </c>
      <c r="R9" s="6">
        <f t="shared" si="1"/>
        <v>55.364613140098172</v>
      </c>
      <c r="S9" t="s">
        <v>1670</v>
      </c>
    </row>
    <row r="10" spans="1:19" ht="13.8" customHeight="1" x14ac:dyDescent="0.3">
      <c r="A10" s="2" t="s">
        <v>1613</v>
      </c>
      <c r="B10" s="2" t="s">
        <v>1605</v>
      </c>
      <c r="C10" s="3">
        <v>1762</v>
      </c>
      <c r="D10" s="3">
        <v>1762</v>
      </c>
      <c r="E10">
        <f t="shared" si="2"/>
        <v>204343</v>
      </c>
      <c r="F10" s="6">
        <f t="shared" si="0"/>
        <v>44.377916913701704</v>
      </c>
      <c r="G10" s="5">
        <v>45</v>
      </c>
      <c r="H10" s="50" t="s">
        <v>1684</v>
      </c>
      <c r="N10" s="2" t="s">
        <v>1618</v>
      </c>
      <c r="O10" s="3">
        <v>10106</v>
      </c>
      <c r="P10" s="29">
        <v>10106</v>
      </c>
      <c r="Q10" s="5">
        <f t="shared" si="3"/>
        <v>78793</v>
      </c>
      <c r="R10" s="6">
        <f t="shared" si="1"/>
        <v>63.510474516979279</v>
      </c>
      <c r="S10" t="s">
        <v>1670</v>
      </c>
    </row>
    <row r="11" spans="1:19" x14ac:dyDescent="0.3">
      <c r="A11" s="2" t="s">
        <v>1614</v>
      </c>
      <c r="B11" s="2" t="s">
        <v>1605</v>
      </c>
      <c r="C11" s="3">
        <v>4852</v>
      </c>
      <c r="D11" s="3">
        <v>4852</v>
      </c>
      <c r="E11">
        <f t="shared" si="2"/>
        <v>209195</v>
      </c>
      <c r="F11" s="6">
        <f t="shared" si="0"/>
        <v>45.431643505095984</v>
      </c>
      <c r="G11" s="5">
        <v>45</v>
      </c>
      <c r="H11" s="50" t="s">
        <v>1684</v>
      </c>
      <c r="M11" s="2" t="s">
        <v>1695</v>
      </c>
      <c r="N11" s="2" t="s">
        <v>1618</v>
      </c>
      <c r="O11" s="3">
        <v>9946</v>
      </c>
      <c r="P11" s="29">
        <v>9946</v>
      </c>
      <c r="Q11" s="5">
        <f t="shared" si="3"/>
        <v>88739</v>
      </c>
      <c r="R11" s="6">
        <f t="shared" si="1"/>
        <v>71.527369159217486</v>
      </c>
      <c r="S11" t="s">
        <v>1670</v>
      </c>
    </row>
    <row r="12" spans="1:19" x14ac:dyDescent="0.3">
      <c r="A12" s="2" t="s">
        <v>1615</v>
      </c>
      <c r="B12" s="2" t="s">
        <v>1605</v>
      </c>
      <c r="C12" s="3">
        <v>4176</v>
      </c>
      <c r="D12" s="3">
        <v>4176</v>
      </c>
      <c r="E12">
        <f t="shared" si="2"/>
        <v>213371</v>
      </c>
      <c r="F12" s="6">
        <f t="shared" si="0"/>
        <v>46.33856070329518</v>
      </c>
      <c r="G12" s="5">
        <v>45</v>
      </c>
      <c r="H12" s="50" t="s">
        <v>1684</v>
      </c>
      <c r="M12" s="2" t="s">
        <v>1696</v>
      </c>
      <c r="N12" s="2" t="s">
        <v>1618</v>
      </c>
      <c r="O12" s="3">
        <v>9313</v>
      </c>
      <c r="P12" s="29">
        <v>9313</v>
      </c>
      <c r="Q12" s="5">
        <f t="shared" si="3"/>
        <v>98052</v>
      </c>
      <c r="R12" s="6">
        <f t="shared" si="1"/>
        <v>79.034039157524802</v>
      </c>
      <c r="S12" t="s">
        <v>1670</v>
      </c>
    </row>
    <row r="13" spans="1:19" x14ac:dyDescent="0.3">
      <c r="A13" s="2" t="s">
        <v>1616</v>
      </c>
      <c r="B13" s="2" t="s">
        <v>1605</v>
      </c>
      <c r="C13" s="3">
        <v>8237</v>
      </c>
      <c r="D13" s="3">
        <v>8237</v>
      </c>
      <c r="E13">
        <f t="shared" si="2"/>
        <v>221608</v>
      </c>
      <c r="F13" s="6">
        <f t="shared" si="0"/>
        <v>48.127420128957723</v>
      </c>
      <c r="G13" s="5">
        <v>45</v>
      </c>
      <c r="H13" s="50" t="s">
        <v>1684</v>
      </c>
      <c r="M13" s="2" t="s">
        <v>1697</v>
      </c>
      <c r="N13" s="2" t="s">
        <v>1618</v>
      </c>
      <c r="O13" s="3">
        <v>9100</v>
      </c>
      <c r="P13" s="29">
        <v>9100</v>
      </c>
      <c r="Q13" s="5">
        <f t="shared" si="3"/>
        <v>107152</v>
      </c>
      <c r="R13" s="8">
        <f t="shared" si="1"/>
        <v>86.369022190338782</v>
      </c>
      <c r="S13" t="s">
        <v>1670</v>
      </c>
    </row>
    <row r="14" spans="1:19" x14ac:dyDescent="0.3">
      <c r="A14" s="2" t="s">
        <v>1617</v>
      </c>
      <c r="B14" s="2" t="s">
        <v>1618</v>
      </c>
      <c r="C14" s="3">
        <v>2025</v>
      </c>
      <c r="D14" s="3">
        <v>2025</v>
      </c>
      <c r="E14">
        <f t="shared" si="2"/>
        <v>223633</v>
      </c>
      <c r="F14" s="6">
        <f t="shared" si="0"/>
        <v>48.567196787567241</v>
      </c>
      <c r="G14" s="5">
        <v>45</v>
      </c>
      <c r="H14" s="50" t="s">
        <v>1684</v>
      </c>
      <c r="M14" s="2" t="s">
        <v>1698</v>
      </c>
      <c r="N14" s="2" t="s">
        <v>1618</v>
      </c>
      <c r="O14" s="3">
        <v>7423</v>
      </c>
      <c r="P14" s="29">
        <v>7423</v>
      </c>
      <c r="Q14" s="5">
        <f t="shared" si="3"/>
        <v>114575</v>
      </c>
      <c r="R14" s="8">
        <f t="shared" si="1"/>
        <v>92.352272635677039</v>
      </c>
      <c r="S14" t="s">
        <v>1670</v>
      </c>
    </row>
    <row r="15" spans="1:19" x14ac:dyDescent="0.3">
      <c r="B15" s="2" t="s">
        <v>1619</v>
      </c>
      <c r="C15" s="3">
        <v>110</v>
      </c>
      <c r="D15" s="3">
        <v>110</v>
      </c>
      <c r="E15">
        <f t="shared" si="2"/>
        <v>223743</v>
      </c>
      <c r="F15" s="6">
        <f t="shared" si="0"/>
        <v>48.591085890010227</v>
      </c>
      <c r="G15" s="5">
        <v>45</v>
      </c>
      <c r="H15" s="50" t="s">
        <v>1684</v>
      </c>
      <c r="M15" s="2" t="s">
        <v>1699</v>
      </c>
      <c r="N15" s="2" t="s">
        <v>1618</v>
      </c>
      <c r="O15" s="3">
        <v>3851</v>
      </c>
      <c r="P15" s="29">
        <v>3851</v>
      </c>
      <c r="Q15" s="5">
        <f t="shared" si="3"/>
        <v>118426</v>
      </c>
      <c r="R15" s="8">
        <f t="shared" si="1"/>
        <v>95.456340730112927</v>
      </c>
      <c r="S15" t="s">
        <v>1670</v>
      </c>
    </row>
    <row r="16" spans="1:19" x14ac:dyDescent="0.3">
      <c r="A16" s="2" t="s">
        <v>1620</v>
      </c>
      <c r="B16" s="2" t="s">
        <v>1618</v>
      </c>
      <c r="C16" s="3">
        <v>3939</v>
      </c>
      <c r="D16" s="3">
        <v>3939</v>
      </c>
      <c r="E16">
        <f t="shared" si="2"/>
        <v>227682</v>
      </c>
      <c r="F16" s="6">
        <f t="shared" si="0"/>
        <v>49.44653293112772</v>
      </c>
      <c r="G16" s="5">
        <v>45</v>
      </c>
      <c r="H16" s="50" t="s">
        <v>1684</v>
      </c>
      <c r="M16" s="2" t="s">
        <v>1700</v>
      </c>
      <c r="N16" s="2" t="s">
        <v>83</v>
      </c>
      <c r="O16" s="3">
        <v>1516</v>
      </c>
      <c r="P16" s="29">
        <v>1516</v>
      </c>
      <c r="Q16" s="5">
        <f t="shared" si="3"/>
        <v>119942</v>
      </c>
      <c r="R16" s="9">
        <f t="shared" si="1"/>
        <v>96.678300540854252</v>
      </c>
      <c r="S16" t="s">
        <v>1670</v>
      </c>
    </row>
    <row r="17" spans="1:19" x14ac:dyDescent="0.3">
      <c r="B17" s="2" t="s">
        <v>1619</v>
      </c>
      <c r="C17" s="3">
        <v>106</v>
      </c>
      <c r="D17" s="3">
        <v>106</v>
      </c>
      <c r="E17">
        <f t="shared" si="2"/>
        <v>227788</v>
      </c>
      <c r="F17" s="6">
        <f t="shared" si="0"/>
        <v>49.469553338936414</v>
      </c>
      <c r="G17" s="5">
        <v>45</v>
      </c>
      <c r="H17" s="50" t="s">
        <v>1684</v>
      </c>
      <c r="M17" s="2" t="s">
        <v>1701</v>
      </c>
      <c r="N17" s="2" t="s">
        <v>83</v>
      </c>
      <c r="O17" s="3">
        <v>1507</v>
      </c>
      <c r="P17" s="29">
        <v>1507</v>
      </c>
      <c r="Q17" s="5">
        <f t="shared" si="3"/>
        <v>121449</v>
      </c>
      <c r="R17" s="9">
        <f t="shared" si="1"/>
        <v>97.893005972771903</v>
      </c>
      <c r="S17" t="s">
        <v>1670</v>
      </c>
    </row>
    <row r="18" spans="1:19" x14ac:dyDescent="0.3">
      <c r="A18" s="2" t="s">
        <v>1621</v>
      </c>
      <c r="B18" s="2" t="s">
        <v>1618</v>
      </c>
      <c r="C18" s="3">
        <v>13365</v>
      </c>
      <c r="D18" s="3">
        <v>13365</v>
      </c>
      <c r="E18">
        <f t="shared" si="2"/>
        <v>241153</v>
      </c>
      <c r="F18" s="6">
        <f t="shared" si="0"/>
        <v>52.372079285759277</v>
      </c>
      <c r="G18" s="5">
        <v>45</v>
      </c>
      <c r="H18" s="50" t="s">
        <v>1684</v>
      </c>
      <c r="M18" s="2" t="s">
        <v>1702</v>
      </c>
      <c r="N18" s="2" t="s">
        <v>83</v>
      </c>
      <c r="O18" s="3">
        <v>1393</v>
      </c>
      <c r="P18" s="29">
        <v>1393</v>
      </c>
      <c r="Q18" s="5">
        <f t="shared" si="3"/>
        <v>122842</v>
      </c>
      <c r="R18" s="9">
        <f t="shared" si="1"/>
        <v>99.015822606256492</v>
      </c>
      <c r="S18" t="s">
        <v>1670</v>
      </c>
    </row>
    <row r="19" spans="1:19" x14ac:dyDescent="0.3">
      <c r="A19" s="2" t="s">
        <v>1622</v>
      </c>
      <c r="B19" s="2" t="s">
        <v>1619</v>
      </c>
      <c r="C19" s="3">
        <v>111</v>
      </c>
      <c r="D19" s="3">
        <v>111</v>
      </c>
      <c r="E19">
        <f t="shared" si="2"/>
        <v>241264</v>
      </c>
      <c r="F19" s="6">
        <f t="shared" si="0"/>
        <v>52.396185561860833</v>
      </c>
      <c r="G19" s="5">
        <v>45</v>
      </c>
      <c r="H19" s="50" t="s">
        <v>1684</v>
      </c>
      <c r="M19" s="2" t="s">
        <v>1744</v>
      </c>
      <c r="N19" s="2" t="s">
        <v>83</v>
      </c>
      <c r="O19" s="3">
        <v>1221</v>
      </c>
      <c r="P19" s="29">
        <v>1221</v>
      </c>
      <c r="Q19" s="5">
        <f t="shared" si="3"/>
        <v>124063</v>
      </c>
      <c r="R19" s="9">
        <f t="shared" si="1"/>
        <v>100</v>
      </c>
      <c r="S19" t="s">
        <v>1670</v>
      </c>
    </row>
    <row r="20" spans="1:19" x14ac:dyDescent="0.3">
      <c r="A20" s="2" t="s">
        <v>1623</v>
      </c>
      <c r="B20" s="2" t="s">
        <v>1618</v>
      </c>
      <c r="C20" s="3">
        <v>12278</v>
      </c>
      <c r="D20" s="3">
        <v>12278</v>
      </c>
      <c r="E20">
        <f t="shared" si="2"/>
        <v>253542</v>
      </c>
      <c r="F20" s="6">
        <f t="shared" si="0"/>
        <v>55.062643741815265</v>
      </c>
      <c r="G20" s="5">
        <v>45</v>
      </c>
      <c r="H20" s="50" t="s">
        <v>1684</v>
      </c>
      <c r="M20" s="2" t="s">
        <v>437</v>
      </c>
      <c r="O20" s="3">
        <v>124063</v>
      </c>
      <c r="P20" s="5"/>
      <c r="Q20" s="5">
        <f t="shared" si="3"/>
        <v>124063</v>
      </c>
      <c r="R20" s="9">
        <f t="shared" si="1"/>
        <v>100</v>
      </c>
    </row>
    <row r="21" spans="1:19" x14ac:dyDescent="0.3">
      <c r="A21" s="2" t="s">
        <v>1624</v>
      </c>
      <c r="B21" s="2" t="s">
        <v>1618</v>
      </c>
      <c r="C21" s="3">
        <v>1200</v>
      </c>
      <c r="D21" s="3">
        <v>1200</v>
      </c>
      <c r="E21">
        <f t="shared" si="2"/>
        <v>254742</v>
      </c>
      <c r="F21" s="6">
        <f t="shared" si="0"/>
        <v>55.323252132102397</v>
      </c>
      <c r="G21" s="5">
        <v>45</v>
      </c>
      <c r="H21" s="50" t="s">
        <v>1684</v>
      </c>
    </row>
    <row r="22" spans="1:19" ht="13.8" customHeight="1" x14ac:dyDescent="0.3">
      <c r="B22" s="2" t="s">
        <v>1619</v>
      </c>
      <c r="C22" s="3">
        <v>112</v>
      </c>
      <c r="D22" s="3">
        <v>112</v>
      </c>
      <c r="E22">
        <f t="shared" si="2"/>
        <v>254854</v>
      </c>
      <c r="F22" s="6">
        <f t="shared" si="0"/>
        <v>55.347575581862529</v>
      </c>
      <c r="G22" s="5">
        <v>45</v>
      </c>
      <c r="H22" s="50" t="s">
        <v>1684</v>
      </c>
    </row>
    <row r="23" spans="1:19" x14ac:dyDescent="0.3">
      <c r="A23" s="2" t="s">
        <v>1625</v>
      </c>
      <c r="B23" s="2" t="s">
        <v>1618</v>
      </c>
      <c r="C23" s="3">
        <v>2032</v>
      </c>
      <c r="D23" s="3">
        <v>2032</v>
      </c>
      <c r="E23">
        <f t="shared" si="2"/>
        <v>256886</v>
      </c>
      <c r="F23" s="6">
        <f t="shared" si="0"/>
        <v>55.788872456082061</v>
      </c>
      <c r="G23" s="5">
        <v>45</v>
      </c>
      <c r="H23" s="50" t="s">
        <v>1684</v>
      </c>
    </row>
    <row r="24" spans="1:19" x14ac:dyDescent="0.3">
      <c r="A24" s="2" t="s">
        <v>1626</v>
      </c>
      <c r="B24" s="2" t="s">
        <v>1619</v>
      </c>
      <c r="C24" s="3">
        <v>109</v>
      </c>
      <c r="D24" s="3">
        <v>109</v>
      </c>
      <c r="E24">
        <f t="shared" si="2"/>
        <v>256995</v>
      </c>
      <c r="F24" s="6">
        <f t="shared" si="0"/>
        <v>55.81254438486647</v>
      </c>
      <c r="G24" s="5">
        <v>45</v>
      </c>
      <c r="H24" s="50" t="s">
        <v>1684</v>
      </c>
      <c r="M24" t="s">
        <v>1745</v>
      </c>
    </row>
    <row r="25" spans="1:19" x14ac:dyDescent="0.3">
      <c r="A25" s="2" t="s">
        <v>1627</v>
      </c>
      <c r="B25" s="2" t="s">
        <v>1618</v>
      </c>
      <c r="C25" s="3">
        <v>8122</v>
      </c>
      <c r="D25" s="3">
        <v>8122</v>
      </c>
      <c r="E25">
        <f t="shared" si="2"/>
        <v>265117</v>
      </c>
      <c r="F25" s="6">
        <f t="shared" si="0"/>
        <v>57.576428839793159</v>
      </c>
      <c r="G25" s="5">
        <v>45</v>
      </c>
      <c r="H25" s="50" t="s">
        <v>1684</v>
      </c>
    </row>
    <row r="26" spans="1:19" x14ac:dyDescent="0.3">
      <c r="A26" s="2" t="s">
        <v>1628</v>
      </c>
      <c r="B26" s="2" t="s">
        <v>1618</v>
      </c>
      <c r="C26" s="3">
        <v>4060</v>
      </c>
      <c r="D26" s="3">
        <v>4060</v>
      </c>
      <c r="E26">
        <f t="shared" si="2"/>
        <v>269177</v>
      </c>
      <c r="F26" s="6">
        <f t="shared" si="0"/>
        <v>58.458153893597938</v>
      </c>
      <c r="G26" s="5">
        <v>45</v>
      </c>
      <c r="H26" s="50" t="s">
        <v>1684</v>
      </c>
    </row>
    <row r="27" spans="1:19" x14ac:dyDescent="0.3">
      <c r="A27" s="2" t="s">
        <v>1629</v>
      </c>
      <c r="B27" s="2" t="s">
        <v>1619</v>
      </c>
      <c r="C27" s="3">
        <v>101</v>
      </c>
      <c r="D27" s="3">
        <v>101</v>
      </c>
      <c r="E27">
        <f t="shared" si="2"/>
        <v>269278</v>
      </c>
      <c r="F27" s="6">
        <f t="shared" si="0"/>
        <v>58.480088433113778</v>
      </c>
      <c r="G27" s="5">
        <v>45</v>
      </c>
      <c r="H27" s="50" t="s">
        <v>1684</v>
      </c>
    </row>
    <row r="28" spans="1:19" x14ac:dyDescent="0.3">
      <c r="A28" s="2" t="s">
        <v>1630</v>
      </c>
      <c r="B28" s="2" t="s">
        <v>1618</v>
      </c>
      <c r="C28" s="3">
        <v>14205</v>
      </c>
      <c r="D28" s="3">
        <v>14205</v>
      </c>
      <c r="E28">
        <f t="shared" si="2"/>
        <v>283483</v>
      </c>
      <c r="F28" s="6">
        <f t="shared" si="0"/>
        <v>61.565040253137617</v>
      </c>
      <c r="G28" s="5">
        <v>45</v>
      </c>
      <c r="H28" s="50" t="s">
        <v>1684</v>
      </c>
    </row>
    <row r="29" spans="1:19" x14ac:dyDescent="0.3">
      <c r="B29" s="2" t="s">
        <v>1619</v>
      </c>
      <c r="C29" s="3">
        <v>107</v>
      </c>
      <c r="D29" s="3">
        <v>107</v>
      </c>
      <c r="E29">
        <f t="shared" si="2"/>
        <v>283590</v>
      </c>
      <c r="F29" s="6">
        <f t="shared" si="0"/>
        <v>61.588277834604888</v>
      </c>
      <c r="G29" s="5">
        <v>45</v>
      </c>
      <c r="H29" s="50"/>
    </row>
    <row r="30" spans="1:19" x14ac:dyDescent="0.3">
      <c r="A30" s="2" t="s">
        <v>1631</v>
      </c>
      <c r="B30" s="2" t="s">
        <v>1618</v>
      </c>
      <c r="C30" s="3">
        <v>21056</v>
      </c>
      <c r="D30" s="3">
        <v>21056</v>
      </c>
      <c r="E30">
        <f t="shared" si="2"/>
        <v>304646</v>
      </c>
      <c r="F30" s="6">
        <f t="shared" si="0"/>
        <v>66.161086389509649</v>
      </c>
      <c r="G30" s="5">
        <v>45</v>
      </c>
      <c r="H30" s="50" t="s">
        <v>1684</v>
      </c>
    </row>
    <row r="31" spans="1:19" x14ac:dyDescent="0.3">
      <c r="B31" s="2" t="s">
        <v>1619</v>
      </c>
      <c r="C31" s="3">
        <v>105</v>
      </c>
      <c r="D31" s="3">
        <v>105</v>
      </c>
      <c r="E31">
        <f t="shared" si="2"/>
        <v>304751</v>
      </c>
      <c r="F31" s="6">
        <f t="shared" si="0"/>
        <v>66.183889623659766</v>
      </c>
      <c r="G31" s="5">
        <v>45</v>
      </c>
      <c r="H31" s="50"/>
    </row>
    <row r="32" spans="1:19" x14ac:dyDescent="0.3">
      <c r="A32" s="2" t="s">
        <v>1632</v>
      </c>
      <c r="B32" s="2" t="s">
        <v>1618</v>
      </c>
      <c r="C32" s="3">
        <v>16586</v>
      </c>
      <c r="D32" s="3">
        <v>16586</v>
      </c>
      <c r="E32">
        <f t="shared" si="2"/>
        <v>321337</v>
      </c>
      <c r="F32" s="6">
        <f t="shared" si="0"/>
        <v>69.785931924744986</v>
      </c>
      <c r="G32" s="5">
        <v>45</v>
      </c>
      <c r="H32" s="50" t="s">
        <v>1684</v>
      </c>
    </row>
    <row r="33" spans="1:8" x14ac:dyDescent="0.3">
      <c r="B33" s="2" t="s">
        <v>1619</v>
      </c>
      <c r="C33" s="3">
        <v>99</v>
      </c>
      <c r="D33" s="3">
        <v>99</v>
      </c>
      <c r="E33">
        <f t="shared" si="2"/>
        <v>321436</v>
      </c>
      <c r="F33" s="6">
        <f t="shared" si="0"/>
        <v>69.807432116943673</v>
      </c>
      <c r="G33" s="5">
        <v>45</v>
      </c>
      <c r="H33" s="50"/>
    </row>
    <row r="34" spans="1:8" x14ac:dyDescent="0.3">
      <c r="A34" s="2" t="s">
        <v>1633</v>
      </c>
      <c r="B34" s="2" t="s">
        <v>1618</v>
      </c>
      <c r="C34" s="3">
        <v>4800</v>
      </c>
      <c r="D34" s="3">
        <v>4800</v>
      </c>
      <c r="E34">
        <f t="shared" si="2"/>
        <v>326236</v>
      </c>
      <c r="F34" s="6">
        <f t="shared" si="0"/>
        <v>70.849865678092172</v>
      </c>
      <c r="G34" s="5">
        <v>45</v>
      </c>
      <c r="H34" s="50" t="s">
        <v>1684</v>
      </c>
    </row>
    <row r="35" spans="1:8" x14ac:dyDescent="0.3">
      <c r="A35" s="2" t="s">
        <v>1634</v>
      </c>
      <c r="B35" s="2" t="s">
        <v>1618</v>
      </c>
      <c r="C35" s="3">
        <v>17370</v>
      </c>
      <c r="D35" s="3">
        <v>17370</v>
      </c>
      <c r="E35">
        <f t="shared" si="2"/>
        <v>343606</v>
      </c>
      <c r="F35" s="6">
        <f t="shared" si="0"/>
        <v>74.622172127498317</v>
      </c>
      <c r="G35" s="5">
        <v>45</v>
      </c>
      <c r="H35" s="50" t="s">
        <v>1684</v>
      </c>
    </row>
    <row r="36" spans="1:8" x14ac:dyDescent="0.3">
      <c r="B36" s="2" t="s">
        <v>1619</v>
      </c>
      <c r="C36" s="3">
        <v>106</v>
      </c>
      <c r="D36" s="3">
        <v>106</v>
      </c>
      <c r="E36">
        <f t="shared" si="2"/>
        <v>343712</v>
      </c>
      <c r="F36" s="6">
        <f t="shared" si="0"/>
        <v>74.645192535307004</v>
      </c>
      <c r="G36" s="5">
        <v>45</v>
      </c>
      <c r="H36" s="50"/>
    </row>
    <row r="37" spans="1:8" x14ac:dyDescent="0.3">
      <c r="A37" s="2" t="s">
        <v>1635</v>
      </c>
      <c r="B37" s="2" t="s">
        <v>1636</v>
      </c>
      <c r="C37" s="3">
        <v>18150</v>
      </c>
      <c r="D37" s="3">
        <v>18150</v>
      </c>
      <c r="E37">
        <f t="shared" si="2"/>
        <v>361862</v>
      </c>
      <c r="F37" s="6">
        <f t="shared" si="0"/>
        <v>78.586894438399781</v>
      </c>
      <c r="G37" s="5">
        <v>45</v>
      </c>
      <c r="H37" s="50" t="s">
        <v>1684</v>
      </c>
    </row>
    <row r="38" spans="1:8" x14ac:dyDescent="0.3">
      <c r="A38" s="2" t="s">
        <v>1637</v>
      </c>
      <c r="B38" s="2" t="s">
        <v>1618</v>
      </c>
      <c r="C38" s="3">
        <v>9963</v>
      </c>
      <c r="D38" s="3">
        <v>9963</v>
      </c>
      <c r="E38">
        <f t="shared" si="2"/>
        <v>371825</v>
      </c>
      <c r="F38" s="8">
        <f t="shared" si="0"/>
        <v>80.750595598758636</v>
      </c>
      <c r="G38" s="5">
        <v>45</v>
      </c>
      <c r="H38" s="50" t="s">
        <v>1684</v>
      </c>
    </row>
    <row r="39" spans="1:8" x14ac:dyDescent="0.3">
      <c r="A39" s="2" t="s">
        <v>1638</v>
      </c>
      <c r="B39" s="2" t="s">
        <v>1636</v>
      </c>
      <c r="C39" s="3">
        <v>21339</v>
      </c>
      <c r="D39" s="3">
        <v>21339</v>
      </c>
      <c r="E39">
        <f t="shared" si="2"/>
        <v>393164</v>
      </c>
      <c r="F39" s="8">
        <f t="shared" si="0"/>
        <v>85.384864299039435</v>
      </c>
      <c r="G39" s="5">
        <v>45</v>
      </c>
      <c r="H39" s="50" t="s">
        <v>1684</v>
      </c>
    </row>
    <row r="40" spans="1:8" x14ac:dyDescent="0.3">
      <c r="A40" s="2" t="s">
        <v>1639</v>
      </c>
      <c r="B40" s="2" t="s">
        <v>1636</v>
      </c>
      <c r="C40" s="3">
        <v>19950</v>
      </c>
      <c r="D40" s="3">
        <v>19950</v>
      </c>
      <c r="E40">
        <f t="shared" si="2"/>
        <v>413114</v>
      </c>
      <c r="F40" s="8">
        <f t="shared" si="0"/>
        <v>89.717478787562897</v>
      </c>
      <c r="G40" s="5">
        <v>45</v>
      </c>
      <c r="H40" s="50" t="s">
        <v>1684</v>
      </c>
    </row>
    <row r="41" spans="1:8" x14ac:dyDescent="0.3">
      <c r="A41" s="2" t="s">
        <v>1640</v>
      </c>
      <c r="B41" s="2" t="s">
        <v>1636</v>
      </c>
      <c r="C41" s="3">
        <v>17185</v>
      </c>
      <c r="D41" s="3">
        <v>17185</v>
      </c>
      <c r="E41">
        <f t="shared" si="2"/>
        <v>430299</v>
      </c>
      <c r="F41" s="9">
        <f t="shared" si="0"/>
        <v>93.449608110133113</v>
      </c>
      <c r="G41" s="5">
        <v>45</v>
      </c>
      <c r="H41" s="50" t="s">
        <v>1684</v>
      </c>
    </row>
    <row r="42" spans="1:8" x14ac:dyDescent="0.3">
      <c r="A42" s="2" t="s">
        <v>1641</v>
      </c>
      <c r="B42" s="2" t="s">
        <v>83</v>
      </c>
      <c r="C42" s="3">
        <v>6085</v>
      </c>
      <c r="D42" s="3">
        <v>6085</v>
      </c>
      <c r="E42">
        <f t="shared" si="2"/>
        <v>436384</v>
      </c>
      <c r="F42" s="9">
        <f t="shared" si="0"/>
        <v>94.771109822547402</v>
      </c>
      <c r="G42" s="5">
        <v>45</v>
      </c>
      <c r="H42" s="50" t="s">
        <v>1684</v>
      </c>
    </row>
    <row r="43" spans="1:8" x14ac:dyDescent="0.3">
      <c r="A43" s="2" t="s">
        <v>1642</v>
      </c>
      <c r="B43" s="2" t="s">
        <v>83</v>
      </c>
      <c r="C43" s="3">
        <v>6148</v>
      </c>
      <c r="D43" s="3">
        <v>6148</v>
      </c>
      <c r="E43">
        <f t="shared" si="2"/>
        <v>442532</v>
      </c>
      <c r="F43" s="9">
        <f t="shared" si="0"/>
        <v>96.106293475451778</v>
      </c>
      <c r="G43" s="5">
        <v>45</v>
      </c>
      <c r="H43" s="50" t="s">
        <v>1684</v>
      </c>
    </row>
    <row r="44" spans="1:8" x14ac:dyDescent="0.3">
      <c r="A44" s="2" t="s">
        <v>1643</v>
      </c>
      <c r="B44" s="2" t="s">
        <v>83</v>
      </c>
      <c r="C44" s="3">
        <v>6030</v>
      </c>
      <c r="D44" s="3">
        <v>6030</v>
      </c>
      <c r="E44">
        <f t="shared" si="2"/>
        <v>448562</v>
      </c>
      <c r="F44" s="9">
        <f t="shared" si="0"/>
        <v>97.415850636644592</v>
      </c>
      <c r="G44" s="5">
        <v>45</v>
      </c>
      <c r="H44" s="50" t="s">
        <v>1684</v>
      </c>
    </row>
    <row r="45" spans="1:8" x14ac:dyDescent="0.3">
      <c r="A45" s="2" t="s">
        <v>1644</v>
      </c>
      <c r="B45" s="2" t="s">
        <v>83</v>
      </c>
      <c r="C45" s="3">
        <v>5899</v>
      </c>
      <c r="D45" s="3">
        <v>5899</v>
      </c>
      <c r="E45">
        <f t="shared" si="2"/>
        <v>454461</v>
      </c>
      <c r="F45" s="9">
        <f t="shared" si="0"/>
        <v>98.696958048564369</v>
      </c>
      <c r="G45" s="5">
        <v>45</v>
      </c>
      <c r="H45" s="50" t="s">
        <v>1684</v>
      </c>
    </row>
    <row r="46" spans="1:8" x14ac:dyDescent="0.3">
      <c r="A46" s="2" t="s">
        <v>1645</v>
      </c>
      <c r="B46" s="2" t="s">
        <v>83</v>
      </c>
      <c r="C46" s="3">
        <v>1500</v>
      </c>
      <c r="D46" s="3">
        <v>1500</v>
      </c>
      <c r="E46">
        <f t="shared" si="2"/>
        <v>455961</v>
      </c>
      <c r="F46" s="9">
        <f t="shared" si="0"/>
        <v>99.022718536423284</v>
      </c>
      <c r="G46" s="5">
        <v>45</v>
      </c>
      <c r="H46" s="50" t="s">
        <v>1684</v>
      </c>
    </row>
    <row r="47" spans="1:8" x14ac:dyDescent="0.3">
      <c r="A47" s="2" t="s">
        <v>1646</v>
      </c>
      <c r="B47" s="2" t="s">
        <v>83</v>
      </c>
      <c r="C47" s="3">
        <v>1500</v>
      </c>
      <c r="D47" s="3">
        <v>1500</v>
      </c>
      <c r="E47">
        <f t="shared" si="2"/>
        <v>457461</v>
      </c>
      <c r="F47" s="9">
        <f t="shared" si="0"/>
        <v>99.348479024282184</v>
      </c>
      <c r="G47" s="5">
        <v>45</v>
      </c>
      <c r="H47" s="50" t="s">
        <v>1684</v>
      </c>
    </row>
    <row r="48" spans="1:8" x14ac:dyDescent="0.3">
      <c r="A48" s="2" t="s">
        <v>1647</v>
      </c>
      <c r="B48" s="2" t="s">
        <v>83</v>
      </c>
      <c r="C48" s="3">
        <v>1500</v>
      </c>
      <c r="D48" s="3">
        <v>1500</v>
      </c>
      <c r="E48">
        <f t="shared" si="2"/>
        <v>458961</v>
      </c>
      <c r="F48" s="9">
        <f t="shared" si="0"/>
        <v>99.674239512141099</v>
      </c>
      <c r="G48" s="5">
        <v>45</v>
      </c>
      <c r="H48" s="50" t="s">
        <v>1684</v>
      </c>
    </row>
    <row r="49" spans="1:8" x14ac:dyDescent="0.3">
      <c r="A49" s="2" t="s">
        <v>1648</v>
      </c>
      <c r="B49" s="2" t="s">
        <v>83</v>
      </c>
      <c r="C49" s="3">
        <v>1500</v>
      </c>
      <c r="D49" s="3">
        <v>1500</v>
      </c>
      <c r="E49">
        <f t="shared" si="2"/>
        <v>460461</v>
      </c>
      <c r="F49" s="9">
        <f t="shared" si="0"/>
        <v>100</v>
      </c>
      <c r="G49" s="5">
        <v>45</v>
      </c>
      <c r="H49" s="50" t="s">
        <v>1684</v>
      </c>
    </row>
    <row r="50" spans="1:8" x14ac:dyDescent="0.3">
      <c r="A50" s="2" t="s">
        <v>437</v>
      </c>
      <c r="C50" s="20">
        <v>460461</v>
      </c>
      <c r="D50" s="21"/>
      <c r="E50" s="21">
        <f t="shared" si="2"/>
        <v>460461</v>
      </c>
      <c r="F50" s="22">
        <f t="shared" si="0"/>
        <v>100</v>
      </c>
      <c r="G50" s="2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N628"/>
  <sheetViews>
    <sheetView showGridLines="0" zoomScale="70" zoomScaleNormal="70" workbookViewId="0">
      <selection activeCell="K26" sqref="K26"/>
    </sheetView>
  </sheetViews>
  <sheetFormatPr baseColWidth="10" defaultRowHeight="14.4" x14ac:dyDescent="0.3"/>
  <cols>
    <col min="1" max="1" width="35.33203125" customWidth="1"/>
    <col min="2" max="2" width="16.88671875" customWidth="1"/>
    <col min="3" max="3" width="9.109375" customWidth="1"/>
    <col min="4" max="4" width="15.5546875" hidden="1" customWidth="1"/>
    <col min="5" max="5" width="16.44140625" hidden="1" customWidth="1"/>
    <col min="6" max="6" width="6" customWidth="1"/>
    <col min="7" max="8" width="22.109375" style="7" customWidth="1"/>
    <col min="9" max="9" width="26.33203125" customWidth="1"/>
    <col min="12" max="12" width="28.33203125" bestFit="1" customWidth="1"/>
    <col min="13" max="13" width="34.109375" bestFit="1" customWidth="1"/>
    <col min="14" max="14" width="21.77734375" customWidth="1"/>
    <col min="15" max="15" width="19" customWidth="1"/>
    <col min="16" max="16" width="19.88671875" customWidth="1"/>
    <col min="18" max="18" width="17.88671875" customWidth="1"/>
    <col min="19" max="19" width="24" customWidth="1"/>
    <col min="20" max="20" width="6" customWidth="1"/>
    <col min="21" max="21" width="7.6640625" customWidth="1"/>
    <col min="22" max="22" width="6.21875" customWidth="1"/>
    <col min="23" max="23" width="29.44140625" bestFit="1" customWidth="1"/>
    <col min="24" max="24" width="51" customWidth="1"/>
    <col min="25" max="25" width="21.6640625" bestFit="1" customWidth="1"/>
    <col min="26" max="26" width="38.88671875" bestFit="1" customWidth="1"/>
    <col min="28" max="28" width="21.6640625" bestFit="1" customWidth="1"/>
    <col min="29" max="29" width="21" customWidth="1"/>
  </cols>
  <sheetData>
    <row r="1" spans="1:14" x14ac:dyDescent="0.3">
      <c r="A1" s="53" t="s">
        <v>436</v>
      </c>
      <c r="B1" s="53" t="s">
        <v>0</v>
      </c>
      <c r="C1" s="5" t="s">
        <v>438</v>
      </c>
      <c r="D1" s="5" t="s">
        <v>439</v>
      </c>
      <c r="E1" s="5" t="s">
        <v>440</v>
      </c>
      <c r="F1" s="23" t="s">
        <v>441</v>
      </c>
      <c r="G1" s="25" t="s">
        <v>443</v>
      </c>
      <c r="H1" s="25" t="s">
        <v>1687</v>
      </c>
      <c r="I1" s="23" t="s">
        <v>1674</v>
      </c>
      <c r="M1" s="72" t="s">
        <v>1787</v>
      </c>
      <c r="N1" s="77" t="s">
        <v>1788</v>
      </c>
    </row>
    <row r="2" spans="1:14" x14ac:dyDescent="0.3">
      <c r="A2" s="31" t="s">
        <v>6</v>
      </c>
      <c r="B2" s="31" t="s">
        <v>7</v>
      </c>
      <c r="C2" s="45">
        <v>343592</v>
      </c>
      <c r="D2" s="45">
        <v>343592</v>
      </c>
      <c r="E2" s="40">
        <f>D2</f>
        <v>343592</v>
      </c>
      <c r="F2" s="87">
        <f>(E2/$E$314)*100</f>
        <v>36.621102389060312</v>
      </c>
      <c r="G2" s="88">
        <v>201</v>
      </c>
      <c r="H2" s="88"/>
      <c r="I2" s="89" t="s">
        <v>1684</v>
      </c>
      <c r="M2" s="73">
        <v>241</v>
      </c>
      <c r="N2" s="11">
        <f t="shared" ref="N2:N22" si="0">COUNTIF(G2:G314,M2)</f>
        <v>117</v>
      </c>
    </row>
    <row r="3" spans="1:14" x14ac:dyDescent="0.3">
      <c r="A3" s="2" t="s">
        <v>376</v>
      </c>
      <c r="C3" s="3">
        <v>99313</v>
      </c>
      <c r="D3" s="3">
        <v>99313</v>
      </c>
      <c r="E3">
        <f>D3+E2</f>
        <v>442905</v>
      </c>
      <c r="F3" s="6">
        <f t="shared" ref="F3:F66" si="1">(E3/$E$314)*100</f>
        <v>47.206190346768132</v>
      </c>
      <c r="G3" s="12">
        <v>239</v>
      </c>
      <c r="H3" s="12"/>
      <c r="I3" s="5" t="s">
        <v>1684</v>
      </c>
      <c r="M3" s="75">
        <v>245</v>
      </c>
      <c r="N3" s="11">
        <f t="shared" si="0"/>
        <v>66</v>
      </c>
    </row>
    <row r="4" spans="1:14" x14ac:dyDescent="0.3">
      <c r="A4" s="2" t="s">
        <v>90</v>
      </c>
      <c r="B4" s="2" t="s">
        <v>37</v>
      </c>
      <c r="C4" s="3">
        <v>70706</v>
      </c>
      <c r="D4" s="3">
        <v>70706</v>
      </c>
      <c r="E4">
        <f>D4+E3</f>
        <v>513611</v>
      </c>
      <c r="F4" s="6">
        <f t="shared" si="1"/>
        <v>54.74225540509574</v>
      </c>
      <c r="G4" s="12">
        <v>239</v>
      </c>
      <c r="H4" s="12"/>
      <c r="I4" s="5" t="s">
        <v>1684</v>
      </c>
      <c r="M4" s="75" t="s">
        <v>1595</v>
      </c>
      <c r="N4" s="11">
        <f t="shared" si="0"/>
        <v>24</v>
      </c>
    </row>
    <row r="5" spans="1:14" x14ac:dyDescent="0.3">
      <c r="A5" s="2" t="s">
        <v>422</v>
      </c>
      <c r="B5" s="2" t="s">
        <v>37</v>
      </c>
      <c r="C5" s="3">
        <v>63790</v>
      </c>
      <c r="D5" s="3">
        <v>63790</v>
      </c>
      <c r="E5">
        <f t="shared" ref="E5:E68" si="2">D5+E4</f>
        <v>577401</v>
      </c>
      <c r="F5" s="6">
        <f t="shared" si="1"/>
        <v>61.541191705702722</v>
      </c>
      <c r="G5" s="12">
        <v>239</v>
      </c>
      <c r="H5" s="12"/>
      <c r="I5" s="5" t="s">
        <v>1684</v>
      </c>
      <c r="M5" s="73">
        <v>242</v>
      </c>
      <c r="N5" s="11">
        <f t="shared" si="0"/>
        <v>17</v>
      </c>
    </row>
    <row r="6" spans="1:14" x14ac:dyDescent="0.3">
      <c r="A6" s="2" t="s">
        <v>308</v>
      </c>
      <c r="B6" s="2" t="s">
        <v>309</v>
      </c>
      <c r="C6" s="3">
        <v>63352</v>
      </c>
      <c r="D6" s="3">
        <v>63352</v>
      </c>
      <c r="E6">
        <f t="shared" si="2"/>
        <v>640753</v>
      </c>
      <c r="F6" s="6">
        <f t="shared" si="1"/>
        <v>68.293444606095491</v>
      </c>
      <c r="G6" s="12">
        <v>211</v>
      </c>
      <c r="H6" s="12"/>
      <c r="I6" s="5" t="s">
        <v>1684</v>
      </c>
      <c r="M6" s="73">
        <v>239</v>
      </c>
      <c r="N6" s="11">
        <f t="shared" si="0"/>
        <v>8</v>
      </c>
    </row>
    <row r="7" spans="1:14" ht="15" customHeight="1" x14ac:dyDescent="0.3">
      <c r="A7" s="2" t="s">
        <v>381</v>
      </c>
      <c r="B7" s="2" t="s">
        <v>37</v>
      </c>
      <c r="C7" s="3">
        <v>49001</v>
      </c>
      <c r="D7" s="3">
        <v>49001</v>
      </c>
      <c r="E7">
        <f t="shared" si="2"/>
        <v>689754</v>
      </c>
      <c r="F7" s="6">
        <f t="shared" si="1"/>
        <v>73.516123359286325</v>
      </c>
      <c r="G7" s="12">
        <v>239</v>
      </c>
      <c r="H7" s="12"/>
      <c r="I7" s="5" t="s">
        <v>1684</v>
      </c>
      <c r="M7" s="74" t="s">
        <v>449</v>
      </c>
      <c r="N7" s="11">
        <f t="shared" si="0"/>
        <v>9</v>
      </c>
    </row>
    <row r="8" spans="1:14" x14ac:dyDescent="0.3">
      <c r="A8" s="2" t="s">
        <v>219</v>
      </c>
      <c r="B8" s="2" t="s">
        <v>37</v>
      </c>
      <c r="C8" s="3">
        <v>25964</v>
      </c>
      <c r="D8" s="3">
        <v>25964</v>
      </c>
      <c r="E8">
        <f t="shared" si="2"/>
        <v>715718</v>
      </c>
      <c r="F8" s="6">
        <f t="shared" si="1"/>
        <v>76.283447110798463</v>
      </c>
      <c r="G8" s="12">
        <v>241</v>
      </c>
      <c r="H8" s="12"/>
      <c r="I8" s="5" t="s">
        <v>1684</v>
      </c>
      <c r="M8" s="73">
        <v>211</v>
      </c>
      <c r="N8" s="11">
        <f t="shared" si="0"/>
        <v>5</v>
      </c>
    </row>
    <row r="9" spans="1:14" x14ac:dyDescent="0.3">
      <c r="A9" s="2" t="s">
        <v>356</v>
      </c>
      <c r="B9" s="2" t="s">
        <v>37</v>
      </c>
      <c r="C9" s="3">
        <v>24209</v>
      </c>
      <c r="D9" s="3">
        <v>24209</v>
      </c>
      <c r="E9">
        <f t="shared" si="2"/>
        <v>739927</v>
      </c>
      <c r="F9" s="6">
        <f t="shared" si="1"/>
        <v>78.863717512137157</v>
      </c>
      <c r="G9" s="12">
        <v>241</v>
      </c>
      <c r="H9" s="12"/>
      <c r="I9" s="5" t="s">
        <v>1684</v>
      </c>
      <c r="M9" s="73">
        <v>236</v>
      </c>
      <c r="N9" s="11">
        <f t="shared" si="0"/>
        <v>5</v>
      </c>
    </row>
    <row r="10" spans="1:14" x14ac:dyDescent="0.3">
      <c r="A10" s="31" t="s">
        <v>220</v>
      </c>
      <c r="B10" s="31" t="s">
        <v>7</v>
      </c>
      <c r="C10" s="45">
        <v>22361</v>
      </c>
      <c r="D10" s="45">
        <v>22361</v>
      </c>
      <c r="E10" s="40">
        <f t="shared" si="2"/>
        <v>762288</v>
      </c>
      <c r="F10" s="9">
        <f t="shared" si="1"/>
        <v>81.247022334489756</v>
      </c>
      <c r="G10" s="16">
        <v>201</v>
      </c>
      <c r="H10" s="16"/>
      <c r="I10" s="17" t="s">
        <v>1684</v>
      </c>
      <c r="M10" s="75" t="s">
        <v>1678</v>
      </c>
      <c r="N10" s="11">
        <f t="shared" si="0"/>
        <v>3</v>
      </c>
    </row>
    <row r="11" spans="1:14" x14ac:dyDescent="0.3">
      <c r="A11" s="2" t="s">
        <v>63</v>
      </c>
      <c r="B11" s="2" t="s">
        <v>37</v>
      </c>
      <c r="C11" s="3">
        <v>20923</v>
      </c>
      <c r="D11" s="3">
        <v>20923</v>
      </c>
      <c r="E11">
        <f t="shared" si="2"/>
        <v>783211</v>
      </c>
      <c r="F11" s="8">
        <f t="shared" si="1"/>
        <v>83.47706065111619</v>
      </c>
      <c r="G11" s="12">
        <v>239</v>
      </c>
      <c r="H11" s="12"/>
      <c r="I11" s="5" t="s">
        <v>1684</v>
      </c>
      <c r="M11" s="73">
        <v>201</v>
      </c>
      <c r="N11" s="11">
        <f t="shared" si="0"/>
        <v>0</v>
      </c>
    </row>
    <row r="12" spans="1:14" x14ac:dyDescent="0.3">
      <c r="A12" s="2" t="s">
        <v>300</v>
      </c>
      <c r="B12" s="2" t="s">
        <v>37</v>
      </c>
      <c r="C12" s="3">
        <v>19388</v>
      </c>
      <c r="D12" s="3">
        <v>19388</v>
      </c>
      <c r="E12">
        <f t="shared" si="2"/>
        <v>802599</v>
      </c>
      <c r="F12" s="8">
        <f t="shared" si="1"/>
        <v>85.543493900781783</v>
      </c>
      <c r="G12" s="12">
        <v>241</v>
      </c>
      <c r="H12" s="12"/>
      <c r="I12" s="5" t="s">
        <v>1684</v>
      </c>
      <c r="M12" s="75" t="s">
        <v>1723</v>
      </c>
      <c r="N12" s="11">
        <f t="shared" si="0"/>
        <v>2</v>
      </c>
    </row>
    <row r="13" spans="1:14" x14ac:dyDescent="0.3">
      <c r="A13" s="2" t="s">
        <v>435</v>
      </c>
      <c r="B13" s="2" t="s">
        <v>37</v>
      </c>
      <c r="C13" s="3">
        <v>18592</v>
      </c>
      <c r="D13" s="3">
        <v>18592</v>
      </c>
      <c r="E13">
        <f t="shared" si="2"/>
        <v>821191</v>
      </c>
      <c r="F13" s="8">
        <f t="shared" si="1"/>
        <v>87.525086998459884</v>
      </c>
      <c r="G13" s="12">
        <v>239</v>
      </c>
      <c r="H13" s="12"/>
      <c r="I13" s="5" t="s">
        <v>1684</v>
      </c>
      <c r="M13" s="73">
        <v>243</v>
      </c>
      <c r="N13" s="11">
        <f t="shared" si="0"/>
        <v>2</v>
      </c>
    </row>
    <row r="14" spans="1:14" x14ac:dyDescent="0.3">
      <c r="A14" s="2" t="s">
        <v>247</v>
      </c>
      <c r="B14" s="2" t="s">
        <v>248</v>
      </c>
      <c r="C14" s="3">
        <v>18155</v>
      </c>
      <c r="D14" s="3">
        <v>18155</v>
      </c>
      <c r="E14">
        <f t="shared" si="2"/>
        <v>839346</v>
      </c>
      <c r="F14" s="8">
        <f t="shared" si="1"/>
        <v>89.460103279029241</v>
      </c>
      <c r="G14" s="12">
        <v>248</v>
      </c>
      <c r="H14" s="12"/>
      <c r="I14" s="5" t="s">
        <v>1684</v>
      </c>
      <c r="M14" s="73">
        <v>201</v>
      </c>
      <c r="N14" s="11">
        <f t="shared" si="0"/>
        <v>0</v>
      </c>
    </row>
    <row r="15" spans="1:14" x14ac:dyDescent="0.3">
      <c r="A15" s="2" t="s">
        <v>13</v>
      </c>
      <c r="C15" s="3">
        <v>7983</v>
      </c>
      <c r="D15" s="3">
        <v>7983</v>
      </c>
      <c r="E15">
        <f t="shared" si="2"/>
        <v>847329</v>
      </c>
      <c r="F15" s="8">
        <f t="shared" si="1"/>
        <v>90.310956210331099</v>
      </c>
      <c r="G15" s="12">
        <v>236</v>
      </c>
      <c r="H15" s="12"/>
      <c r="I15" s="5" t="s">
        <v>1684</v>
      </c>
      <c r="M15" s="73">
        <v>248</v>
      </c>
      <c r="N15" s="11">
        <f t="shared" si="0"/>
        <v>0</v>
      </c>
    </row>
    <row r="16" spans="1:14" x14ac:dyDescent="0.3">
      <c r="A16" s="47" t="s">
        <v>27</v>
      </c>
      <c r="B16" s="2" t="s">
        <v>14</v>
      </c>
      <c r="C16" s="3">
        <v>7445</v>
      </c>
      <c r="D16" s="3">
        <v>7445</v>
      </c>
      <c r="E16">
        <f t="shared" si="2"/>
        <v>854774</v>
      </c>
      <c r="F16" s="9">
        <f t="shared" si="1"/>
        <v>91.10446743086753</v>
      </c>
      <c r="G16" s="12">
        <v>236</v>
      </c>
      <c r="H16" s="12"/>
      <c r="I16" s="5" t="s">
        <v>1684</v>
      </c>
      <c r="M16" s="75" t="s">
        <v>1668</v>
      </c>
      <c r="N16" s="11">
        <f t="shared" si="0"/>
        <v>1</v>
      </c>
    </row>
    <row r="17" spans="1:14" x14ac:dyDescent="0.3">
      <c r="A17" s="2" t="s">
        <v>351</v>
      </c>
      <c r="B17" s="2" t="s">
        <v>37</v>
      </c>
      <c r="C17" s="3">
        <v>7113</v>
      </c>
      <c r="D17" s="3">
        <v>7113</v>
      </c>
      <c r="E17">
        <f t="shared" si="2"/>
        <v>861887</v>
      </c>
      <c r="F17" s="9">
        <f t="shared" si="1"/>
        <v>91.862593060373996</v>
      </c>
      <c r="G17" s="12">
        <v>239</v>
      </c>
      <c r="H17" s="12"/>
      <c r="I17" s="5" t="s">
        <v>1684</v>
      </c>
      <c r="M17" s="74" t="s">
        <v>1597</v>
      </c>
      <c r="N17" s="11">
        <f t="shared" si="0"/>
        <v>1</v>
      </c>
    </row>
    <row r="18" spans="1:14" x14ac:dyDescent="0.3">
      <c r="A18" s="2" t="s">
        <v>8</v>
      </c>
      <c r="B18" s="2" t="s">
        <v>9</v>
      </c>
      <c r="C18" s="3">
        <v>7098</v>
      </c>
      <c r="D18" s="3">
        <v>7098</v>
      </c>
      <c r="E18">
        <f t="shared" si="2"/>
        <v>868985</v>
      </c>
      <c r="F18" s="9">
        <f t="shared" si="1"/>
        <v>92.61911994329779</v>
      </c>
      <c r="G18" s="12">
        <v>241</v>
      </c>
      <c r="H18" s="12"/>
      <c r="I18" s="5" t="s">
        <v>1684</v>
      </c>
      <c r="M18" s="76" t="s">
        <v>1669</v>
      </c>
      <c r="N18" s="11">
        <f t="shared" si="0"/>
        <v>1</v>
      </c>
    </row>
    <row r="19" spans="1:14" x14ac:dyDescent="0.3">
      <c r="A19" s="41" t="s">
        <v>62</v>
      </c>
      <c r="B19" s="41" t="s">
        <v>4</v>
      </c>
      <c r="C19" s="42">
        <v>6710</v>
      </c>
      <c r="D19" s="42">
        <v>6710</v>
      </c>
      <c r="E19" s="43">
        <f t="shared" si="2"/>
        <v>875695</v>
      </c>
      <c r="F19" s="44">
        <f t="shared" si="1"/>
        <v>93.334292581282938</v>
      </c>
      <c r="G19" s="37" t="s">
        <v>449</v>
      </c>
      <c r="H19" s="37"/>
      <c r="I19" s="35"/>
      <c r="M19" s="75" t="s">
        <v>1673</v>
      </c>
      <c r="N19" s="11">
        <f t="shared" si="0"/>
        <v>1</v>
      </c>
    </row>
    <row r="20" spans="1:14" x14ac:dyDescent="0.3">
      <c r="A20" s="31" t="s">
        <v>189</v>
      </c>
      <c r="B20" s="31" t="s">
        <v>190</v>
      </c>
      <c r="C20" s="45">
        <v>5868</v>
      </c>
      <c r="D20" s="45">
        <v>5868</v>
      </c>
      <c r="E20" s="40">
        <f t="shared" si="2"/>
        <v>881563</v>
      </c>
      <c r="F20" s="9">
        <f t="shared" si="1"/>
        <v>93.959722244427041</v>
      </c>
      <c r="G20" s="16">
        <v>241</v>
      </c>
      <c r="H20" s="16"/>
      <c r="I20" s="17" t="s">
        <v>1684</v>
      </c>
      <c r="J20" t="s">
        <v>1785</v>
      </c>
      <c r="M20" s="73">
        <v>203</v>
      </c>
      <c r="N20" s="11">
        <f t="shared" si="0"/>
        <v>1</v>
      </c>
    </row>
    <row r="21" spans="1:14" x14ac:dyDescent="0.3">
      <c r="A21" s="2" t="s">
        <v>191</v>
      </c>
      <c r="B21" s="2" t="s">
        <v>190</v>
      </c>
      <c r="C21" s="3">
        <v>5840</v>
      </c>
      <c r="D21" s="3">
        <v>5840</v>
      </c>
      <c r="E21">
        <f t="shared" si="2"/>
        <v>887403</v>
      </c>
      <c r="F21" s="9">
        <f t="shared" si="1"/>
        <v>94.582167580616797</v>
      </c>
      <c r="G21" s="12">
        <v>241</v>
      </c>
      <c r="H21" s="12"/>
      <c r="I21" s="5" t="s">
        <v>1684</v>
      </c>
      <c r="M21" s="75" t="s">
        <v>1676</v>
      </c>
      <c r="N21" s="11">
        <f t="shared" si="0"/>
        <v>1</v>
      </c>
    </row>
    <row r="22" spans="1:14" x14ac:dyDescent="0.3">
      <c r="A22" s="2" t="s">
        <v>213</v>
      </c>
      <c r="B22" s="2" t="s">
        <v>214</v>
      </c>
      <c r="C22" s="3">
        <v>5629</v>
      </c>
      <c r="D22" s="3">
        <v>5629</v>
      </c>
      <c r="E22">
        <f t="shared" si="2"/>
        <v>893032</v>
      </c>
      <c r="F22" s="9">
        <f t="shared" si="1"/>
        <v>95.182123881543532</v>
      </c>
      <c r="G22" s="12">
        <v>241</v>
      </c>
      <c r="H22" s="12"/>
      <c r="I22" s="5" t="s">
        <v>1684</v>
      </c>
      <c r="M22" s="79"/>
      <c r="N22" s="78">
        <f t="shared" si="0"/>
        <v>0</v>
      </c>
    </row>
    <row r="23" spans="1:14" x14ac:dyDescent="0.3">
      <c r="A23" s="2" t="s">
        <v>383</v>
      </c>
      <c r="B23" s="2" t="s">
        <v>37</v>
      </c>
      <c r="C23" s="3">
        <v>5380</v>
      </c>
      <c r="D23" s="3">
        <v>5380</v>
      </c>
      <c r="E23">
        <f t="shared" si="2"/>
        <v>898412</v>
      </c>
      <c r="F23" s="9">
        <f t="shared" si="1"/>
        <v>95.755540989197812</v>
      </c>
      <c r="G23" s="12">
        <v>241</v>
      </c>
      <c r="H23" s="12"/>
      <c r="I23" s="5" t="s">
        <v>1684</v>
      </c>
    </row>
    <row r="24" spans="1:14" x14ac:dyDescent="0.3">
      <c r="A24" s="2" t="s">
        <v>36</v>
      </c>
      <c r="B24" s="2" t="s">
        <v>37</v>
      </c>
      <c r="C24" s="3">
        <v>3152</v>
      </c>
      <c r="D24" s="3">
        <v>3152</v>
      </c>
      <c r="E24">
        <f t="shared" si="2"/>
        <v>901564</v>
      </c>
      <c r="F24" s="9">
        <f t="shared" si="1"/>
        <v>96.091490937771454</v>
      </c>
      <c r="G24" s="12">
        <v>239</v>
      </c>
      <c r="H24" s="12"/>
      <c r="I24" s="5" t="s">
        <v>1684</v>
      </c>
    </row>
    <row r="25" spans="1:14" x14ac:dyDescent="0.3">
      <c r="A25" s="47" t="s">
        <v>105</v>
      </c>
      <c r="B25" s="47" t="s">
        <v>106</v>
      </c>
      <c r="C25" s="48">
        <v>3045</v>
      </c>
      <c r="D25" s="45">
        <v>3045</v>
      </c>
      <c r="E25" s="40">
        <f t="shared" si="2"/>
        <v>904609</v>
      </c>
      <c r="F25" s="9">
        <f t="shared" si="1"/>
        <v>96.416036494055319</v>
      </c>
      <c r="G25" s="18">
        <v>245</v>
      </c>
      <c r="H25" s="18"/>
      <c r="I25" s="5" t="s">
        <v>1684</v>
      </c>
    </row>
    <row r="26" spans="1:14" x14ac:dyDescent="0.3">
      <c r="A26" s="47" t="s">
        <v>200</v>
      </c>
      <c r="B26" s="47" t="s">
        <v>201</v>
      </c>
      <c r="C26" s="48">
        <v>2704</v>
      </c>
      <c r="D26" s="45">
        <v>2704</v>
      </c>
      <c r="E26" s="40">
        <f t="shared" si="2"/>
        <v>907313</v>
      </c>
      <c r="F26" s="9">
        <f t="shared" si="1"/>
        <v>96.704237211359626</v>
      </c>
      <c r="G26" s="18" t="s">
        <v>1595</v>
      </c>
      <c r="H26" s="18"/>
      <c r="I26" s="5" t="s">
        <v>1684</v>
      </c>
    </row>
    <row r="27" spans="1:14" x14ac:dyDescent="0.3">
      <c r="A27" s="41" t="s">
        <v>231</v>
      </c>
      <c r="B27" s="41" t="s">
        <v>4</v>
      </c>
      <c r="C27" s="42">
        <v>2654</v>
      </c>
      <c r="D27" s="42">
        <v>2654</v>
      </c>
      <c r="E27" s="43">
        <f t="shared" si="2"/>
        <v>909967</v>
      </c>
      <c r="F27" s="44">
        <f t="shared" si="1"/>
        <v>96.987108773388329</v>
      </c>
      <c r="G27" s="37" t="s">
        <v>449</v>
      </c>
      <c r="H27" s="37"/>
      <c r="I27" s="35"/>
    </row>
    <row r="28" spans="1:14" x14ac:dyDescent="0.3">
      <c r="A28" s="2" t="s">
        <v>411</v>
      </c>
      <c r="B28" s="2" t="s">
        <v>252</v>
      </c>
      <c r="C28" s="3">
        <v>2233</v>
      </c>
      <c r="D28" s="3">
        <v>2233</v>
      </c>
      <c r="E28">
        <f t="shared" si="2"/>
        <v>912200</v>
      </c>
      <c r="F28" s="9">
        <f t="shared" si="1"/>
        <v>97.225108847996495</v>
      </c>
      <c r="G28" s="12">
        <v>242</v>
      </c>
      <c r="H28" s="12"/>
      <c r="I28" s="5" t="s">
        <v>1684</v>
      </c>
    </row>
    <row r="29" spans="1:14" x14ac:dyDescent="0.3">
      <c r="A29" s="47" t="s">
        <v>10</v>
      </c>
      <c r="B29" s="47" t="s">
        <v>9</v>
      </c>
      <c r="C29" s="48">
        <v>1500</v>
      </c>
      <c r="D29" s="45">
        <v>1500</v>
      </c>
      <c r="E29" s="40">
        <f t="shared" si="2"/>
        <v>913700</v>
      </c>
      <c r="F29" s="9">
        <f t="shared" si="1"/>
        <v>97.384983506264419</v>
      </c>
      <c r="G29" s="18" t="s">
        <v>1668</v>
      </c>
      <c r="H29" s="18"/>
      <c r="I29" s="5" t="s">
        <v>1684</v>
      </c>
    </row>
    <row r="30" spans="1:14" x14ac:dyDescent="0.3">
      <c r="A30" s="41" t="s">
        <v>194</v>
      </c>
      <c r="B30" s="41" t="s">
        <v>195</v>
      </c>
      <c r="C30" s="42">
        <v>1400</v>
      </c>
      <c r="D30" s="42">
        <v>1400</v>
      </c>
      <c r="E30" s="43">
        <f t="shared" si="2"/>
        <v>915100</v>
      </c>
      <c r="F30" s="44">
        <f t="shared" si="1"/>
        <v>97.534199853981136</v>
      </c>
      <c r="G30" s="37" t="s">
        <v>449</v>
      </c>
      <c r="H30" s="37"/>
      <c r="I30" s="35"/>
    </row>
    <row r="31" spans="1:14" x14ac:dyDescent="0.3">
      <c r="A31" s="41" t="s">
        <v>123</v>
      </c>
      <c r="B31" s="41" t="s">
        <v>124</v>
      </c>
      <c r="C31" s="42">
        <v>1252</v>
      </c>
      <c r="D31" s="42">
        <v>1252</v>
      </c>
      <c r="E31" s="43">
        <f t="shared" si="2"/>
        <v>916352</v>
      </c>
      <c r="F31" s="44">
        <f t="shared" si="1"/>
        <v>97.667641902082096</v>
      </c>
      <c r="G31" s="37" t="s">
        <v>1597</v>
      </c>
      <c r="H31" s="37"/>
      <c r="I31" s="35"/>
    </row>
    <row r="32" spans="1:14" x14ac:dyDescent="0.3">
      <c r="A32" s="2" t="s">
        <v>421</v>
      </c>
      <c r="B32" s="2" t="s">
        <v>37</v>
      </c>
      <c r="C32" s="3">
        <v>1182</v>
      </c>
      <c r="D32" s="3">
        <v>1182</v>
      </c>
      <c r="E32">
        <f t="shared" si="2"/>
        <v>917534</v>
      </c>
      <c r="F32" s="9">
        <f t="shared" si="1"/>
        <v>97.793623132797222</v>
      </c>
      <c r="G32" s="12">
        <v>239</v>
      </c>
      <c r="H32" s="12"/>
      <c r="I32" s="5" t="s">
        <v>1684</v>
      </c>
    </row>
    <row r="33" spans="1:9" x14ac:dyDescent="0.3">
      <c r="A33" s="2" t="s">
        <v>263</v>
      </c>
      <c r="B33" s="2" t="s">
        <v>37</v>
      </c>
      <c r="C33" s="3">
        <v>1059</v>
      </c>
      <c r="D33" s="3">
        <v>1059</v>
      </c>
      <c r="E33">
        <f t="shared" si="2"/>
        <v>918593</v>
      </c>
      <c r="F33" s="9">
        <f t="shared" si="1"/>
        <v>97.906494641534366</v>
      </c>
      <c r="G33" s="12">
        <v>239</v>
      </c>
      <c r="H33" s="12"/>
      <c r="I33" s="5" t="s">
        <v>1684</v>
      </c>
    </row>
    <row r="34" spans="1:9" x14ac:dyDescent="0.3">
      <c r="A34" s="2" t="s">
        <v>297</v>
      </c>
      <c r="B34" s="2" t="s">
        <v>298</v>
      </c>
      <c r="C34" s="3">
        <v>1045</v>
      </c>
      <c r="D34" s="3">
        <v>1045</v>
      </c>
      <c r="E34">
        <f t="shared" si="2"/>
        <v>919638</v>
      </c>
      <c r="F34" s="9">
        <f t="shared" si="1"/>
        <v>98.017873986794356</v>
      </c>
      <c r="G34" s="12">
        <v>245</v>
      </c>
      <c r="H34" s="12"/>
      <c r="I34" s="5" t="s">
        <v>1684</v>
      </c>
    </row>
    <row r="35" spans="1:9" x14ac:dyDescent="0.3">
      <c r="A35" s="2" t="s">
        <v>362</v>
      </c>
      <c r="B35" s="2" t="s">
        <v>363</v>
      </c>
      <c r="C35" s="3">
        <v>1000</v>
      </c>
      <c r="D35" s="3">
        <v>1000</v>
      </c>
      <c r="E35">
        <f t="shared" si="2"/>
        <v>920638</v>
      </c>
      <c r="F35" s="9">
        <f t="shared" si="1"/>
        <v>98.124457092306301</v>
      </c>
      <c r="G35" s="12">
        <v>241</v>
      </c>
      <c r="H35" s="12"/>
      <c r="I35" s="5" t="s">
        <v>1684</v>
      </c>
    </row>
    <row r="36" spans="1:9" x14ac:dyDescent="0.3">
      <c r="A36" s="41" t="s">
        <v>118</v>
      </c>
      <c r="B36" s="41" t="s">
        <v>119</v>
      </c>
      <c r="C36" s="42">
        <v>848</v>
      </c>
      <c r="D36" s="42">
        <v>848</v>
      </c>
      <c r="E36" s="43">
        <f t="shared" si="2"/>
        <v>921486</v>
      </c>
      <c r="F36" s="44">
        <f t="shared" si="1"/>
        <v>98.214839565780437</v>
      </c>
      <c r="G36" s="37" t="s">
        <v>449</v>
      </c>
      <c r="H36" s="37"/>
      <c r="I36" s="35"/>
    </row>
    <row r="37" spans="1:9" x14ac:dyDescent="0.3">
      <c r="A37" s="47" t="s">
        <v>339</v>
      </c>
      <c r="B37" s="47" t="s">
        <v>340</v>
      </c>
      <c r="C37" s="48">
        <v>754</v>
      </c>
      <c r="D37" s="45">
        <v>754</v>
      </c>
      <c r="E37" s="40">
        <f t="shared" si="2"/>
        <v>922240</v>
      </c>
      <c r="F37" s="9">
        <f t="shared" si="1"/>
        <v>98.29520322733643</v>
      </c>
      <c r="G37" s="38" t="s">
        <v>1669</v>
      </c>
      <c r="H37" s="38"/>
      <c r="I37" s="24"/>
    </row>
    <row r="38" spans="1:9" x14ac:dyDescent="0.3">
      <c r="A38" s="41" t="s">
        <v>23</v>
      </c>
      <c r="B38" s="41" t="s">
        <v>24</v>
      </c>
      <c r="C38" s="42">
        <v>700</v>
      </c>
      <c r="D38" s="42">
        <v>700</v>
      </c>
      <c r="E38" s="43">
        <f t="shared" si="2"/>
        <v>922940</v>
      </c>
      <c r="F38" s="44">
        <f t="shared" si="1"/>
        <v>98.369811401194795</v>
      </c>
      <c r="G38" s="37" t="s">
        <v>449</v>
      </c>
      <c r="H38" s="37"/>
      <c r="I38" s="35"/>
    </row>
    <row r="39" spans="1:9" x14ac:dyDescent="0.3">
      <c r="A39" s="2" t="s">
        <v>164</v>
      </c>
      <c r="B39" s="2" t="s">
        <v>83</v>
      </c>
      <c r="C39" s="3">
        <v>600</v>
      </c>
      <c r="D39" s="3">
        <v>600</v>
      </c>
      <c r="E39">
        <f t="shared" si="2"/>
        <v>923540</v>
      </c>
      <c r="F39" s="9">
        <f t="shared" si="1"/>
        <v>98.433761264501968</v>
      </c>
      <c r="G39" s="12">
        <v>241</v>
      </c>
      <c r="H39" s="12"/>
      <c r="I39" s="5" t="s">
        <v>1684</v>
      </c>
    </row>
    <row r="40" spans="1:9" x14ac:dyDescent="0.3">
      <c r="A40" s="2" t="s">
        <v>182</v>
      </c>
      <c r="B40" s="2" t="s">
        <v>16</v>
      </c>
      <c r="C40" s="3">
        <v>586</v>
      </c>
      <c r="D40" s="3">
        <v>586</v>
      </c>
      <c r="E40">
        <f t="shared" si="2"/>
        <v>924126</v>
      </c>
      <c r="F40" s="9">
        <f t="shared" si="1"/>
        <v>98.496218964331959</v>
      </c>
      <c r="G40" s="12">
        <v>241</v>
      </c>
      <c r="H40" s="12"/>
      <c r="I40" s="5" t="s">
        <v>1671</v>
      </c>
    </row>
    <row r="41" spans="1:9" x14ac:dyDescent="0.3">
      <c r="A41" s="2" t="s">
        <v>264</v>
      </c>
      <c r="B41" s="2" t="s">
        <v>252</v>
      </c>
      <c r="C41" s="3">
        <v>585</v>
      </c>
      <c r="D41" s="3">
        <v>585</v>
      </c>
      <c r="E41">
        <f t="shared" si="2"/>
        <v>924711</v>
      </c>
      <c r="F41" s="9">
        <f t="shared" si="1"/>
        <v>98.558570081056445</v>
      </c>
      <c r="G41" s="12">
        <v>241</v>
      </c>
      <c r="H41" s="12"/>
      <c r="I41" s="5" t="s">
        <v>1684</v>
      </c>
    </row>
    <row r="42" spans="1:9" x14ac:dyDescent="0.3">
      <c r="A42" s="2" t="s">
        <v>181</v>
      </c>
      <c r="B42" s="2" t="s">
        <v>16</v>
      </c>
      <c r="C42" s="3">
        <v>576</v>
      </c>
      <c r="D42" s="3">
        <v>576</v>
      </c>
      <c r="E42">
        <f t="shared" si="2"/>
        <v>925287</v>
      </c>
      <c r="F42" s="9">
        <f t="shared" si="1"/>
        <v>98.619961949831335</v>
      </c>
      <c r="G42" s="12">
        <v>241</v>
      </c>
      <c r="H42" s="12"/>
      <c r="I42" s="5" t="s">
        <v>1703</v>
      </c>
    </row>
    <row r="43" spans="1:9" x14ac:dyDescent="0.3">
      <c r="A43" s="41" t="s">
        <v>26</v>
      </c>
      <c r="B43" s="41" t="s">
        <v>4</v>
      </c>
      <c r="C43" s="42">
        <v>564</v>
      </c>
      <c r="D43" s="42">
        <v>564</v>
      </c>
      <c r="E43" s="43">
        <f t="shared" si="2"/>
        <v>925851</v>
      </c>
      <c r="F43" s="44">
        <f t="shared" si="1"/>
        <v>98.680074821340071</v>
      </c>
      <c r="G43" s="37" t="s">
        <v>449</v>
      </c>
      <c r="H43" s="37"/>
      <c r="I43" s="35"/>
    </row>
    <row r="44" spans="1:9" x14ac:dyDescent="0.3">
      <c r="A44" s="41" t="s">
        <v>241</v>
      </c>
      <c r="B44" s="41" t="s">
        <v>119</v>
      </c>
      <c r="C44" s="42">
        <v>541</v>
      </c>
      <c r="D44" s="42">
        <v>541</v>
      </c>
      <c r="E44" s="43">
        <f t="shared" si="2"/>
        <v>926392</v>
      </c>
      <c r="F44" s="44">
        <f t="shared" si="1"/>
        <v>98.737736281422031</v>
      </c>
      <c r="G44" s="37" t="s">
        <v>449</v>
      </c>
      <c r="H44" s="37"/>
      <c r="I44" s="35"/>
    </row>
    <row r="45" spans="1:9" ht="13.2" customHeight="1" x14ac:dyDescent="0.3">
      <c r="A45" s="47" t="s">
        <v>141</v>
      </c>
      <c r="B45" s="47" t="s">
        <v>142</v>
      </c>
      <c r="C45" s="48">
        <v>527</v>
      </c>
      <c r="D45" s="45">
        <v>527</v>
      </c>
      <c r="E45" s="40">
        <f t="shared" si="2"/>
        <v>926919</v>
      </c>
      <c r="F45" s="9">
        <f t="shared" si="1"/>
        <v>98.793905578026823</v>
      </c>
      <c r="G45" s="18">
        <v>245</v>
      </c>
      <c r="H45" s="18"/>
      <c r="I45" s="5" t="s">
        <v>1684</v>
      </c>
    </row>
    <row r="46" spans="1:9" x14ac:dyDescent="0.3">
      <c r="A46" s="2" t="s">
        <v>274</v>
      </c>
      <c r="B46" s="2" t="s">
        <v>275</v>
      </c>
      <c r="C46" s="3">
        <v>515</v>
      </c>
      <c r="D46" s="3">
        <v>515</v>
      </c>
      <c r="E46">
        <f t="shared" si="2"/>
        <v>927434</v>
      </c>
      <c r="F46" s="9">
        <f t="shared" si="1"/>
        <v>98.848795877365475</v>
      </c>
      <c r="G46" s="12">
        <v>241</v>
      </c>
      <c r="H46" s="12"/>
      <c r="I46" s="5" t="s">
        <v>1684</v>
      </c>
    </row>
    <row r="47" spans="1:9" x14ac:dyDescent="0.3">
      <c r="A47" s="47" t="s">
        <v>277</v>
      </c>
      <c r="B47" s="47" t="s">
        <v>278</v>
      </c>
      <c r="C47" s="48">
        <v>500</v>
      </c>
      <c r="D47" s="45">
        <v>500</v>
      </c>
      <c r="E47" s="40">
        <f t="shared" si="2"/>
        <v>927934</v>
      </c>
      <c r="F47" s="9">
        <f t="shared" si="1"/>
        <v>98.902087430121455</v>
      </c>
      <c r="G47" s="18">
        <v>241</v>
      </c>
      <c r="H47" s="18"/>
      <c r="I47" s="5" t="s">
        <v>1684</v>
      </c>
    </row>
    <row r="48" spans="1:9" x14ac:dyDescent="0.3">
      <c r="A48" s="47" t="s">
        <v>292</v>
      </c>
      <c r="B48" s="47" t="s">
        <v>106</v>
      </c>
      <c r="C48" s="48">
        <v>493</v>
      </c>
      <c r="D48" s="45">
        <v>493</v>
      </c>
      <c r="E48" s="40">
        <f t="shared" si="2"/>
        <v>928427</v>
      </c>
      <c r="F48" s="9">
        <f t="shared" si="1"/>
        <v>98.954632901138837</v>
      </c>
      <c r="G48" s="18">
        <v>245</v>
      </c>
      <c r="H48" s="18"/>
      <c r="I48" s="5" t="s">
        <v>1684</v>
      </c>
    </row>
    <row r="49" spans="1:9" x14ac:dyDescent="0.3">
      <c r="A49" s="2" t="s">
        <v>331</v>
      </c>
      <c r="B49" s="2" t="s">
        <v>332</v>
      </c>
      <c r="C49" s="3">
        <v>440</v>
      </c>
      <c r="D49" s="3">
        <v>440</v>
      </c>
      <c r="E49">
        <f t="shared" si="2"/>
        <v>928867</v>
      </c>
      <c r="F49" s="9">
        <f t="shared" si="1"/>
        <v>99.001529467564097</v>
      </c>
      <c r="G49" s="12">
        <v>241</v>
      </c>
      <c r="H49" s="12"/>
      <c r="I49" s="5" t="s">
        <v>1684</v>
      </c>
    </row>
    <row r="50" spans="1:9" x14ac:dyDescent="0.3">
      <c r="A50" s="41" t="s">
        <v>154</v>
      </c>
      <c r="B50" s="41" t="s">
        <v>147</v>
      </c>
      <c r="C50" s="42">
        <v>440</v>
      </c>
      <c r="D50" s="42">
        <v>440</v>
      </c>
      <c r="E50" s="43">
        <f t="shared" si="2"/>
        <v>929307</v>
      </c>
      <c r="F50" s="44">
        <f t="shared" si="1"/>
        <v>99.048426033989358</v>
      </c>
      <c r="G50" s="37" t="s">
        <v>449</v>
      </c>
      <c r="H50" s="37"/>
      <c r="I50" s="35"/>
    </row>
    <row r="51" spans="1:9" ht="16.2" customHeight="1" x14ac:dyDescent="0.3">
      <c r="A51" s="41" t="s">
        <v>120</v>
      </c>
      <c r="B51" s="41" t="s">
        <v>119</v>
      </c>
      <c r="C51" s="42">
        <v>315</v>
      </c>
      <c r="D51" s="42">
        <v>315</v>
      </c>
      <c r="E51" s="43">
        <f t="shared" si="2"/>
        <v>929622</v>
      </c>
      <c r="F51" s="44">
        <f t="shared" si="1"/>
        <v>99.08199971222561</v>
      </c>
      <c r="G51" s="37" t="s">
        <v>449</v>
      </c>
      <c r="H51" s="37"/>
      <c r="I51" s="35"/>
    </row>
    <row r="52" spans="1:9" x14ac:dyDescent="0.3">
      <c r="A52" s="2" t="s">
        <v>155</v>
      </c>
      <c r="B52" s="2" t="s">
        <v>156</v>
      </c>
      <c r="C52" s="3">
        <v>292</v>
      </c>
      <c r="D52" s="3">
        <v>292</v>
      </c>
      <c r="E52">
        <f t="shared" si="2"/>
        <v>929914</v>
      </c>
      <c r="F52" s="9">
        <f t="shared" si="1"/>
        <v>99.1131219790351</v>
      </c>
      <c r="G52" s="12">
        <v>241</v>
      </c>
      <c r="H52" s="12"/>
      <c r="I52" s="5" t="s">
        <v>1703</v>
      </c>
    </row>
    <row r="53" spans="1:9" x14ac:dyDescent="0.3">
      <c r="A53" s="47" t="s">
        <v>185</v>
      </c>
      <c r="B53" s="47" t="s">
        <v>186</v>
      </c>
      <c r="C53" s="48">
        <v>256</v>
      </c>
      <c r="D53" s="45">
        <v>256</v>
      </c>
      <c r="E53" s="40">
        <f t="shared" si="2"/>
        <v>930170</v>
      </c>
      <c r="F53" s="9">
        <f t="shared" si="1"/>
        <v>99.140407254046153</v>
      </c>
      <c r="G53" s="18">
        <v>241</v>
      </c>
      <c r="H53" s="18"/>
      <c r="I53" s="24" t="s">
        <v>1684</v>
      </c>
    </row>
    <row r="54" spans="1:9" x14ac:dyDescent="0.3">
      <c r="A54" s="2" t="s">
        <v>134</v>
      </c>
      <c r="B54" s="2" t="s">
        <v>92</v>
      </c>
      <c r="C54" s="3">
        <v>237</v>
      </c>
      <c r="D54" s="3">
        <v>237</v>
      </c>
      <c r="E54">
        <f t="shared" si="2"/>
        <v>930407</v>
      </c>
      <c r="F54" s="9">
        <f t="shared" si="1"/>
        <v>99.165667450052496</v>
      </c>
      <c r="G54" s="12">
        <v>245</v>
      </c>
      <c r="H54" s="12"/>
      <c r="I54" s="5" t="s">
        <v>1703</v>
      </c>
    </row>
    <row r="55" spans="1:9" x14ac:dyDescent="0.3">
      <c r="A55" s="47" t="s">
        <v>419</v>
      </c>
      <c r="B55" s="47" t="s">
        <v>420</v>
      </c>
      <c r="C55" s="48">
        <v>206</v>
      </c>
      <c r="D55" s="45">
        <v>206</v>
      </c>
      <c r="E55" s="40">
        <f t="shared" si="2"/>
        <v>930613</v>
      </c>
      <c r="F55" s="9">
        <f t="shared" si="1"/>
        <v>99.187623569787959</v>
      </c>
      <c r="G55" s="18" t="s">
        <v>1673</v>
      </c>
      <c r="H55" s="18"/>
      <c r="I55" s="5" t="s">
        <v>1703</v>
      </c>
    </row>
    <row r="56" spans="1:9" x14ac:dyDescent="0.3">
      <c r="A56" s="47" t="s">
        <v>406</v>
      </c>
      <c r="B56" s="47" t="s">
        <v>385</v>
      </c>
      <c r="C56" s="48">
        <v>200</v>
      </c>
      <c r="D56" s="45">
        <v>200</v>
      </c>
      <c r="E56" s="40">
        <f t="shared" si="2"/>
        <v>930813</v>
      </c>
      <c r="F56" s="9">
        <f t="shared" si="1"/>
        <v>99.208940190890331</v>
      </c>
      <c r="G56" s="18">
        <v>241</v>
      </c>
      <c r="H56" s="18"/>
      <c r="I56" s="24" t="s">
        <v>1703</v>
      </c>
    </row>
    <row r="57" spans="1:9" x14ac:dyDescent="0.3">
      <c r="A57" s="47" t="s">
        <v>251</v>
      </c>
      <c r="B57" s="47" t="s">
        <v>252</v>
      </c>
      <c r="C57" s="48">
        <v>200</v>
      </c>
      <c r="D57" s="45">
        <v>200</v>
      </c>
      <c r="E57" s="40">
        <f t="shared" si="2"/>
        <v>931013</v>
      </c>
      <c r="F57" s="9">
        <f t="shared" si="1"/>
        <v>99.230256811992732</v>
      </c>
      <c r="G57" s="18">
        <v>241</v>
      </c>
      <c r="H57" s="18"/>
      <c r="I57" s="24" t="s">
        <v>1703</v>
      </c>
    </row>
    <row r="58" spans="1:9" x14ac:dyDescent="0.3">
      <c r="A58" s="47" t="s">
        <v>5</v>
      </c>
      <c r="B58" s="47" t="s">
        <v>4</v>
      </c>
      <c r="C58" s="48">
        <v>200</v>
      </c>
      <c r="D58" s="45">
        <v>200</v>
      </c>
      <c r="E58" s="40">
        <f t="shared" si="2"/>
        <v>931213</v>
      </c>
      <c r="F58" s="9">
        <f t="shared" si="1"/>
        <v>99.251573433095118</v>
      </c>
      <c r="G58" s="18">
        <v>211</v>
      </c>
      <c r="H58" s="18"/>
      <c r="I58" s="24" t="s">
        <v>1688</v>
      </c>
    </row>
    <row r="59" spans="1:9" x14ac:dyDescent="0.3">
      <c r="A59" s="2" t="s">
        <v>167</v>
      </c>
      <c r="B59" s="2" t="s">
        <v>9</v>
      </c>
      <c r="C59" s="3">
        <v>200</v>
      </c>
      <c r="D59" s="3">
        <v>200</v>
      </c>
      <c r="E59">
        <f t="shared" si="2"/>
        <v>931413</v>
      </c>
      <c r="F59" s="9">
        <f t="shared" si="1"/>
        <v>99.272890054197504</v>
      </c>
      <c r="G59" s="12">
        <v>241</v>
      </c>
      <c r="H59" s="12"/>
      <c r="I59" s="5" t="s">
        <v>1684</v>
      </c>
    </row>
    <row r="60" spans="1:9" x14ac:dyDescent="0.3">
      <c r="A60" s="2" t="s">
        <v>306</v>
      </c>
      <c r="B60" s="2" t="s">
        <v>133</v>
      </c>
      <c r="C60" s="3">
        <v>200</v>
      </c>
      <c r="D60" s="3">
        <v>200</v>
      </c>
      <c r="E60">
        <f t="shared" si="2"/>
        <v>931613</v>
      </c>
      <c r="F60" s="9">
        <f t="shared" si="1"/>
        <v>99.294206675299904</v>
      </c>
      <c r="G60" s="12">
        <v>241</v>
      </c>
      <c r="H60" s="12"/>
      <c r="I60" s="5" t="s">
        <v>1684</v>
      </c>
    </row>
    <row r="61" spans="1:9" x14ac:dyDescent="0.3">
      <c r="A61" s="2" t="s">
        <v>280</v>
      </c>
      <c r="B61" s="2" t="s">
        <v>281</v>
      </c>
      <c r="C61" s="3">
        <v>187</v>
      </c>
      <c r="D61" s="3">
        <v>187</v>
      </c>
      <c r="E61">
        <f t="shared" si="2"/>
        <v>931800</v>
      </c>
      <c r="F61" s="9">
        <f t="shared" si="1"/>
        <v>99.314137716030643</v>
      </c>
      <c r="G61" s="12">
        <v>241</v>
      </c>
      <c r="H61" s="12"/>
      <c r="I61" s="5" t="s">
        <v>1684</v>
      </c>
    </row>
    <row r="62" spans="1:9" x14ac:dyDescent="0.3">
      <c r="A62" s="2" t="s">
        <v>266</v>
      </c>
      <c r="B62" s="2" t="s">
        <v>14</v>
      </c>
      <c r="C62" s="3">
        <v>180</v>
      </c>
      <c r="D62" s="3">
        <v>180</v>
      </c>
      <c r="E62">
        <f t="shared" si="2"/>
        <v>931980</v>
      </c>
      <c r="F62" s="9">
        <f t="shared" si="1"/>
        <v>99.333322675022785</v>
      </c>
      <c r="G62" s="12">
        <v>236</v>
      </c>
      <c r="H62" s="12"/>
      <c r="I62" s="5" t="s">
        <v>1684</v>
      </c>
    </row>
    <row r="63" spans="1:9" x14ac:dyDescent="0.3">
      <c r="A63" s="2" t="s">
        <v>305</v>
      </c>
      <c r="B63" s="2" t="s">
        <v>133</v>
      </c>
      <c r="C63" s="3">
        <v>150</v>
      </c>
      <c r="D63" s="3">
        <v>150</v>
      </c>
      <c r="E63">
        <f t="shared" si="2"/>
        <v>932130</v>
      </c>
      <c r="F63" s="9">
        <f t="shared" si="1"/>
        <v>99.349310140849582</v>
      </c>
      <c r="G63" s="12">
        <v>241</v>
      </c>
      <c r="H63" s="12"/>
      <c r="I63" s="5" t="s">
        <v>1684</v>
      </c>
    </row>
    <row r="64" spans="1:9" x14ac:dyDescent="0.3">
      <c r="A64" s="2" t="s">
        <v>139</v>
      </c>
      <c r="B64" s="2" t="s">
        <v>133</v>
      </c>
      <c r="C64" s="3">
        <v>150</v>
      </c>
      <c r="D64" s="3">
        <v>150</v>
      </c>
      <c r="E64">
        <f t="shared" si="2"/>
        <v>932280</v>
      </c>
      <c r="F64" s="9">
        <f t="shared" si="1"/>
        <v>99.365297606676364</v>
      </c>
      <c r="G64" s="12">
        <v>241</v>
      </c>
      <c r="H64" s="12"/>
      <c r="I64" s="5" t="s">
        <v>1684</v>
      </c>
    </row>
    <row r="65" spans="1:9" x14ac:dyDescent="0.3">
      <c r="A65" s="47" t="s">
        <v>30</v>
      </c>
      <c r="B65" s="47" t="s">
        <v>31</v>
      </c>
      <c r="C65" s="48">
        <v>143</v>
      </c>
      <c r="D65" s="45">
        <v>143</v>
      </c>
      <c r="E65" s="40">
        <f t="shared" si="2"/>
        <v>932423</v>
      </c>
      <c r="F65" s="9">
        <f t="shared" si="1"/>
        <v>99.380538990764578</v>
      </c>
      <c r="G65" s="18" t="s">
        <v>1595</v>
      </c>
      <c r="H65" s="18"/>
      <c r="I65" s="5" t="s">
        <v>1684</v>
      </c>
    </row>
    <row r="66" spans="1:9" x14ac:dyDescent="0.3">
      <c r="A66" s="47" t="s">
        <v>270</v>
      </c>
      <c r="B66" s="47" t="s">
        <v>271</v>
      </c>
      <c r="C66" s="48">
        <v>142</v>
      </c>
      <c r="D66" s="45">
        <v>142</v>
      </c>
      <c r="E66" s="40">
        <f t="shared" si="2"/>
        <v>932565</v>
      </c>
      <c r="F66" s="9">
        <f t="shared" si="1"/>
        <v>99.395673791747271</v>
      </c>
      <c r="G66" s="18">
        <v>245</v>
      </c>
      <c r="H66" s="18"/>
      <c r="I66" s="5" t="s">
        <v>1684</v>
      </c>
    </row>
    <row r="67" spans="1:9" x14ac:dyDescent="0.3">
      <c r="A67" s="2" t="s">
        <v>46</v>
      </c>
      <c r="B67" s="2" t="s">
        <v>47</v>
      </c>
      <c r="C67" s="3">
        <v>134</v>
      </c>
      <c r="D67" s="3">
        <v>134</v>
      </c>
      <c r="E67">
        <f t="shared" si="2"/>
        <v>932699</v>
      </c>
      <c r="F67" s="9">
        <f t="shared" ref="F67:F130" si="3">(E67/$E$314)*100</f>
        <v>99.409955927885875</v>
      </c>
      <c r="G67" s="12">
        <v>241</v>
      </c>
      <c r="H67" s="12"/>
      <c r="I67" s="5" t="s">
        <v>1684</v>
      </c>
    </row>
    <row r="68" spans="1:9" x14ac:dyDescent="0.3">
      <c r="A68" s="41" t="s">
        <v>80</v>
      </c>
      <c r="B68" s="41" t="s">
        <v>79</v>
      </c>
      <c r="C68" s="42">
        <v>128</v>
      </c>
      <c r="D68" s="42">
        <v>128</v>
      </c>
      <c r="E68" s="43">
        <f t="shared" si="2"/>
        <v>932827</v>
      </c>
      <c r="F68" s="44">
        <f t="shared" si="3"/>
        <v>99.423598565391401</v>
      </c>
      <c r="G68" s="37"/>
      <c r="H68" s="37"/>
      <c r="I68" s="35"/>
    </row>
    <row r="69" spans="1:9" x14ac:dyDescent="0.3">
      <c r="A69" s="47" t="s">
        <v>295</v>
      </c>
      <c r="B69" s="47" t="s">
        <v>296</v>
      </c>
      <c r="C69" s="48">
        <v>125</v>
      </c>
      <c r="D69" s="45">
        <v>125</v>
      </c>
      <c r="E69" s="40">
        <f t="shared" ref="E69:E132" si="4">D69+E68</f>
        <v>932952</v>
      </c>
      <c r="F69" s="9">
        <f t="shared" si="3"/>
        <v>99.436921453580396</v>
      </c>
      <c r="G69" s="18" t="s">
        <v>1595</v>
      </c>
      <c r="H69" s="18"/>
      <c r="I69" s="24"/>
    </row>
    <row r="70" spans="1:9" x14ac:dyDescent="0.3">
      <c r="A70" s="47" t="s">
        <v>177</v>
      </c>
      <c r="B70" s="47" t="s">
        <v>16</v>
      </c>
      <c r="C70" s="48">
        <v>123</v>
      </c>
      <c r="D70" s="45">
        <v>123</v>
      </c>
      <c r="E70" s="40">
        <f t="shared" si="4"/>
        <v>933075</v>
      </c>
      <c r="F70" s="9">
        <f t="shared" si="3"/>
        <v>99.450031175558365</v>
      </c>
      <c r="G70" s="18">
        <v>241</v>
      </c>
      <c r="H70" s="18"/>
      <c r="I70" s="24" t="s">
        <v>1671</v>
      </c>
    </row>
    <row r="71" spans="1:9" x14ac:dyDescent="0.3">
      <c r="A71" s="2" t="s">
        <v>379</v>
      </c>
      <c r="B71" s="2" t="s">
        <v>378</v>
      </c>
      <c r="C71" s="3">
        <v>115</v>
      </c>
      <c r="D71" s="3">
        <v>115</v>
      </c>
      <c r="E71">
        <f t="shared" si="4"/>
        <v>933190</v>
      </c>
      <c r="F71" s="9">
        <f t="shared" si="3"/>
        <v>99.462288232692231</v>
      </c>
      <c r="G71" s="12">
        <v>242</v>
      </c>
      <c r="H71" s="12"/>
      <c r="I71" s="5" t="s">
        <v>1684</v>
      </c>
    </row>
    <row r="72" spans="1:9" x14ac:dyDescent="0.3">
      <c r="A72" s="41" t="s">
        <v>44</v>
      </c>
      <c r="B72" s="41" t="s">
        <v>45</v>
      </c>
      <c r="C72" s="42">
        <v>114</v>
      </c>
      <c r="D72" s="42">
        <v>114</v>
      </c>
      <c r="E72" s="43">
        <f t="shared" si="4"/>
        <v>933304</v>
      </c>
      <c r="F72" s="44">
        <f t="shared" si="3"/>
        <v>99.474438706720605</v>
      </c>
      <c r="G72" s="37"/>
      <c r="H72" s="37"/>
      <c r="I72" s="35"/>
    </row>
    <row r="73" spans="1:9" x14ac:dyDescent="0.3">
      <c r="A73" s="2" t="s">
        <v>114</v>
      </c>
      <c r="B73" s="2" t="s">
        <v>16</v>
      </c>
      <c r="C73" s="3">
        <v>114</v>
      </c>
      <c r="D73" s="3">
        <v>114</v>
      </c>
      <c r="E73">
        <f t="shared" si="4"/>
        <v>933418</v>
      </c>
      <c r="F73" s="9">
        <f t="shared" si="3"/>
        <v>99.486589180748965</v>
      </c>
      <c r="G73" s="12">
        <v>241</v>
      </c>
      <c r="H73" s="12"/>
      <c r="I73" s="5" t="s">
        <v>1684</v>
      </c>
    </row>
    <row r="74" spans="1:9" x14ac:dyDescent="0.3">
      <c r="A74" s="2" t="s">
        <v>193</v>
      </c>
      <c r="B74" s="2" t="s">
        <v>16</v>
      </c>
      <c r="C74" s="3">
        <v>114</v>
      </c>
      <c r="D74" s="3">
        <v>114</v>
      </c>
      <c r="E74">
        <f t="shared" si="4"/>
        <v>933532</v>
      </c>
      <c r="F74" s="9">
        <f t="shared" si="3"/>
        <v>99.498739654777324</v>
      </c>
      <c r="G74" s="12">
        <v>241</v>
      </c>
      <c r="H74" s="12"/>
      <c r="I74" s="5" t="s">
        <v>1684</v>
      </c>
    </row>
    <row r="75" spans="1:9" x14ac:dyDescent="0.3">
      <c r="A75" s="47" t="s">
        <v>169</v>
      </c>
      <c r="B75" s="47" t="s">
        <v>83</v>
      </c>
      <c r="C75" s="48">
        <v>110</v>
      </c>
      <c r="D75" s="45">
        <v>110</v>
      </c>
      <c r="E75" s="40">
        <f t="shared" si="4"/>
        <v>933642</v>
      </c>
      <c r="F75" s="9">
        <f t="shared" si="3"/>
        <v>99.510463796383632</v>
      </c>
      <c r="G75" s="18" t="s">
        <v>1595</v>
      </c>
      <c r="H75" s="18"/>
      <c r="I75" s="5" t="s">
        <v>1684</v>
      </c>
    </row>
    <row r="76" spans="1:9" x14ac:dyDescent="0.3">
      <c r="A76" s="2" t="s">
        <v>245</v>
      </c>
      <c r="B76" s="2" t="s">
        <v>246</v>
      </c>
      <c r="C76" s="3">
        <v>110</v>
      </c>
      <c r="D76" s="3">
        <v>110</v>
      </c>
      <c r="E76">
        <f t="shared" si="4"/>
        <v>933752</v>
      </c>
      <c r="F76" s="9">
        <f t="shared" si="3"/>
        <v>99.522187937989941</v>
      </c>
      <c r="G76" s="12">
        <v>241</v>
      </c>
      <c r="H76" s="12"/>
      <c r="I76" s="5" t="s">
        <v>1684</v>
      </c>
    </row>
    <row r="77" spans="1:9" x14ac:dyDescent="0.3">
      <c r="A77" s="2" t="s">
        <v>268</v>
      </c>
      <c r="B77" s="2" t="s">
        <v>269</v>
      </c>
      <c r="C77" s="3">
        <v>109</v>
      </c>
      <c r="D77" s="3">
        <v>109</v>
      </c>
      <c r="E77">
        <f t="shared" si="4"/>
        <v>933861</v>
      </c>
      <c r="F77" s="9">
        <f t="shared" si="3"/>
        <v>99.533805496490743</v>
      </c>
      <c r="G77" s="12">
        <v>245</v>
      </c>
      <c r="H77" s="12"/>
      <c r="I77" s="5" t="s">
        <v>1684</v>
      </c>
    </row>
    <row r="78" spans="1:9" x14ac:dyDescent="0.3">
      <c r="A78" s="47" t="s">
        <v>304</v>
      </c>
      <c r="B78" s="47" t="s">
        <v>133</v>
      </c>
      <c r="C78" s="48">
        <v>102</v>
      </c>
      <c r="D78" s="45">
        <v>102</v>
      </c>
      <c r="E78" s="40">
        <f t="shared" si="4"/>
        <v>933963</v>
      </c>
      <c r="F78" s="9">
        <f t="shared" si="3"/>
        <v>99.544676973252962</v>
      </c>
      <c r="G78" s="18">
        <v>241</v>
      </c>
      <c r="H78" s="18"/>
      <c r="I78" s="5" t="s">
        <v>1684</v>
      </c>
    </row>
    <row r="79" spans="1:9" x14ac:dyDescent="0.3">
      <c r="A79" s="41" t="s">
        <v>218</v>
      </c>
      <c r="B79" s="41" t="s">
        <v>73</v>
      </c>
      <c r="C79" s="42">
        <v>100</v>
      </c>
      <c r="D79" s="42">
        <v>100</v>
      </c>
      <c r="E79" s="43">
        <f t="shared" si="4"/>
        <v>934063</v>
      </c>
      <c r="F79" s="44">
        <f t="shared" si="3"/>
        <v>99.555335283804169</v>
      </c>
      <c r="G79" s="37"/>
      <c r="H79" s="37"/>
      <c r="I79" s="35"/>
    </row>
    <row r="80" spans="1:9" x14ac:dyDescent="0.3">
      <c r="A80" s="2" t="s">
        <v>402</v>
      </c>
      <c r="B80" s="2" t="s">
        <v>9</v>
      </c>
      <c r="C80" s="3">
        <v>100</v>
      </c>
      <c r="D80" s="3">
        <v>100</v>
      </c>
      <c r="E80">
        <f t="shared" si="4"/>
        <v>934163</v>
      </c>
      <c r="F80" s="9">
        <f t="shared" si="3"/>
        <v>99.565993594355362</v>
      </c>
      <c r="G80" s="12">
        <v>241</v>
      </c>
      <c r="H80" s="12"/>
      <c r="I80" s="5"/>
    </row>
    <row r="81" spans="1:9" x14ac:dyDescent="0.3">
      <c r="A81" s="41" t="s">
        <v>162</v>
      </c>
      <c r="B81" s="41" t="s">
        <v>163</v>
      </c>
      <c r="C81" s="42">
        <v>100</v>
      </c>
      <c r="D81" s="42">
        <v>100</v>
      </c>
      <c r="E81" s="43">
        <f t="shared" si="4"/>
        <v>934263</v>
      </c>
      <c r="F81" s="44">
        <f t="shared" si="3"/>
        <v>99.576651904906555</v>
      </c>
      <c r="G81" s="37"/>
      <c r="H81" s="37"/>
      <c r="I81" s="35"/>
    </row>
    <row r="82" spans="1:9" x14ac:dyDescent="0.3">
      <c r="A82" s="47" t="s">
        <v>178</v>
      </c>
      <c r="B82" s="47" t="s">
        <v>16</v>
      </c>
      <c r="C82" s="48">
        <v>96</v>
      </c>
      <c r="D82" s="45">
        <v>96</v>
      </c>
      <c r="E82" s="40">
        <f t="shared" si="4"/>
        <v>934359</v>
      </c>
      <c r="F82" s="9">
        <f t="shared" si="3"/>
        <v>99.586883883035711</v>
      </c>
      <c r="G82" s="18">
        <v>241</v>
      </c>
      <c r="H82" s="18"/>
      <c r="I82" s="24" t="s">
        <v>1671</v>
      </c>
    </row>
    <row r="83" spans="1:9" x14ac:dyDescent="0.3">
      <c r="A83" s="2" t="s">
        <v>192</v>
      </c>
      <c r="B83" s="2" t="s">
        <v>16</v>
      </c>
      <c r="C83" s="3">
        <v>96</v>
      </c>
      <c r="D83" s="3">
        <v>96</v>
      </c>
      <c r="E83">
        <f t="shared" si="4"/>
        <v>934455</v>
      </c>
      <c r="F83" s="9">
        <f t="shared" si="3"/>
        <v>99.597115861164838</v>
      </c>
      <c r="G83" s="12">
        <v>241</v>
      </c>
      <c r="H83" s="12"/>
      <c r="I83" s="5" t="s">
        <v>1671</v>
      </c>
    </row>
    <row r="84" spans="1:9" x14ac:dyDescent="0.3">
      <c r="A84" s="2" t="s">
        <v>377</v>
      </c>
      <c r="B84" s="2" t="s">
        <v>378</v>
      </c>
      <c r="C84" s="3">
        <v>90</v>
      </c>
      <c r="D84" s="3">
        <v>90</v>
      </c>
      <c r="E84">
        <f t="shared" si="4"/>
        <v>934545</v>
      </c>
      <c r="F84" s="9">
        <f t="shared" si="3"/>
        <v>99.606708340660916</v>
      </c>
      <c r="G84" s="12">
        <v>242</v>
      </c>
      <c r="H84" s="12"/>
      <c r="I84" s="5" t="s">
        <v>1684</v>
      </c>
    </row>
    <row r="85" spans="1:9" ht="17.399999999999999" customHeight="1" x14ac:dyDescent="0.3">
      <c r="A85" s="2" t="s">
        <v>208</v>
      </c>
      <c r="B85" s="2" t="s">
        <v>209</v>
      </c>
      <c r="C85" s="3">
        <v>88</v>
      </c>
      <c r="D85" s="3">
        <v>88</v>
      </c>
      <c r="E85">
        <f t="shared" si="4"/>
        <v>934633</v>
      </c>
      <c r="F85" s="9">
        <f t="shared" si="3"/>
        <v>99.616087653945968</v>
      </c>
      <c r="G85" s="12">
        <v>241</v>
      </c>
      <c r="H85" s="12"/>
      <c r="I85" s="5" t="s">
        <v>1684</v>
      </c>
    </row>
    <row r="86" spans="1:9" x14ac:dyDescent="0.3">
      <c r="A86" s="2" t="s">
        <v>146</v>
      </c>
      <c r="B86" s="2" t="s">
        <v>147</v>
      </c>
      <c r="C86" s="3">
        <v>79</v>
      </c>
      <c r="D86" s="3">
        <v>79</v>
      </c>
      <c r="E86">
        <f t="shared" si="4"/>
        <v>934712</v>
      </c>
      <c r="F86" s="9">
        <f t="shared" si="3"/>
        <v>99.624507719281425</v>
      </c>
      <c r="G86" s="12">
        <v>245</v>
      </c>
      <c r="H86" s="12"/>
      <c r="I86" s="5" t="s">
        <v>1684</v>
      </c>
    </row>
    <row r="87" spans="1:9" x14ac:dyDescent="0.3">
      <c r="A87" s="2" t="s">
        <v>317</v>
      </c>
      <c r="B87" s="2" t="s">
        <v>271</v>
      </c>
      <c r="C87" s="3">
        <v>74</v>
      </c>
      <c r="D87" s="3">
        <v>74</v>
      </c>
      <c r="E87">
        <f t="shared" si="4"/>
        <v>934786</v>
      </c>
      <c r="F87" s="9">
        <f t="shared" si="3"/>
        <v>99.632394869089296</v>
      </c>
      <c r="G87" s="12">
        <v>245</v>
      </c>
      <c r="H87" s="12"/>
      <c r="I87" s="5" t="s">
        <v>1704</v>
      </c>
    </row>
    <row r="88" spans="1:9" x14ac:dyDescent="0.3">
      <c r="A88" s="47" t="s">
        <v>284</v>
      </c>
      <c r="B88" s="47" t="s">
        <v>285</v>
      </c>
      <c r="C88" s="48">
        <v>69</v>
      </c>
      <c r="D88" s="3">
        <v>69</v>
      </c>
      <c r="E88">
        <f t="shared" si="4"/>
        <v>934855</v>
      </c>
      <c r="F88" s="9">
        <f t="shared" si="3"/>
        <v>99.639749103369624</v>
      </c>
      <c r="G88" s="12">
        <v>245</v>
      </c>
      <c r="H88" s="12"/>
      <c r="I88" s="5" t="s">
        <v>1684</v>
      </c>
    </row>
    <row r="89" spans="1:9" x14ac:dyDescent="0.3">
      <c r="A89" s="47" t="s">
        <v>261</v>
      </c>
      <c r="B89" s="47" t="s">
        <v>85</v>
      </c>
      <c r="C89" s="48">
        <v>68</v>
      </c>
      <c r="D89" s="45">
        <v>68</v>
      </c>
      <c r="E89" s="40">
        <f t="shared" si="4"/>
        <v>934923</v>
      </c>
      <c r="F89" s="9">
        <f t="shared" si="3"/>
        <v>99.646996754544432</v>
      </c>
      <c r="G89" s="18" t="s">
        <v>1595</v>
      </c>
      <c r="H89" s="18"/>
      <c r="I89" s="5" t="s">
        <v>1684</v>
      </c>
    </row>
    <row r="90" spans="1:9" x14ac:dyDescent="0.3">
      <c r="A90" s="2" t="s">
        <v>152</v>
      </c>
      <c r="B90" s="2" t="s">
        <v>16</v>
      </c>
      <c r="C90" s="3">
        <v>65</v>
      </c>
      <c r="D90" s="3">
        <v>65</v>
      </c>
      <c r="E90">
        <f t="shared" si="4"/>
        <v>934988</v>
      </c>
      <c r="F90" s="9">
        <f t="shared" si="3"/>
        <v>99.653924656402708</v>
      </c>
      <c r="G90" s="12">
        <v>241</v>
      </c>
      <c r="H90" s="12"/>
      <c r="I90" s="5" t="s">
        <v>1684</v>
      </c>
    </row>
    <row r="91" spans="1:9" x14ac:dyDescent="0.3">
      <c r="A91" s="41" t="s">
        <v>72</v>
      </c>
      <c r="B91" s="41" t="s">
        <v>73</v>
      </c>
      <c r="C91" s="42">
        <v>60</v>
      </c>
      <c r="D91" s="42">
        <v>60</v>
      </c>
      <c r="E91" s="43">
        <f t="shared" si="4"/>
        <v>935048</v>
      </c>
      <c r="F91" s="44">
        <f t="shared" si="3"/>
        <v>99.660319642733427</v>
      </c>
      <c r="G91" s="37"/>
      <c r="H91" s="37"/>
      <c r="I91" s="35"/>
    </row>
    <row r="92" spans="1:9" x14ac:dyDescent="0.3">
      <c r="A92" s="2" t="s">
        <v>336</v>
      </c>
      <c r="B92" s="2" t="s">
        <v>337</v>
      </c>
      <c r="C92" s="3">
        <v>60</v>
      </c>
      <c r="D92" s="3">
        <v>60</v>
      </c>
      <c r="E92">
        <f t="shared" si="4"/>
        <v>935108</v>
      </c>
      <c r="F92" s="9">
        <f t="shared" si="3"/>
        <v>99.666714629064145</v>
      </c>
      <c r="G92" s="12" t="s">
        <v>1595</v>
      </c>
      <c r="H92" s="12"/>
      <c r="I92" s="5" t="s">
        <v>1684</v>
      </c>
    </row>
    <row r="93" spans="1:9" x14ac:dyDescent="0.3">
      <c r="A93" s="41" t="s">
        <v>188</v>
      </c>
      <c r="B93" s="41" t="s">
        <v>73</v>
      </c>
      <c r="C93" s="42">
        <v>60</v>
      </c>
      <c r="D93" s="42">
        <v>60</v>
      </c>
      <c r="E93" s="43">
        <f t="shared" si="4"/>
        <v>935168</v>
      </c>
      <c r="F93" s="44">
        <f t="shared" si="3"/>
        <v>99.673109615394864</v>
      </c>
      <c r="G93" s="37"/>
      <c r="H93" s="37"/>
      <c r="I93" s="35"/>
    </row>
    <row r="94" spans="1:9" x14ac:dyDescent="0.3">
      <c r="A94" s="2" t="s">
        <v>60</v>
      </c>
      <c r="B94" s="2" t="s">
        <v>61</v>
      </c>
      <c r="C94" s="3">
        <v>59</v>
      </c>
      <c r="D94" s="3">
        <v>59</v>
      </c>
      <c r="E94">
        <f t="shared" si="4"/>
        <v>935227</v>
      </c>
      <c r="F94" s="9">
        <f t="shared" si="3"/>
        <v>99.679398018620063</v>
      </c>
      <c r="G94" s="12">
        <v>245</v>
      </c>
      <c r="H94" s="12"/>
      <c r="I94" s="5" t="s">
        <v>1684</v>
      </c>
    </row>
    <row r="95" spans="1:9" x14ac:dyDescent="0.3">
      <c r="A95" s="2" t="s">
        <v>313</v>
      </c>
      <c r="B95" s="2" t="s">
        <v>92</v>
      </c>
      <c r="C95" s="3">
        <v>56</v>
      </c>
      <c r="D95" s="3">
        <v>56</v>
      </c>
      <c r="E95">
        <f t="shared" si="4"/>
        <v>935283</v>
      </c>
      <c r="F95" s="9">
        <f t="shared" si="3"/>
        <v>99.685366672528744</v>
      </c>
      <c r="G95" s="12">
        <v>241</v>
      </c>
      <c r="H95" s="12"/>
      <c r="I95" s="5" t="s">
        <v>1684</v>
      </c>
    </row>
    <row r="96" spans="1:9" x14ac:dyDescent="0.3">
      <c r="A96" s="2" t="s">
        <v>329</v>
      </c>
      <c r="B96" s="2" t="s">
        <v>330</v>
      </c>
      <c r="C96" s="3">
        <v>56</v>
      </c>
      <c r="D96" s="3">
        <v>56</v>
      </c>
      <c r="E96">
        <f t="shared" si="4"/>
        <v>935339</v>
      </c>
      <c r="F96" s="9">
        <f t="shared" si="3"/>
        <v>99.691335326437397</v>
      </c>
      <c r="G96" s="12">
        <v>241</v>
      </c>
      <c r="H96" s="12"/>
      <c r="I96" s="5" t="s">
        <v>1684</v>
      </c>
    </row>
    <row r="97" spans="1:9" x14ac:dyDescent="0.3">
      <c r="A97" s="41" t="s">
        <v>150</v>
      </c>
      <c r="B97" s="41" t="s">
        <v>151</v>
      </c>
      <c r="C97" s="42">
        <v>56</v>
      </c>
      <c r="D97" s="42">
        <v>56</v>
      </c>
      <c r="E97" s="43">
        <f t="shared" si="4"/>
        <v>935395</v>
      </c>
      <c r="F97" s="44">
        <f t="shared" si="3"/>
        <v>99.697303980346078</v>
      </c>
      <c r="G97" s="37"/>
      <c r="H97" s="37"/>
      <c r="I97" s="35"/>
    </row>
    <row r="98" spans="1:9" x14ac:dyDescent="0.3">
      <c r="A98" s="47" t="s">
        <v>58</v>
      </c>
      <c r="B98" s="47" t="s">
        <v>59</v>
      </c>
      <c r="C98" s="48">
        <v>55</v>
      </c>
      <c r="D98" s="45">
        <v>55</v>
      </c>
      <c r="E98" s="40">
        <f t="shared" si="4"/>
        <v>935450</v>
      </c>
      <c r="F98" s="9">
        <f t="shared" si="3"/>
        <v>99.703166051149225</v>
      </c>
      <c r="G98" s="18">
        <v>241</v>
      </c>
      <c r="H98" s="18"/>
      <c r="I98" s="24" t="s">
        <v>1684</v>
      </c>
    </row>
    <row r="99" spans="1:9" x14ac:dyDescent="0.3">
      <c r="A99" s="47" t="s">
        <v>279</v>
      </c>
      <c r="B99" s="47" t="s">
        <v>85</v>
      </c>
      <c r="C99" s="48">
        <v>55</v>
      </c>
      <c r="D99" s="45">
        <v>55</v>
      </c>
      <c r="E99" s="40">
        <f t="shared" si="4"/>
        <v>935505</v>
      </c>
      <c r="F99" s="9">
        <f t="shared" si="3"/>
        <v>99.709028121952386</v>
      </c>
      <c r="G99" s="18" t="s">
        <v>1595</v>
      </c>
      <c r="H99" s="18"/>
      <c r="I99" s="24" t="s">
        <v>1684</v>
      </c>
    </row>
    <row r="100" spans="1:9" x14ac:dyDescent="0.3">
      <c r="A100" s="47" t="s">
        <v>91</v>
      </c>
      <c r="B100" s="47" t="s">
        <v>92</v>
      </c>
      <c r="C100" s="48">
        <v>55</v>
      </c>
      <c r="D100" s="45">
        <v>55</v>
      </c>
      <c r="E100" s="40">
        <f t="shared" si="4"/>
        <v>935560</v>
      </c>
      <c r="F100" s="9">
        <f t="shared" si="3"/>
        <v>99.714890192755547</v>
      </c>
      <c r="G100" s="18">
        <v>241</v>
      </c>
      <c r="H100" s="18"/>
      <c r="I100" s="24" t="s">
        <v>1671</v>
      </c>
    </row>
    <row r="101" spans="1:9" x14ac:dyDescent="0.3">
      <c r="A101" s="47" t="s">
        <v>76</v>
      </c>
      <c r="B101" s="47" t="s">
        <v>77</v>
      </c>
      <c r="C101" s="48">
        <v>54</v>
      </c>
      <c r="D101" s="3">
        <v>54</v>
      </c>
      <c r="E101">
        <f t="shared" si="4"/>
        <v>935614</v>
      </c>
      <c r="F101" s="9">
        <f t="shared" si="3"/>
        <v>99.720645680453188</v>
      </c>
      <c r="G101" s="12">
        <v>241</v>
      </c>
      <c r="H101" s="12"/>
      <c r="I101" s="5" t="s">
        <v>1684</v>
      </c>
    </row>
    <row r="102" spans="1:9" x14ac:dyDescent="0.3">
      <c r="A102" s="41" t="s">
        <v>267</v>
      </c>
      <c r="B102" s="41" t="s">
        <v>226</v>
      </c>
      <c r="C102" s="42">
        <v>50</v>
      </c>
      <c r="D102" s="42">
        <v>50</v>
      </c>
      <c r="E102" s="43">
        <f t="shared" si="4"/>
        <v>935664</v>
      </c>
      <c r="F102" s="44">
        <f t="shared" si="3"/>
        <v>99.725974835728792</v>
      </c>
      <c r="G102" s="37"/>
      <c r="H102" s="37"/>
      <c r="I102" s="35"/>
    </row>
    <row r="103" spans="1:9" x14ac:dyDescent="0.3">
      <c r="A103" s="47" t="s">
        <v>3</v>
      </c>
      <c r="B103" s="47" t="s">
        <v>4</v>
      </c>
      <c r="C103" s="48">
        <v>50</v>
      </c>
      <c r="D103" s="69">
        <v>50</v>
      </c>
      <c r="E103" s="68">
        <f t="shared" si="4"/>
        <v>935714</v>
      </c>
      <c r="F103" s="9">
        <f t="shared" si="3"/>
        <v>99.731303991004381</v>
      </c>
      <c r="G103" s="18">
        <v>211</v>
      </c>
      <c r="H103" s="18"/>
      <c r="I103" s="24" t="s">
        <v>1684</v>
      </c>
    </row>
    <row r="104" spans="1:9" x14ac:dyDescent="0.3">
      <c r="A104" s="2" t="s">
        <v>132</v>
      </c>
      <c r="B104" s="2" t="s">
        <v>133</v>
      </c>
      <c r="C104" s="3">
        <v>50</v>
      </c>
      <c r="D104" s="3">
        <v>50</v>
      </c>
      <c r="E104">
        <f t="shared" si="4"/>
        <v>935764</v>
      </c>
      <c r="F104" s="9">
        <f t="shared" si="3"/>
        <v>99.736633146279985</v>
      </c>
      <c r="G104" s="12">
        <v>241</v>
      </c>
      <c r="H104" s="12"/>
      <c r="I104" s="5" t="s">
        <v>1684</v>
      </c>
    </row>
    <row r="105" spans="1:9" x14ac:dyDescent="0.3">
      <c r="A105" s="2" t="s">
        <v>371</v>
      </c>
      <c r="B105" s="2" t="s">
        <v>147</v>
      </c>
      <c r="C105" s="3">
        <v>50</v>
      </c>
      <c r="D105" s="3">
        <v>50</v>
      </c>
      <c r="E105">
        <f t="shared" si="4"/>
        <v>935814</v>
      </c>
      <c r="F105" s="9">
        <f t="shared" si="3"/>
        <v>99.741962301555574</v>
      </c>
      <c r="G105" s="12">
        <v>245</v>
      </c>
      <c r="H105" s="12"/>
      <c r="I105" s="5" t="s">
        <v>1684</v>
      </c>
    </row>
    <row r="106" spans="1:9" x14ac:dyDescent="0.3">
      <c r="A106" s="2" t="s">
        <v>115</v>
      </c>
      <c r="B106" s="2" t="s">
        <v>16</v>
      </c>
      <c r="C106" s="3">
        <v>48</v>
      </c>
      <c r="D106" s="3">
        <v>48</v>
      </c>
      <c r="E106">
        <f t="shared" si="4"/>
        <v>935862</v>
      </c>
      <c r="F106" s="9">
        <f t="shared" si="3"/>
        <v>99.747078290620152</v>
      </c>
      <c r="G106" s="12">
        <v>241</v>
      </c>
      <c r="H106" s="12"/>
      <c r="I106" s="5" t="s">
        <v>1684</v>
      </c>
    </row>
    <row r="107" spans="1:9" x14ac:dyDescent="0.3">
      <c r="A107" s="2" t="s">
        <v>18</v>
      </c>
      <c r="B107" s="2" t="s">
        <v>16</v>
      </c>
      <c r="C107" s="3">
        <v>48</v>
      </c>
      <c r="D107" s="3">
        <v>48</v>
      </c>
      <c r="E107">
        <f t="shared" si="4"/>
        <v>935910</v>
      </c>
      <c r="F107" s="9">
        <f t="shared" si="3"/>
        <v>99.75219427968473</v>
      </c>
      <c r="G107" s="12">
        <v>241</v>
      </c>
      <c r="H107" s="12"/>
      <c r="I107" s="5" t="s">
        <v>1684</v>
      </c>
    </row>
    <row r="108" spans="1:9" x14ac:dyDescent="0.3">
      <c r="A108" s="2" t="s">
        <v>341</v>
      </c>
      <c r="B108" s="2" t="s">
        <v>128</v>
      </c>
      <c r="C108" s="3">
        <v>43</v>
      </c>
      <c r="D108" s="3">
        <v>43</v>
      </c>
      <c r="E108">
        <f t="shared" si="4"/>
        <v>935953</v>
      </c>
      <c r="F108" s="9">
        <f t="shared" si="3"/>
        <v>99.756777353221736</v>
      </c>
      <c r="G108" s="12">
        <v>245</v>
      </c>
      <c r="H108" s="12"/>
      <c r="I108" s="5" t="s">
        <v>1684</v>
      </c>
    </row>
    <row r="109" spans="1:9" x14ac:dyDescent="0.3">
      <c r="A109" s="2" t="s">
        <v>184</v>
      </c>
      <c r="B109" s="2" t="s">
        <v>33</v>
      </c>
      <c r="C109" s="3">
        <v>42</v>
      </c>
      <c r="D109" s="3">
        <v>42</v>
      </c>
      <c r="E109">
        <f t="shared" si="4"/>
        <v>935995</v>
      </c>
      <c r="F109" s="9">
        <f t="shared" si="3"/>
        <v>99.761253843653236</v>
      </c>
      <c r="G109" s="12">
        <v>245</v>
      </c>
      <c r="H109" s="12"/>
      <c r="I109" s="5" t="s">
        <v>1684</v>
      </c>
    </row>
    <row r="110" spans="1:9" x14ac:dyDescent="0.3">
      <c r="A110" s="2" t="s">
        <v>183</v>
      </c>
      <c r="B110" s="2" t="s">
        <v>33</v>
      </c>
      <c r="C110" s="3">
        <v>42</v>
      </c>
      <c r="D110" s="3">
        <v>42</v>
      </c>
      <c r="E110">
        <f t="shared" si="4"/>
        <v>936037</v>
      </c>
      <c r="F110" s="9">
        <f t="shared" si="3"/>
        <v>99.765730334084751</v>
      </c>
      <c r="G110" s="12">
        <v>245</v>
      </c>
      <c r="H110" s="12"/>
      <c r="I110" s="5" t="s">
        <v>1684</v>
      </c>
    </row>
    <row r="111" spans="1:9" x14ac:dyDescent="0.3">
      <c r="A111" s="41" t="s">
        <v>148</v>
      </c>
      <c r="B111" s="41" t="s">
        <v>149</v>
      </c>
      <c r="C111" s="42">
        <v>40</v>
      </c>
      <c r="D111" s="42">
        <v>40</v>
      </c>
      <c r="E111" s="43">
        <f t="shared" si="4"/>
        <v>936077</v>
      </c>
      <c r="F111" s="44">
        <f t="shared" si="3"/>
        <v>99.769993658305225</v>
      </c>
      <c r="G111" s="37"/>
      <c r="H111" s="37"/>
      <c r="I111" s="35"/>
    </row>
    <row r="112" spans="1:9" x14ac:dyDescent="0.3">
      <c r="A112" s="41" t="s">
        <v>161</v>
      </c>
      <c r="B112" s="41" t="s">
        <v>73</v>
      </c>
      <c r="C112" s="42">
        <v>40</v>
      </c>
      <c r="D112" s="42">
        <v>40</v>
      </c>
      <c r="E112" s="43">
        <f t="shared" si="4"/>
        <v>936117</v>
      </c>
      <c r="F112" s="44">
        <f t="shared" si="3"/>
        <v>99.774256982525699</v>
      </c>
      <c r="G112" s="37"/>
      <c r="H112" s="37"/>
      <c r="I112" s="35"/>
    </row>
    <row r="113" spans="1:9" x14ac:dyDescent="0.3">
      <c r="A113" s="41" t="s">
        <v>111</v>
      </c>
      <c r="B113" s="41" t="s">
        <v>112</v>
      </c>
      <c r="C113" s="42">
        <v>40</v>
      </c>
      <c r="D113" s="42">
        <v>40</v>
      </c>
      <c r="E113" s="43">
        <f t="shared" si="4"/>
        <v>936157</v>
      </c>
      <c r="F113" s="44">
        <f t="shared" si="3"/>
        <v>99.778520306746174</v>
      </c>
      <c r="G113" s="37"/>
      <c r="H113" s="37"/>
      <c r="I113" s="35"/>
    </row>
    <row r="114" spans="1:9" x14ac:dyDescent="0.3">
      <c r="A114" s="41" t="s">
        <v>255</v>
      </c>
      <c r="B114" s="41" t="s">
        <v>45</v>
      </c>
      <c r="C114" s="42">
        <v>40</v>
      </c>
      <c r="D114" s="42">
        <v>40</v>
      </c>
      <c r="E114" s="43">
        <f t="shared" si="4"/>
        <v>936197</v>
      </c>
      <c r="F114" s="44">
        <f t="shared" si="3"/>
        <v>99.782783630966648</v>
      </c>
      <c r="G114" s="37"/>
      <c r="H114" s="37"/>
      <c r="I114" s="35"/>
    </row>
    <row r="115" spans="1:9" x14ac:dyDescent="0.3">
      <c r="A115" s="41" t="s">
        <v>96</v>
      </c>
      <c r="B115" s="41" t="s">
        <v>4</v>
      </c>
      <c r="C115" s="42">
        <v>39</v>
      </c>
      <c r="D115" s="42">
        <v>39</v>
      </c>
      <c r="E115" s="43">
        <f t="shared" si="4"/>
        <v>936236</v>
      </c>
      <c r="F115" s="44">
        <f t="shared" si="3"/>
        <v>99.786940372081617</v>
      </c>
      <c r="G115" s="37"/>
      <c r="H115" s="37"/>
      <c r="I115" s="35"/>
    </row>
    <row r="116" spans="1:9" x14ac:dyDescent="0.3">
      <c r="A116" s="2" t="s">
        <v>395</v>
      </c>
      <c r="B116" s="2" t="s">
        <v>396</v>
      </c>
      <c r="C116" s="3">
        <v>38</v>
      </c>
      <c r="D116" s="3">
        <v>38</v>
      </c>
      <c r="E116">
        <f t="shared" si="4"/>
        <v>936274</v>
      </c>
      <c r="F116" s="9">
        <f t="shared" si="3"/>
        <v>99.790990530091079</v>
      </c>
      <c r="G116" s="12">
        <v>245</v>
      </c>
      <c r="H116" s="12"/>
      <c r="I116" s="5" t="s">
        <v>1684</v>
      </c>
    </row>
    <row r="117" spans="1:9" x14ac:dyDescent="0.3">
      <c r="A117" s="2" t="s">
        <v>135</v>
      </c>
      <c r="B117" s="2" t="s">
        <v>136</v>
      </c>
      <c r="C117" s="3">
        <v>37</v>
      </c>
      <c r="D117" s="3">
        <v>37</v>
      </c>
      <c r="E117">
        <f t="shared" si="4"/>
        <v>936311</v>
      </c>
      <c r="F117" s="9">
        <f t="shared" si="3"/>
        <v>99.794934104995008</v>
      </c>
      <c r="G117" s="12">
        <v>241</v>
      </c>
      <c r="H117" s="12"/>
      <c r="I117" s="5" t="s">
        <v>1684</v>
      </c>
    </row>
    <row r="118" spans="1:9" x14ac:dyDescent="0.3">
      <c r="A118" s="41" t="s">
        <v>78</v>
      </c>
      <c r="B118" s="41" t="s">
        <v>79</v>
      </c>
      <c r="C118" s="42">
        <v>37</v>
      </c>
      <c r="D118" s="42">
        <v>37</v>
      </c>
      <c r="E118" s="43">
        <f t="shared" si="4"/>
        <v>936348</v>
      </c>
      <c r="F118" s="44">
        <f t="shared" si="3"/>
        <v>99.798877679898951</v>
      </c>
      <c r="G118" s="37"/>
      <c r="H118" s="37"/>
      <c r="I118" s="35"/>
    </row>
    <row r="119" spans="1:9" x14ac:dyDescent="0.3">
      <c r="A119" s="2" t="s">
        <v>54</v>
      </c>
      <c r="B119" s="2" t="s">
        <v>52</v>
      </c>
      <c r="C119" s="3">
        <v>36</v>
      </c>
      <c r="D119" s="3">
        <v>36</v>
      </c>
      <c r="E119">
        <f t="shared" si="4"/>
        <v>936384</v>
      </c>
      <c r="F119" s="9">
        <f t="shared" si="3"/>
        <v>99.802714671697387</v>
      </c>
      <c r="G119" s="12">
        <v>245</v>
      </c>
      <c r="H119" s="12"/>
      <c r="I119" s="5" t="s">
        <v>1684</v>
      </c>
    </row>
    <row r="120" spans="1:9" x14ac:dyDescent="0.3">
      <c r="A120" s="2" t="s">
        <v>107</v>
      </c>
      <c r="B120" s="2" t="s">
        <v>108</v>
      </c>
      <c r="C120" s="3">
        <v>32</v>
      </c>
      <c r="D120" s="3">
        <v>32</v>
      </c>
      <c r="E120">
        <f t="shared" si="4"/>
        <v>936416</v>
      </c>
      <c r="F120" s="9">
        <f t="shared" si="3"/>
        <v>99.806125331073773</v>
      </c>
      <c r="G120" s="12">
        <v>241</v>
      </c>
      <c r="H120" s="12"/>
      <c r="I120" s="5" t="s">
        <v>1684</v>
      </c>
    </row>
    <row r="121" spans="1:9" x14ac:dyDescent="0.3">
      <c r="A121" s="2" t="s">
        <v>67</v>
      </c>
      <c r="B121" s="2" t="s">
        <v>65</v>
      </c>
      <c r="C121" s="3">
        <v>32</v>
      </c>
      <c r="D121" s="3">
        <v>32</v>
      </c>
      <c r="E121">
        <f t="shared" si="4"/>
        <v>936448</v>
      </c>
      <c r="F121" s="9">
        <f t="shared" si="3"/>
        <v>99.809535990450144</v>
      </c>
      <c r="G121" s="12">
        <v>242</v>
      </c>
      <c r="H121" s="12"/>
      <c r="I121" s="5" t="s">
        <v>1684</v>
      </c>
    </row>
    <row r="122" spans="1:9" x14ac:dyDescent="0.3">
      <c r="A122" s="2" t="s">
        <v>145</v>
      </c>
      <c r="B122" s="2" t="s">
        <v>144</v>
      </c>
      <c r="C122" s="3">
        <v>31</v>
      </c>
      <c r="D122" s="3">
        <v>31</v>
      </c>
      <c r="E122">
        <f t="shared" si="4"/>
        <v>936479</v>
      </c>
      <c r="F122" s="9">
        <f t="shared" si="3"/>
        <v>99.812840066721023</v>
      </c>
      <c r="G122" s="12">
        <v>241</v>
      </c>
      <c r="H122" s="12"/>
      <c r="I122" s="5" t="s">
        <v>1684</v>
      </c>
    </row>
    <row r="123" spans="1:9" x14ac:dyDescent="0.3">
      <c r="A123" s="2" t="s">
        <v>215</v>
      </c>
      <c r="B123" s="2" t="s">
        <v>89</v>
      </c>
      <c r="C123" s="3">
        <v>31</v>
      </c>
      <c r="D123" s="3">
        <v>31</v>
      </c>
      <c r="E123">
        <f t="shared" si="4"/>
        <v>936510</v>
      </c>
      <c r="F123" s="9">
        <f t="shared" si="3"/>
        <v>99.816144142991888</v>
      </c>
      <c r="G123" s="12">
        <v>241</v>
      </c>
      <c r="H123" s="12"/>
      <c r="I123" s="5" t="s">
        <v>1684</v>
      </c>
    </row>
    <row r="124" spans="1:9" x14ac:dyDescent="0.3">
      <c r="A124" s="41" t="s">
        <v>392</v>
      </c>
      <c r="B124" s="41" t="s">
        <v>73</v>
      </c>
      <c r="C124" s="42">
        <v>30</v>
      </c>
      <c r="D124" s="42">
        <v>30</v>
      </c>
      <c r="E124" s="43">
        <f t="shared" si="4"/>
        <v>936540</v>
      </c>
      <c r="F124" s="44">
        <f t="shared" si="3"/>
        <v>99.819341636157262</v>
      </c>
      <c r="G124" s="37"/>
      <c r="H124" s="37"/>
      <c r="I124" s="35"/>
    </row>
    <row r="125" spans="1:9" x14ac:dyDescent="0.3">
      <c r="A125" s="41" t="s">
        <v>367</v>
      </c>
      <c r="B125" s="41" t="s">
        <v>368</v>
      </c>
      <c r="C125" s="42">
        <v>30</v>
      </c>
      <c r="D125" s="42">
        <v>30</v>
      </c>
      <c r="E125" s="43">
        <f t="shared" si="4"/>
        <v>936570</v>
      </c>
      <c r="F125" s="44">
        <f t="shared" si="3"/>
        <v>99.822539129322607</v>
      </c>
      <c r="G125" s="37"/>
      <c r="H125" s="37"/>
      <c r="I125" s="35"/>
    </row>
    <row r="126" spans="1:9" x14ac:dyDescent="0.3">
      <c r="A126" s="2" t="s">
        <v>25</v>
      </c>
      <c r="B126" s="2" t="s">
        <v>4</v>
      </c>
      <c r="C126" s="3">
        <v>30</v>
      </c>
      <c r="D126" s="3">
        <v>30</v>
      </c>
      <c r="E126">
        <f t="shared" si="4"/>
        <v>936600</v>
      </c>
      <c r="F126" s="9">
        <f t="shared" si="3"/>
        <v>99.825736622487966</v>
      </c>
      <c r="G126" s="12">
        <v>241</v>
      </c>
      <c r="H126" s="12"/>
      <c r="I126" s="5" t="s">
        <v>1684</v>
      </c>
    </row>
    <row r="127" spans="1:9" x14ac:dyDescent="0.3">
      <c r="A127" s="2" t="s">
        <v>369</v>
      </c>
      <c r="B127" s="2" t="s">
        <v>92</v>
      </c>
      <c r="C127" s="3">
        <v>30</v>
      </c>
      <c r="D127" s="3">
        <v>30</v>
      </c>
      <c r="E127">
        <f t="shared" si="4"/>
        <v>936630</v>
      </c>
      <c r="F127" s="9">
        <f t="shared" si="3"/>
        <v>99.828934115653325</v>
      </c>
      <c r="G127" s="12">
        <v>241</v>
      </c>
      <c r="H127" s="12"/>
      <c r="I127" s="5" t="s">
        <v>1684</v>
      </c>
    </row>
    <row r="128" spans="1:9" x14ac:dyDescent="0.3">
      <c r="A128" s="2" t="s">
        <v>32</v>
      </c>
      <c r="B128" s="2" t="s">
        <v>33</v>
      </c>
      <c r="C128" s="3">
        <v>28</v>
      </c>
      <c r="D128" s="3">
        <v>28</v>
      </c>
      <c r="E128">
        <f t="shared" si="4"/>
        <v>936658</v>
      </c>
      <c r="F128" s="9">
        <f t="shared" si="3"/>
        <v>99.831918442607659</v>
      </c>
      <c r="G128" s="12">
        <v>245</v>
      </c>
      <c r="H128" s="12"/>
      <c r="I128" s="5" t="s">
        <v>1684</v>
      </c>
    </row>
    <row r="129" spans="1:9" x14ac:dyDescent="0.3">
      <c r="A129" s="2" t="s">
        <v>260</v>
      </c>
      <c r="B129" s="2" t="s">
        <v>259</v>
      </c>
      <c r="C129" s="3">
        <v>28</v>
      </c>
      <c r="D129" s="3">
        <v>28</v>
      </c>
      <c r="E129">
        <f t="shared" si="4"/>
        <v>936686</v>
      </c>
      <c r="F129" s="9">
        <f t="shared" si="3"/>
        <v>99.834902769561992</v>
      </c>
      <c r="G129" s="12">
        <v>241</v>
      </c>
      <c r="H129" s="12"/>
      <c r="I129" s="5" t="s">
        <v>1684</v>
      </c>
    </row>
    <row r="130" spans="1:9" x14ac:dyDescent="0.3">
      <c r="A130" s="41" t="s">
        <v>196</v>
      </c>
      <c r="B130" s="41" t="s">
        <v>197</v>
      </c>
      <c r="C130" s="42">
        <v>27</v>
      </c>
      <c r="D130" s="42">
        <v>27</v>
      </c>
      <c r="E130" s="43">
        <f t="shared" si="4"/>
        <v>936713</v>
      </c>
      <c r="F130" s="44">
        <f t="shared" si="3"/>
        <v>99.83778051341082</v>
      </c>
      <c r="G130" s="37"/>
      <c r="H130" s="37"/>
      <c r="I130" s="35"/>
    </row>
    <row r="131" spans="1:9" x14ac:dyDescent="0.3">
      <c r="A131" s="2" t="s">
        <v>258</v>
      </c>
      <c r="B131" s="2" t="s">
        <v>259</v>
      </c>
      <c r="C131" s="3">
        <v>26</v>
      </c>
      <c r="D131" s="3">
        <v>26</v>
      </c>
      <c r="E131">
        <f t="shared" si="4"/>
        <v>936739</v>
      </c>
      <c r="F131" s="9">
        <f t="shared" ref="F131:F194" si="5">(E131/$E$314)*100</f>
        <v>99.840551674154128</v>
      </c>
      <c r="G131" s="12">
        <v>241</v>
      </c>
      <c r="H131" s="12"/>
      <c r="I131" s="5" t="s">
        <v>1684</v>
      </c>
    </row>
    <row r="132" spans="1:9" x14ac:dyDescent="0.3">
      <c r="A132" s="2" t="s">
        <v>370</v>
      </c>
      <c r="B132" s="2" t="s">
        <v>92</v>
      </c>
      <c r="C132" s="3">
        <v>24</v>
      </c>
      <c r="D132" s="3">
        <v>24</v>
      </c>
      <c r="E132">
        <f t="shared" si="4"/>
        <v>936763</v>
      </c>
      <c r="F132" s="9">
        <f t="shared" si="5"/>
        <v>99.843109668686409</v>
      </c>
      <c r="G132" s="12">
        <v>241</v>
      </c>
      <c r="H132" s="12"/>
      <c r="I132" s="5" t="s">
        <v>1684</v>
      </c>
    </row>
    <row r="133" spans="1:9" x14ac:dyDescent="0.3">
      <c r="A133" s="2" t="s">
        <v>180</v>
      </c>
      <c r="B133" s="2" t="s">
        <v>16</v>
      </c>
      <c r="C133" s="3">
        <v>24</v>
      </c>
      <c r="D133" s="3">
        <v>24</v>
      </c>
      <c r="E133">
        <f t="shared" ref="E133:E196" si="6">D133+E132</f>
        <v>936787</v>
      </c>
      <c r="F133" s="9">
        <f t="shared" si="5"/>
        <v>99.845667663218705</v>
      </c>
      <c r="G133" s="12">
        <v>241</v>
      </c>
      <c r="H133" s="12"/>
      <c r="I133" s="5" t="s">
        <v>1684</v>
      </c>
    </row>
    <row r="134" spans="1:9" x14ac:dyDescent="0.3">
      <c r="A134" s="2" t="s">
        <v>294</v>
      </c>
      <c r="B134" s="2" t="s">
        <v>278</v>
      </c>
      <c r="C134" s="3">
        <v>23</v>
      </c>
      <c r="D134" s="3">
        <v>23</v>
      </c>
      <c r="E134">
        <f t="shared" si="6"/>
        <v>936810</v>
      </c>
      <c r="F134" s="9">
        <f t="shared" si="5"/>
        <v>99.848119074645481</v>
      </c>
      <c r="G134" s="12">
        <v>241</v>
      </c>
      <c r="H134" s="12"/>
      <c r="I134" s="5" t="s">
        <v>1684</v>
      </c>
    </row>
    <row r="135" spans="1:9" x14ac:dyDescent="0.3">
      <c r="A135" s="2" t="s">
        <v>342</v>
      </c>
      <c r="B135" s="2" t="s">
        <v>128</v>
      </c>
      <c r="C135" s="3">
        <v>23</v>
      </c>
      <c r="D135" s="3">
        <v>23</v>
      </c>
      <c r="E135">
        <f t="shared" si="6"/>
        <v>936833</v>
      </c>
      <c r="F135" s="9">
        <f t="shared" si="5"/>
        <v>99.850570486072257</v>
      </c>
      <c r="G135" s="12">
        <v>245</v>
      </c>
      <c r="H135" s="12"/>
      <c r="I135" s="5" t="s">
        <v>1684</v>
      </c>
    </row>
    <row r="136" spans="1:9" x14ac:dyDescent="0.3">
      <c r="A136" s="2" t="s">
        <v>129</v>
      </c>
      <c r="B136" s="2" t="s">
        <v>128</v>
      </c>
      <c r="C136" s="3">
        <v>22</v>
      </c>
      <c r="D136" s="3">
        <v>22</v>
      </c>
      <c r="E136">
        <f t="shared" si="6"/>
        <v>936855</v>
      </c>
      <c r="F136" s="9">
        <f t="shared" si="5"/>
        <v>99.852915314393513</v>
      </c>
      <c r="G136" s="12">
        <v>241</v>
      </c>
      <c r="H136" s="12"/>
      <c r="I136" s="5" t="s">
        <v>1684</v>
      </c>
    </row>
    <row r="137" spans="1:9" x14ac:dyDescent="0.3">
      <c r="A137" s="2" t="s">
        <v>276</v>
      </c>
      <c r="B137" s="2" t="s">
        <v>92</v>
      </c>
      <c r="C137" s="3">
        <v>22</v>
      </c>
      <c r="D137" s="3">
        <v>22</v>
      </c>
      <c r="E137">
        <f t="shared" si="6"/>
        <v>936877</v>
      </c>
      <c r="F137" s="9">
        <f t="shared" si="5"/>
        <v>99.855260142714769</v>
      </c>
      <c r="G137" s="12" t="s">
        <v>1595</v>
      </c>
      <c r="H137" s="12"/>
      <c r="I137" s="5" t="s">
        <v>1684</v>
      </c>
    </row>
    <row r="138" spans="1:9" x14ac:dyDescent="0.3">
      <c r="A138" s="2" t="s">
        <v>289</v>
      </c>
      <c r="B138" s="2" t="s">
        <v>85</v>
      </c>
      <c r="C138" s="3">
        <v>22</v>
      </c>
      <c r="D138" s="3">
        <v>22</v>
      </c>
      <c r="E138">
        <f t="shared" si="6"/>
        <v>936899</v>
      </c>
      <c r="F138" s="9">
        <f t="shared" si="5"/>
        <v>99.857604971036039</v>
      </c>
      <c r="G138" s="12" t="s">
        <v>1595</v>
      </c>
      <c r="H138" s="12"/>
      <c r="I138" s="5" t="s">
        <v>1684</v>
      </c>
    </row>
    <row r="139" spans="1:9" x14ac:dyDescent="0.3">
      <c r="A139" s="2" t="s">
        <v>287</v>
      </c>
      <c r="B139" s="2" t="s">
        <v>288</v>
      </c>
      <c r="C139" s="3">
        <v>22</v>
      </c>
      <c r="D139" s="3">
        <v>22</v>
      </c>
      <c r="E139">
        <f t="shared" si="6"/>
        <v>936921</v>
      </c>
      <c r="F139" s="9">
        <f t="shared" si="5"/>
        <v>99.85994979935731</v>
      </c>
      <c r="G139" s="12">
        <v>239</v>
      </c>
      <c r="H139" s="12"/>
      <c r="I139" s="5" t="s">
        <v>1684</v>
      </c>
    </row>
    <row r="140" spans="1:9" ht="16.8" customHeight="1" x14ac:dyDescent="0.3">
      <c r="A140" s="2" t="s">
        <v>127</v>
      </c>
      <c r="B140" s="2" t="s">
        <v>128</v>
      </c>
      <c r="C140" s="3">
        <v>22</v>
      </c>
      <c r="D140" s="3">
        <v>22</v>
      </c>
      <c r="E140">
        <f t="shared" si="6"/>
        <v>936943</v>
      </c>
      <c r="F140" s="9">
        <f t="shared" si="5"/>
        <v>99.862294627678565</v>
      </c>
      <c r="G140" s="12">
        <v>241</v>
      </c>
      <c r="H140" s="12"/>
      <c r="I140" s="5" t="s">
        <v>1684</v>
      </c>
    </row>
    <row r="141" spans="1:9" x14ac:dyDescent="0.3">
      <c r="A141" s="2" t="s">
        <v>424</v>
      </c>
      <c r="B141" s="2" t="s">
        <v>92</v>
      </c>
      <c r="C141" s="3">
        <v>22</v>
      </c>
      <c r="D141" s="3">
        <v>22</v>
      </c>
      <c r="E141">
        <f t="shared" si="6"/>
        <v>936965</v>
      </c>
      <c r="F141" s="9">
        <f t="shared" si="5"/>
        <v>99.864639455999821</v>
      </c>
      <c r="G141" s="12">
        <v>241</v>
      </c>
      <c r="H141" s="12"/>
      <c r="I141" s="5" t="s">
        <v>1684</v>
      </c>
    </row>
    <row r="142" spans="1:9" x14ac:dyDescent="0.3">
      <c r="A142" s="2" t="s">
        <v>302</v>
      </c>
      <c r="B142" s="2" t="s">
        <v>269</v>
      </c>
      <c r="C142" s="3">
        <v>21</v>
      </c>
      <c r="D142" s="3">
        <v>21</v>
      </c>
      <c r="E142">
        <f t="shared" si="6"/>
        <v>936986</v>
      </c>
      <c r="F142" s="9">
        <f t="shared" si="5"/>
        <v>99.866877701215586</v>
      </c>
      <c r="G142" s="12">
        <v>241</v>
      </c>
      <c r="H142" s="12"/>
      <c r="I142" s="5" t="s">
        <v>1715</v>
      </c>
    </row>
    <row r="143" spans="1:9" ht="15" customHeight="1" x14ac:dyDescent="0.3">
      <c r="A143" s="41" t="s">
        <v>409</v>
      </c>
      <c r="B143" s="41" t="s">
        <v>410</v>
      </c>
      <c r="C143" s="42">
        <v>20</v>
      </c>
      <c r="D143" s="42">
        <v>20</v>
      </c>
      <c r="E143" s="43">
        <f t="shared" si="6"/>
        <v>937006</v>
      </c>
      <c r="F143" s="44">
        <f t="shared" si="5"/>
        <v>99.869009363325816</v>
      </c>
      <c r="G143" s="37"/>
      <c r="H143" s="37"/>
      <c r="I143" s="35"/>
    </row>
    <row r="144" spans="1:9" x14ac:dyDescent="0.3">
      <c r="A144" s="2" t="s">
        <v>365</v>
      </c>
      <c r="B144" s="2" t="s">
        <v>16</v>
      </c>
      <c r="C144" s="3">
        <v>20</v>
      </c>
      <c r="D144" s="3">
        <v>20</v>
      </c>
      <c r="E144">
        <f t="shared" si="6"/>
        <v>937026</v>
      </c>
      <c r="F144" s="9">
        <f t="shared" si="5"/>
        <v>99.87114102543606</v>
      </c>
      <c r="G144" s="12">
        <v>241</v>
      </c>
      <c r="H144" s="12"/>
      <c r="I144" s="5" t="s">
        <v>1684</v>
      </c>
    </row>
    <row r="145" spans="1:9" x14ac:dyDescent="0.3">
      <c r="A145" s="2" t="s">
        <v>413</v>
      </c>
      <c r="B145" s="2" t="s">
        <v>128</v>
      </c>
      <c r="C145" s="3">
        <v>20</v>
      </c>
      <c r="D145" s="3">
        <v>20</v>
      </c>
      <c r="E145">
        <f t="shared" si="6"/>
        <v>937046</v>
      </c>
      <c r="F145" s="9">
        <f t="shared" si="5"/>
        <v>99.873272687546304</v>
      </c>
      <c r="G145" s="12">
        <v>245</v>
      </c>
      <c r="H145" s="12"/>
      <c r="I145" s="5" t="s">
        <v>1671</v>
      </c>
    </row>
    <row r="146" spans="1:9" x14ac:dyDescent="0.3">
      <c r="A146" s="2" t="s">
        <v>243</v>
      </c>
      <c r="B146" s="2" t="s">
        <v>16</v>
      </c>
      <c r="C146" s="3">
        <v>20</v>
      </c>
      <c r="D146" s="3">
        <v>20</v>
      </c>
      <c r="E146">
        <f t="shared" si="6"/>
        <v>937066</v>
      </c>
      <c r="F146" s="9">
        <f t="shared" si="5"/>
        <v>99.875404349656534</v>
      </c>
      <c r="G146" s="12">
        <v>241</v>
      </c>
      <c r="H146" s="12"/>
      <c r="I146" s="5" t="s">
        <v>1684</v>
      </c>
    </row>
    <row r="147" spans="1:9" x14ac:dyDescent="0.3">
      <c r="A147" s="2" t="s">
        <v>364</v>
      </c>
      <c r="B147" s="2" t="s">
        <v>16</v>
      </c>
      <c r="C147" s="3">
        <v>20</v>
      </c>
      <c r="D147" s="3">
        <v>20</v>
      </c>
      <c r="E147">
        <f t="shared" si="6"/>
        <v>937086</v>
      </c>
      <c r="F147" s="9">
        <f t="shared" si="5"/>
        <v>99.877536011766779</v>
      </c>
      <c r="G147" s="12">
        <v>241</v>
      </c>
      <c r="H147" s="12"/>
      <c r="I147" s="5" t="s">
        <v>1684</v>
      </c>
    </row>
    <row r="148" spans="1:9" x14ac:dyDescent="0.3">
      <c r="A148" s="2" t="s">
        <v>257</v>
      </c>
      <c r="B148" s="2" t="s">
        <v>133</v>
      </c>
      <c r="C148" s="3">
        <v>20</v>
      </c>
      <c r="D148" s="3">
        <v>20</v>
      </c>
      <c r="E148">
        <f t="shared" si="6"/>
        <v>937106</v>
      </c>
      <c r="F148" s="9">
        <f t="shared" si="5"/>
        <v>99.879667673877009</v>
      </c>
      <c r="G148" s="12">
        <v>241</v>
      </c>
      <c r="H148" s="12"/>
      <c r="I148" s="5" t="s">
        <v>1684</v>
      </c>
    </row>
    <row r="149" spans="1:9" x14ac:dyDescent="0.3">
      <c r="A149" s="41" t="s">
        <v>207</v>
      </c>
      <c r="B149" s="41" t="s">
        <v>73</v>
      </c>
      <c r="C149" s="42">
        <v>20</v>
      </c>
      <c r="D149" s="42">
        <v>20</v>
      </c>
      <c r="E149" s="43">
        <f t="shared" si="6"/>
        <v>937126</v>
      </c>
      <c r="F149" s="44">
        <f t="shared" si="5"/>
        <v>99.881799335987253</v>
      </c>
      <c r="G149" s="37"/>
      <c r="H149" s="37"/>
      <c r="I149" s="35"/>
    </row>
    <row r="150" spans="1:9" x14ac:dyDescent="0.3">
      <c r="A150" s="41" t="s">
        <v>81</v>
      </c>
      <c r="B150" s="41" t="s">
        <v>79</v>
      </c>
      <c r="C150" s="42">
        <v>19</v>
      </c>
      <c r="D150" s="42">
        <v>19</v>
      </c>
      <c r="E150" s="43">
        <f t="shared" si="6"/>
        <v>937145</v>
      </c>
      <c r="F150" s="44">
        <f t="shared" si="5"/>
        <v>99.883824414991977</v>
      </c>
      <c r="G150" s="37"/>
      <c r="H150" s="37"/>
      <c r="I150" s="35"/>
    </row>
    <row r="151" spans="1:9" x14ac:dyDescent="0.3">
      <c r="A151" s="2" t="s">
        <v>343</v>
      </c>
      <c r="B151" s="2" t="s">
        <v>344</v>
      </c>
      <c r="C151" s="3">
        <v>19</v>
      </c>
      <c r="D151" s="3">
        <v>19</v>
      </c>
      <c r="E151">
        <f t="shared" si="6"/>
        <v>937164</v>
      </c>
      <c r="F151" s="9">
        <f t="shared" si="5"/>
        <v>99.885849493996702</v>
      </c>
      <c r="G151" s="12">
        <v>241</v>
      </c>
      <c r="H151" s="12"/>
      <c r="I151" s="5" t="s">
        <v>1684</v>
      </c>
    </row>
    <row r="152" spans="1:9" x14ac:dyDescent="0.3">
      <c r="A152" s="2" t="s">
        <v>55</v>
      </c>
      <c r="B152" s="2" t="s">
        <v>52</v>
      </c>
      <c r="C152" s="3">
        <v>18</v>
      </c>
      <c r="D152" s="3">
        <v>18</v>
      </c>
      <c r="E152">
        <f t="shared" si="6"/>
        <v>937182</v>
      </c>
      <c r="F152" s="9">
        <f t="shared" si="5"/>
        <v>99.88776798989592</v>
      </c>
      <c r="G152" s="12">
        <v>245</v>
      </c>
      <c r="H152" s="12"/>
      <c r="I152" s="5" t="s">
        <v>1684</v>
      </c>
    </row>
    <row r="153" spans="1:9" x14ac:dyDescent="0.3">
      <c r="A153" s="2" t="s">
        <v>93</v>
      </c>
      <c r="B153" s="2" t="s">
        <v>94</v>
      </c>
      <c r="C153" s="3">
        <v>17</v>
      </c>
      <c r="D153" s="3">
        <v>17</v>
      </c>
      <c r="E153">
        <f t="shared" si="6"/>
        <v>937199</v>
      </c>
      <c r="F153" s="9">
        <f t="shared" si="5"/>
        <v>99.889579902689633</v>
      </c>
      <c r="G153" s="12">
        <v>245</v>
      </c>
      <c r="H153" s="12"/>
      <c r="I153" s="5" t="s">
        <v>1684</v>
      </c>
    </row>
    <row r="154" spans="1:9" x14ac:dyDescent="0.3">
      <c r="A154" s="41" t="s">
        <v>242</v>
      </c>
      <c r="B154" s="41" t="s">
        <v>195</v>
      </c>
      <c r="C154" s="42">
        <v>17</v>
      </c>
      <c r="D154" s="42">
        <v>17</v>
      </c>
      <c r="E154" s="43">
        <f t="shared" si="6"/>
        <v>937216</v>
      </c>
      <c r="F154" s="44">
        <f t="shared" si="5"/>
        <v>99.891391815483331</v>
      </c>
      <c r="G154" s="37"/>
      <c r="H154" s="37"/>
      <c r="I154" s="35"/>
    </row>
    <row r="155" spans="1:9" x14ac:dyDescent="0.3">
      <c r="A155" s="2" t="s">
        <v>315</v>
      </c>
      <c r="B155" s="2" t="s">
        <v>205</v>
      </c>
      <c r="C155" s="3">
        <v>17</v>
      </c>
      <c r="D155" s="3">
        <v>17</v>
      </c>
      <c r="E155">
        <f t="shared" si="6"/>
        <v>937233</v>
      </c>
      <c r="F155" s="9">
        <f t="shared" si="5"/>
        <v>99.89320372827703</v>
      </c>
      <c r="G155" s="12">
        <v>245</v>
      </c>
      <c r="H155" s="12"/>
      <c r="I155" s="5" t="s">
        <v>1684</v>
      </c>
    </row>
    <row r="156" spans="1:9" x14ac:dyDescent="0.3">
      <c r="A156" s="2" t="s">
        <v>265</v>
      </c>
      <c r="B156" s="2" t="s">
        <v>33</v>
      </c>
      <c r="C156" s="3">
        <v>17</v>
      </c>
      <c r="D156" s="3">
        <v>17</v>
      </c>
      <c r="E156">
        <f t="shared" si="6"/>
        <v>937250</v>
      </c>
      <c r="F156" s="9">
        <f t="shared" si="5"/>
        <v>99.895015641070742</v>
      </c>
      <c r="G156" s="12" t="s">
        <v>1595</v>
      </c>
      <c r="H156" s="12"/>
      <c r="I156" s="5" t="s">
        <v>1684</v>
      </c>
    </row>
    <row r="157" spans="1:9" x14ac:dyDescent="0.3">
      <c r="A157" s="2" t="s">
        <v>84</v>
      </c>
      <c r="B157" s="2" t="s">
        <v>85</v>
      </c>
      <c r="C157" s="3">
        <v>16</v>
      </c>
      <c r="D157" s="3">
        <v>16</v>
      </c>
      <c r="E157">
        <f t="shared" si="6"/>
        <v>937266</v>
      </c>
      <c r="F157" s="9">
        <f t="shared" si="5"/>
        <v>99.896720970758921</v>
      </c>
      <c r="G157" s="12" t="s">
        <v>1595</v>
      </c>
      <c r="H157" s="12"/>
      <c r="I157" s="5" t="s">
        <v>1684</v>
      </c>
    </row>
    <row r="158" spans="1:9" ht="16.8" customHeight="1" x14ac:dyDescent="0.3">
      <c r="A158" s="2" t="s">
        <v>380</v>
      </c>
      <c r="B158" s="2" t="s">
        <v>83</v>
      </c>
      <c r="C158" s="3">
        <v>16</v>
      </c>
      <c r="D158" s="3">
        <v>16</v>
      </c>
      <c r="E158">
        <f t="shared" si="6"/>
        <v>937282</v>
      </c>
      <c r="F158" s="9">
        <f t="shared" si="5"/>
        <v>99.898426300447113</v>
      </c>
      <c r="G158" s="12">
        <v>241</v>
      </c>
      <c r="H158" s="12"/>
      <c r="I158" s="5" t="s">
        <v>1684</v>
      </c>
    </row>
    <row r="159" spans="1:9" ht="16.2" customHeight="1" x14ac:dyDescent="0.3">
      <c r="A159" s="47" t="s">
        <v>382</v>
      </c>
      <c r="B159" s="47" t="s">
        <v>83</v>
      </c>
      <c r="C159" s="48">
        <v>16</v>
      </c>
      <c r="D159" s="45">
        <v>16</v>
      </c>
      <c r="E159" s="40">
        <f t="shared" si="6"/>
        <v>937298</v>
      </c>
      <c r="F159" s="9">
        <f t="shared" si="5"/>
        <v>99.900131630135306</v>
      </c>
      <c r="G159" s="18">
        <v>241</v>
      </c>
      <c r="H159" s="18"/>
      <c r="I159" s="24" t="s">
        <v>1684</v>
      </c>
    </row>
    <row r="160" spans="1:9" ht="15" customHeight="1" x14ac:dyDescent="0.3">
      <c r="A160" s="2" t="s">
        <v>138</v>
      </c>
      <c r="B160" s="2" t="s">
        <v>89</v>
      </c>
      <c r="C160" s="3">
        <v>16</v>
      </c>
      <c r="D160" s="3">
        <v>16</v>
      </c>
      <c r="E160">
        <f t="shared" si="6"/>
        <v>937314</v>
      </c>
      <c r="F160" s="9">
        <f t="shared" si="5"/>
        <v>99.901836959823498</v>
      </c>
      <c r="G160" s="12">
        <v>241</v>
      </c>
      <c r="H160" s="12"/>
      <c r="I160" s="5" t="s">
        <v>1684</v>
      </c>
    </row>
    <row r="161" spans="1:9" x14ac:dyDescent="0.3">
      <c r="A161" s="47" t="s">
        <v>64</v>
      </c>
      <c r="B161" s="47" t="s">
        <v>65</v>
      </c>
      <c r="C161" s="48">
        <v>16</v>
      </c>
      <c r="D161" s="45">
        <v>16</v>
      </c>
      <c r="E161" s="40">
        <f t="shared" si="6"/>
        <v>937330</v>
      </c>
      <c r="F161" s="9">
        <f t="shared" si="5"/>
        <v>99.903542289511691</v>
      </c>
      <c r="G161" s="18">
        <v>241</v>
      </c>
      <c r="H161" s="18"/>
      <c r="I161" s="24" t="s">
        <v>1684</v>
      </c>
    </row>
    <row r="162" spans="1:9" x14ac:dyDescent="0.3">
      <c r="A162" s="2" t="s">
        <v>324</v>
      </c>
      <c r="B162" s="2" t="s">
        <v>98</v>
      </c>
      <c r="C162" s="3">
        <v>16</v>
      </c>
      <c r="D162" s="3">
        <v>16</v>
      </c>
      <c r="E162">
        <f t="shared" si="6"/>
        <v>937346</v>
      </c>
      <c r="F162" s="9">
        <f t="shared" si="5"/>
        <v>99.905247619199884</v>
      </c>
      <c r="G162" s="12">
        <v>245</v>
      </c>
      <c r="H162" s="12"/>
      <c r="I162" s="24" t="s">
        <v>1684</v>
      </c>
    </row>
    <row r="163" spans="1:9" x14ac:dyDescent="0.3">
      <c r="A163" s="2" t="s">
        <v>323</v>
      </c>
      <c r="B163" s="2" t="s">
        <v>98</v>
      </c>
      <c r="C163" s="3">
        <v>16</v>
      </c>
      <c r="D163" s="3">
        <v>16</v>
      </c>
      <c r="E163">
        <f t="shared" si="6"/>
        <v>937362</v>
      </c>
      <c r="F163" s="9">
        <f t="shared" si="5"/>
        <v>99.906952948888076</v>
      </c>
      <c r="G163" s="12">
        <v>245</v>
      </c>
      <c r="H163" s="12"/>
      <c r="I163" s="24" t="s">
        <v>1684</v>
      </c>
    </row>
    <row r="164" spans="1:9" x14ac:dyDescent="0.3">
      <c r="A164" s="2" t="s">
        <v>314</v>
      </c>
      <c r="B164" s="2" t="s">
        <v>33</v>
      </c>
      <c r="C164" s="3">
        <v>16</v>
      </c>
      <c r="D164" s="3">
        <v>16</v>
      </c>
      <c r="E164">
        <f t="shared" si="6"/>
        <v>937378</v>
      </c>
      <c r="F164" s="9">
        <f t="shared" si="5"/>
        <v>99.908658278576269</v>
      </c>
      <c r="G164" s="12">
        <v>245</v>
      </c>
      <c r="H164" s="12"/>
      <c r="I164" s="5" t="s">
        <v>1684</v>
      </c>
    </row>
    <row r="165" spans="1:9" x14ac:dyDescent="0.3">
      <c r="A165" s="2" t="s">
        <v>103</v>
      </c>
      <c r="B165" s="2" t="s">
        <v>104</v>
      </c>
      <c r="C165" s="3">
        <v>16</v>
      </c>
      <c r="D165" s="3">
        <v>16</v>
      </c>
      <c r="E165">
        <f t="shared" si="6"/>
        <v>937394</v>
      </c>
      <c r="F165" s="9">
        <f t="shared" si="5"/>
        <v>99.910363608264447</v>
      </c>
      <c r="G165" s="12">
        <v>203</v>
      </c>
      <c r="H165" s="12"/>
      <c r="I165" s="5" t="s">
        <v>1684</v>
      </c>
    </row>
    <row r="166" spans="1:9" x14ac:dyDescent="0.3">
      <c r="A166" s="41" t="s">
        <v>202</v>
      </c>
      <c r="B166" s="41" t="s">
        <v>203</v>
      </c>
      <c r="C166" s="42">
        <v>16</v>
      </c>
      <c r="D166" s="42">
        <v>16</v>
      </c>
      <c r="E166" s="43">
        <f t="shared" si="6"/>
        <v>937410</v>
      </c>
      <c r="F166" s="44">
        <f t="shared" si="5"/>
        <v>99.912068937952654</v>
      </c>
      <c r="G166" s="37"/>
      <c r="H166" s="37"/>
      <c r="I166" s="35"/>
    </row>
    <row r="167" spans="1:9" x14ac:dyDescent="0.3">
      <c r="A167" s="2" t="s">
        <v>345</v>
      </c>
      <c r="B167" s="2" t="s">
        <v>344</v>
      </c>
      <c r="C167" s="3">
        <v>16</v>
      </c>
      <c r="D167" s="3">
        <v>16</v>
      </c>
      <c r="E167">
        <f t="shared" si="6"/>
        <v>937426</v>
      </c>
      <c r="F167" s="9">
        <f t="shared" si="5"/>
        <v>99.913774267640832</v>
      </c>
      <c r="G167" s="12">
        <v>241</v>
      </c>
      <c r="H167" s="12"/>
      <c r="I167" s="5" t="s">
        <v>1684</v>
      </c>
    </row>
    <row r="168" spans="1:9" x14ac:dyDescent="0.3">
      <c r="A168" s="2" t="s">
        <v>88</v>
      </c>
      <c r="B168" s="2" t="s">
        <v>89</v>
      </c>
      <c r="C168" s="3">
        <v>16</v>
      </c>
      <c r="D168" s="3">
        <v>16</v>
      </c>
      <c r="E168">
        <f t="shared" si="6"/>
        <v>937442</v>
      </c>
      <c r="F168" s="9">
        <f t="shared" si="5"/>
        <v>99.915479597329025</v>
      </c>
      <c r="G168" s="12">
        <v>241</v>
      </c>
      <c r="H168" s="12"/>
      <c r="I168" s="5" t="s">
        <v>1684</v>
      </c>
    </row>
    <row r="169" spans="1:9" x14ac:dyDescent="0.3">
      <c r="A169" s="2" t="s">
        <v>384</v>
      </c>
      <c r="B169" s="2" t="s">
        <v>385</v>
      </c>
      <c r="C169" s="3">
        <v>16</v>
      </c>
      <c r="D169" s="3">
        <v>16</v>
      </c>
      <c r="E169">
        <f t="shared" si="6"/>
        <v>937458</v>
      </c>
      <c r="F169" s="9">
        <f t="shared" si="5"/>
        <v>99.917184927017217</v>
      </c>
      <c r="G169" s="12">
        <v>241</v>
      </c>
      <c r="H169" s="12"/>
      <c r="I169" s="5" t="s">
        <v>1684</v>
      </c>
    </row>
    <row r="170" spans="1:9" x14ac:dyDescent="0.3">
      <c r="A170" s="2" t="s">
        <v>179</v>
      </c>
      <c r="B170" s="2" t="s">
        <v>16</v>
      </c>
      <c r="C170" s="3">
        <v>15</v>
      </c>
      <c r="D170" s="3">
        <v>15</v>
      </c>
      <c r="E170">
        <f t="shared" si="6"/>
        <v>937473</v>
      </c>
      <c r="F170" s="9">
        <f t="shared" si="5"/>
        <v>99.918783673599904</v>
      </c>
      <c r="G170" s="12">
        <v>241</v>
      </c>
      <c r="H170" s="12"/>
      <c r="I170" s="5" t="s">
        <v>1684</v>
      </c>
    </row>
    <row r="171" spans="1:9" x14ac:dyDescent="0.3">
      <c r="A171" s="2" t="s">
        <v>372</v>
      </c>
      <c r="B171" s="2" t="s">
        <v>226</v>
      </c>
      <c r="C171" s="3">
        <v>15</v>
      </c>
      <c r="D171" s="3">
        <v>15</v>
      </c>
      <c r="E171">
        <f t="shared" si="6"/>
        <v>937488</v>
      </c>
      <c r="F171" s="9">
        <f t="shared" si="5"/>
        <v>99.920382420182577</v>
      </c>
      <c r="G171" s="12">
        <v>245</v>
      </c>
      <c r="H171" s="12"/>
      <c r="I171" s="5" t="s">
        <v>1684</v>
      </c>
    </row>
    <row r="172" spans="1:9" x14ac:dyDescent="0.3">
      <c r="A172" s="41" t="s">
        <v>206</v>
      </c>
      <c r="B172" s="41" t="s">
        <v>73</v>
      </c>
      <c r="C172" s="42">
        <v>15</v>
      </c>
      <c r="D172" s="42">
        <v>15</v>
      </c>
      <c r="E172" s="43">
        <f t="shared" si="6"/>
        <v>937503</v>
      </c>
      <c r="F172" s="44">
        <f t="shared" si="5"/>
        <v>99.921981166765264</v>
      </c>
      <c r="G172" s="37"/>
      <c r="H172" s="37"/>
      <c r="I172" s="35"/>
    </row>
    <row r="173" spans="1:9" x14ac:dyDescent="0.3">
      <c r="A173" s="41" t="s">
        <v>211</v>
      </c>
      <c r="B173" s="41" t="s">
        <v>212</v>
      </c>
      <c r="C173" s="42">
        <v>15</v>
      </c>
      <c r="D173" s="42">
        <v>15</v>
      </c>
      <c r="E173" s="43">
        <f t="shared" si="6"/>
        <v>937518</v>
      </c>
      <c r="F173" s="44">
        <f t="shared" si="5"/>
        <v>99.923579913347936</v>
      </c>
      <c r="G173" s="37"/>
      <c r="H173" s="37"/>
      <c r="I173" s="35"/>
    </row>
    <row r="174" spans="1:9" x14ac:dyDescent="0.3">
      <c r="A174" s="2" t="s">
        <v>204</v>
      </c>
      <c r="B174" s="2" t="s">
        <v>205</v>
      </c>
      <c r="C174" s="3">
        <v>14</v>
      </c>
      <c r="D174" s="3">
        <v>14</v>
      </c>
      <c r="E174">
        <f t="shared" si="6"/>
        <v>937532</v>
      </c>
      <c r="F174" s="9">
        <f t="shared" si="5"/>
        <v>99.925072076825103</v>
      </c>
      <c r="G174" s="12">
        <v>241</v>
      </c>
      <c r="H174" s="12"/>
      <c r="I174" s="5" t="s">
        <v>1684</v>
      </c>
    </row>
    <row r="175" spans="1:9" x14ac:dyDescent="0.3">
      <c r="A175" s="2" t="s">
        <v>99</v>
      </c>
      <c r="B175" s="2" t="s">
        <v>98</v>
      </c>
      <c r="C175" s="3">
        <v>14</v>
      </c>
      <c r="D175" s="3">
        <v>14</v>
      </c>
      <c r="E175">
        <f t="shared" si="6"/>
        <v>937546</v>
      </c>
      <c r="F175" s="9">
        <f t="shared" si="5"/>
        <v>99.92656424030227</v>
      </c>
      <c r="G175" s="12">
        <v>245</v>
      </c>
      <c r="H175" s="12"/>
      <c r="I175" s="5" t="s">
        <v>1684</v>
      </c>
    </row>
    <row r="176" spans="1:9" x14ac:dyDescent="0.3">
      <c r="A176" s="2" t="s">
        <v>97</v>
      </c>
      <c r="B176" s="2" t="s">
        <v>98</v>
      </c>
      <c r="C176" s="3">
        <v>14</v>
      </c>
      <c r="D176" s="3">
        <v>14</v>
      </c>
      <c r="E176">
        <f t="shared" si="6"/>
        <v>937560</v>
      </c>
      <c r="F176" s="9">
        <f t="shared" si="5"/>
        <v>99.928056403779436</v>
      </c>
      <c r="G176" s="12">
        <v>245</v>
      </c>
      <c r="H176" s="12"/>
      <c r="I176" s="5" t="s">
        <v>1684</v>
      </c>
    </row>
    <row r="177" spans="1:9" x14ac:dyDescent="0.3">
      <c r="A177" s="2" t="s">
        <v>286</v>
      </c>
      <c r="B177" s="2" t="s">
        <v>142</v>
      </c>
      <c r="C177" s="3">
        <v>14</v>
      </c>
      <c r="D177" s="3">
        <v>14</v>
      </c>
      <c r="E177">
        <f t="shared" si="6"/>
        <v>937574</v>
      </c>
      <c r="F177" s="9">
        <f t="shared" si="5"/>
        <v>99.929548567256603</v>
      </c>
      <c r="G177" s="12">
        <v>245</v>
      </c>
      <c r="H177" s="12"/>
      <c r="I177" s="5" t="s">
        <v>1684</v>
      </c>
    </row>
    <row r="178" spans="1:9" ht="12.6" customHeight="1" x14ac:dyDescent="0.3">
      <c r="A178" s="2" t="s">
        <v>100</v>
      </c>
      <c r="B178" s="2" t="s">
        <v>98</v>
      </c>
      <c r="C178" s="3">
        <v>14</v>
      </c>
      <c r="D178" s="3">
        <v>14</v>
      </c>
      <c r="E178">
        <f t="shared" si="6"/>
        <v>937588</v>
      </c>
      <c r="F178" s="9">
        <f t="shared" si="5"/>
        <v>99.93104073073377</v>
      </c>
      <c r="G178" s="12">
        <v>245</v>
      </c>
      <c r="H178" s="12"/>
      <c r="I178" s="5" t="s">
        <v>1684</v>
      </c>
    </row>
    <row r="179" spans="1:9" x14ac:dyDescent="0.3">
      <c r="A179" s="2" t="s">
        <v>431</v>
      </c>
      <c r="B179" s="2" t="s">
        <v>430</v>
      </c>
      <c r="C179" s="3">
        <v>14</v>
      </c>
      <c r="D179" s="3">
        <v>14</v>
      </c>
      <c r="E179">
        <f t="shared" si="6"/>
        <v>937602</v>
      </c>
      <c r="F179" s="9">
        <f t="shared" si="5"/>
        <v>99.932532894210937</v>
      </c>
      <c r="G179" s="12">
        <v>241</v>
      </c>
      <c r="H179" s="12"/>
      <c r="I179" s="5" t="s">
        <v>1684</v>
      </c>
    </row>
    <row r="180" spans="1:9" x14ac:dyDescent="0.3">
      <c r="A180" s="2" t="s">
        <v>361</v>
      </c>
      <c r="B180" s="2" t="s">
        <v>205</v>
      </c>
      <c r="C180" s="3">
        <v>14</v>
      </c>
      <c r="D180" s="3">
        <v>14</v>
      </c>
      <c r="E180">
        <f t="shared" si="6"/>
        <v>937616</v>
      </c>
      <c r="F180" s="9">
        <f t="shared" si="5"/>
        <v>99.934025057688103</v>
      </c>
      <c r="G180" s="12">
        <v>241</v>
      </c>
      <c r="H180" s="12"/>
      <c r="I180" s="5" t="s">
        <v>1684</v>
      </c>
    </row>
    <row r="181" spans="1:9" x14ac:dyDescent="0.3">
      <c r="A181" s="2" t="s">
        <v>175</v>
      </c>
      <c r="B181" s="2" t="s">
        <v>33</v>
      </c>
      <c r="C181" s="3">
        <v>13</v>
      </c>
      <c r="D181" s="3">
        <v>13</v>
      </c>
      <c r="E181">
        <f t="shared" si="6"/>
        <v>937629</v>
      </c>
      <c r="F181" s="9">
        <f t="shared" si="5"/>
        <v>99.935410638059764</v>
      </c>
      <c r="G181" s="12">
        <v>245</v>
      </c>
      <c r="H181" s="12"/>
      <c r="I181" s="5" t="s">
        <v>1684</v>
      </c>
    </row>
    <row r="182" spans="1:9" x14ac:dyDescent="0.3">
      <c r="A182" s="2" t="s">
        <v>224</v>
      </c>
      <c r="B182" s="2" t="s">
        <v>158</v>
      </c>
      <c r="C182" s="3">
        <v>13</v>
      </c>
      <c r="D182" s="3">
        <v>13</v>
      </c>
      <c r="E182">
        <f t="shared" si="6"/>
        <v>937642</v>
      </c>
      <c r="F182" s="9">
        <f t="shared" si="5"/>
        <v>99.936796218431411</v>
      </c>
      <c r="G182" s="12">
        <v>245</v>
      </c>
      <c r="H182" s="12"/>
      <c r="I182" s="5" t="s">
        <v>1684</v>
      </c>
    </row>
    <row r="183" spans="1:9" x14ac:dyDescent="0.3">
      <c r="A183" s="2" t="s">
        <v>355</v>
      </c>
      <c r="B183" s="2" t="s">
        <v>98</v>
      </c>
      <c r="C183" s="3">
        <v>12</v>
      </c>
      <c r="D183" s="3">
        <v>12</v>
      </c>
      <c r="E183">
        <f t="shared" si="6"/>
        <v>937654</v>
      </c>
      <c r="F183" s="9">
        <f t="shared" si="5"/>
        <v>99.938075215697566</v>
      </c>
      <c r="G183" s="12">
        <v>245</v>
      </c>
      <c r="H183" s="12"/>
      <c r="I183" s="5" t="s">
        <v>1684</v>
      </c>
    </row>
    <row r="184" spans="1:9" x14ac:dyDescent="0.3">
      <c r="A184" s="2" t="s">
        <v>390</v>
      </c>
      <c r="B184" s="2" t="s">
        <v>16</v>
      </c>
      <c r="C184" s="3">
        <v>12</v>
      </c>
      <c r="D184" s="3">
        <v>12</v>
      </c>
      <c r="E184">
        <f t="shared" si="6"/>
        <v>937666</v>
      </c>
      <c r="F184" s="9">
        <f t="shared" si="5"/>
        <v>99.939354212963707</v>
      </c>
      <c r="G184" s="12">
        <v>241</v>
      </c>
      <c r="H184" s="12"/>
      <c r="I184" s="5" t="s">
        <v>1684</v>
      </c>
    </row>
    <row r="185" spans="1:9" x14ac:dyDescent="0.3">
      <c r="A185" s="2" t="s">
        <v>354</v>
      </c>
      <c r="B185" s="2" t="s">
        <v>98</v>
      </c>
      <c r="C185" s="3">
        <v>12</v>
      </c>
      <c r="D185" s="3">
        <v>12</v>
      </c>
      <c r="E185">
        <f t="shared" si="6"/>
        <v>937678</v>
      </c>
      <c r="F185" s="9">
        <f t="shared" si="5"/>
        <v>99.940633210229848</v>
      </c>
      <c r="G185" s="12">
        <v>245</v>
      </c>
      <c r="H185" s="12"/>
      <c r="I185" s="5" t="s">
        <v>1684</v>
      </c>
    </row>
    <row r="186" spans="1:9" x14ac:dyDescent="0.3">
      <c r="A186" s="2" t="s">
        <v>389</v>
      </c>
      <c r="B186" s="2" t="s">
        <v>16</v>
      </c>
      <c r="C186" s="3">
        <v>12</v>
      </c>
      <c r="D186" s="3">
        <v>12</v>
      </c>
      <c r="E186">
        <f t="shared" si="6"/>
        <v>937690</v>
      </c>
      <c r="F186" s="9">
        <f t="shared" si="5"/>
        <v>99.941912207495989</v>
      </c>
      <c r="G186" s="12">
        <v>241</v>
      </c>
      <c r="H186" s="12"/>
      <c r="I186" s="5" t="s">
        <v>1684</v>
      </c>
    </row>
    <row r="187" spans="1:9" x14ac:dyDescent="0.3">
      <c r="A187" s="2" t="s">
        <v>388</v>
      </c>
      <c r="B187" s="2" t="s">
        <v>16</v>
      </c>
      <c r="C187" s="3">
        <v>12</v>
      </c>
      <c r="D187" s="3">
        <v>12</v>
      </c>
      <c r="E187">
        <f t="shared" si="6"/>
        <v>937702</v>
      </c>
      <c r="F187" s="9">
        <f t="shared" si="5"/>
        <v>99.943191204762144</v>
      </c>
      <c r="G187" s="12">
        <v>241</v>
      </c>
      <c r="H187" s="12"/>
      <c r="I187" s="5" t="s">
        <v>1684</v>
      </c>
    </row>
    <row r="188" spans="1:9" x14ac:dyDescent="0.3">
      <c r="A188" s="2" t="s">
        <v>223</v>
      </c>
      <c r="B188" s="2" t="s">
        <v>158</v>
      </c>
      <c r="C188" s="3">
        <v>12</v>
      </c>
      <c r="D188" s="3">
        <v>12</v>
      </c>
      <c r="E188">
        <f t="shared" si="6"/>
        <v>937714</v>
      </c>
      <c r="F188" s="9">
        <f t="shared" si="5"/>
        <v>99.944470202028285</v>
      </c>
      <c r="G188" s="12">
        <v>245</v>
      </c>
      <c r="H188" s="12"/>
      <c r="I188" s="5" t="s">
        <v>1684</v>
      </c>
    </row>
    <row r="189" spans="1:9" x14ac:dyDescent="0.3">
      <c r="A189" s="2" t="s">
        <v>116</v>
      </c>
      <c r="B189" s="2" t="s">
        <v>16</v>
      </c>
      <c r="C189" s="3">
        <v>12</v>
      </c>
      <c r="D189" s="3">
        <v>12</v>
      </c>
      <c r="E189">
        <f t="shared" si="6"/>
        <v>937726</v>
      </c>
      <c r="F189" s="9">
        <f t="shared" si="5"/>
        <v>99.945749199294426</v>
      </c>
      <c r="G189" s="12">
        <v>241</v>
      </c>
      <c r="H189" s="12"/>
      <c r="I189" s="5" t="s">
        <v>1684</v>
      </c>
    </row>
    <row r="190" spans="1:9" x14ac:dyDescent="0.3">
      <c r="A190" s="2" t="s">
        <v>174</v>
      </c>
      <c r="B190" s="2" t="s">
        <v>33</v>
      </c>
      <c r="C190" s="3">
        <v>12</v>
      </c>
      <c r="D190" s="3">
        <v>12</v>
      </c>
      <c r="E190">
        <f t="shared" si="6"/>
        <v>937738</v>
      </c>
      <c r="F190" s="9">
        <f t="shared" si="5"/>
        <v>99.947028196560566</v>
      </c>
      <c r="G190" s="12">
        <v>245</v>
      </c>
      <c r="H190" s="12"/>
      <c r="I190" s="5" t="s">
        <v>1684</v>
      </c>
    </row>
    <row r="191" spans="1:9" x14ac:dyDescent="0.3">
      <c r="A191" s="41" t="s">
        <v>425</v>
      </c>
      <c r="B191" s="41" t="s">
        <v>426</v>
      </c>
      <c r="C191" s="42">
        <v>12</v>
      </c>
      <c r="D191" s="42">
        <v>12</v>
      </c>
      <c r="E191" s="43">
        <f t="shared" si="6"/>
        <v>937750</v>
      </c>
      <c r="F191" s="44">
        <f t="shared" si="5"/>
        <v>99.948307193826707</v>
      </c>
      <c r="G191" s="37"/>
      <c r="H191" s="37"/>
      <c r="I191" s="35"/>
    </row>
    <row r="192" spans="1:9" x14ac:dyDescent="0.3">
      <c r="A192" s="2" t="s">
        <v>117</v>
      </c>
      <c r="B192" s="2" t="s">
        <v>16</v>
      </c>
      <c r="C192" s="3">
        <v>12</v>
      </c>
      <c r="D192" s="3">
        <v>12</v>
      </c>
      <c r="E192">
        <f t="shared" si="6"/>
        <v>937762</v>
      </c>
      <c r="F192" s="9">
        <f t="shared" si="5"/>
        <v>99.949586191092848</v>
      </c>
      <c r="G192" s="12">
        <v>241</v>
      </c>
      <c r="H192" s="12"/>
      <c r="I192" s="5" t="s">
        <v>1684</v>
      </c>
    </row>
    <row r="193" spans="1:9" x14ac:dyDescent="0.3">
      <c r="A193" s="2" t="s">
        <v>1</v>
      </c>
      <c r="B193" s="2" t="s">
        <v>2</v>
      </c>
      <c r="C193" s="3">
        <v>11</v>
      </c>
      <c r="D193" s="3">
        <v>11</v>
      </c>
      <c r="E193">
        <f t="shared" si="6"/>
        <v>937773</v>
      </c>
      <c r="F193" s="9">
        <f t="shared" si="5"/>
        <v>99.950758605253469</v>
      </c>
      <c r="G193" s="12">
        <v>245</v>
      </c>
      <c r="H193" s="12"/>
      <c r="I193" s="5" t="s">
        <v>1684</v>
      </c>
    </row>
    <row r="194" spans="1:9" x14ac:dyDescent="0.3">
      <c r="A194" s="47" t="s">
        <v>238</v>
      </c>
      <c r="B194" s="47" t="s">
        <v>33</v>
      </c>
      <c r="C194" s="48">
        <v>11</v>
      </c>
      <c r="D194" s="45">
        <v>11</v>
      </c>
      <c r="E194" s="40">
        <f t="shared" si="6"/>
        <v>937784</v>
      </c>
      <c r="F194" s="9">
        <f t="shared" si="5"/>
        <v>99.951931019414104</v>
      </c>
      <c r="G194" s="18" t="s">
        <v>1595</v>
      </c>
      <c r="H194" s="18"/>
      <c r="I194" s="24"/>
    </row>
    <row r="195" spans="1:9" x14ac:dyDescent="0.3">
      <c r="A195" s="41" t="s">
        <v>125</v>
      </c>
      <c r="B195" s="41" t="s">
        <v>126</v>
      </c>
      <c r="C195" s="42">
        <v>11</v>
      </c>
      <c r="D195" s="42">
        <v>11</v>
      </c>
      <c r="E195" s="43">
        <f t="shared" si="6"/>
        <v>937795</v>
      </c>
      <c r="F195" s="44">
        <f t="shared" ref="F195:F258" si="7">(E195/$E$314)*100</f>
        <v>99.953103433574739</v>
      </c>
      <c r="G195" s="37"/>
      <c r="H195" s="37"/>
      <c r="I195" s="35"/>
    </row>
    <row r="196" spans="1:9" x14ac:dyDescent="0.3">
      <c r="A196" s="2" t="s">
        <v>157</v>
      </c>
      <c r="B196" s="2" t="s">
        <v>158</v>
      </c>
      <c r="C196" s="3">
        <v>11</v>
      </c>
      <c r="D196" s="3">
        <v>11</v>
      </c>
      <c r="E196">
        <f t="shared" si="6"/>
        <v>937806</v>
      </c>
      <c r="F196" s="9">
        <f t="shared" si="7"/>
        <v>99.954275847735374</v>
      </c>
      <c r="G196" s="12">
        <v>241</v>
      </c>
      <c r="H196" s="12"/>
      <c r="I196" s="5" t="s">
        <v>1684</v>
      </c>
    </row>
    <row r="197" spans="1:9" x14ac:dyDescent="0.3">
      <c r="A197" s="2" t="s">
        <v>19</v>
      </c>
      <c r="B197" s="2" t="s">
        <v>16</v>
      </c>
      <c r="C197" s="3">
        <v>10</v>
      </c>
      <c r="D197" s="3">
        <v>10</v>
      </c>
      <c r="E197">
        <f t="shared" ref="E197:E260" si="8">D197+E196</f>
        <v>937816</v>
      </c>
      <c r="F197" s="9">
        <f t="shared" si="7"/>
        <v>99.955341678790504</v>
      </c>
      <c r="G197" s="12">
        <v>241</v>
      </c>
      <c r="H197" s="12"/>
      <c r="I197" s="5" t="s">
        <v>1684</v>
      </c>
    </row>
    <row r="198" spans="1:9" x14ac:dyDescent="0.3">
      <c r="A198" s="47" t="s">
        <v>227</v>
      </c>
      <c r="B198" s="47" t="s">
        <v>85</v>
      </c>
      <c r="C198" s="48">
        <v>10</v>
      </c>
      <c r="D198" s="45">
        <v>10</v>
      </c>
      <c r="E198" s="40">
        <f t="shared" si="8"/>
        <v>937826</v>
      </c>
      <c r="F198" s="9">
        <f t="shared" si="7"/>
        <v>99.956407509845619</v>
      </c>
      <c r="G198" s="18" t="s">
        <v>1595</v>
      </c>
      <c r="H198" s="18"/>
      <c r="I198" s="5" t="s">
        <v>1684</v>
      </c>
    </row>
    <row r="199" spans="1:9" x14ac:dyDescent="0.3">
      <c r="A199" s="2" t="s">
        <v>140</v>
      </c>
      <c r="B199" s="2" t="s">
        <v>133</v>
      </c>
      <c r="C199" s="3">
        <v>10</v>
      </c>
      <c r="D199" s="3">
        <v>10</v>
      </c>
      <c r="E199">
        <f t="shared" si="8"/>
        <v>937836</v>
      </c>
      <c r="F199" s="9">
        <f t="shared" si="7"/>
        <v>99.957473340900734</v>
      </c>
      <c r="G199" s="12">
        <v>241</v>
      </c>
      <c r="H199" s="12"/>
      <c r="I199" s="5" t="s">
        <v>1684</v>
      </c>
    </row>
    <row r="200" spans="1:9" x14ac:dyDescent="0.3">
      <c r="A200" s="2" t="s">
        <v>334</v>
      </c>
      <c r="B200" s="2" t="s">
        <v>4</v>
      </c>
      <c r="C200" s="3">
        <v>10</v>
      </c>
      <c r="D200" s="3">
        <v>10</v>
      </c>
      <c r="E200">
        <f t="shared" si="8"/>
        <v>937846</v>
      </c>
      <c r="F200" s="9">
        <f t="shared" si="7"/>
        <v>99.958539171955849</v>
      </c>
      <c r="G200" s="12">
        <v>211</v>
      </c>
      <c r="H200" s="12"/>
      <c r="I200" s="5" t="s">
        <v>1684</v>
      </c>
    </row>
    <row r="201" spans="1:9" x14ac:dyDescent="0.3">
      <c r="A201" s="2" t="s">
        <v>335</v>
      </c>
      <c r="B201" s="2" t="s">
        <v>4</v>
      </c>
      <c r="C201" s="3">
        <v>10</v>
      </c>
      <c r="D201" s="3">
        <v>10</v>
      </c>
      <c r="E201">
        <f t="shared" si="8"/>
        <v>937856</v>
      </c>
      <c r="F201" s="9">
        <f t="shared" si="7"/>
        <v>99.959605003010978</v>
      </c>
      <c r="G201" s="12">
        <v>211</v>
      </c>
      <c r="H201" s="12"/>
      <c r="I201" s="5" t="s">
        <v>1684</v>
      </c>
    </row>
    <row r="202" spans="1:9" x14ac:dyDescent="0.3">
      <c r="A202" s="2" t="s">
        <v>143</v>
      </c>
      <c r="B202" s="2" t="s">
        <v>144</v>
      </c>
      <c r="C202" s="3">
        <v>10</v>
      </c>
      <c r="D202" s="3">
        <v>10</v>
      </c>
      <c r="E202">
        <f t="shared" si="8"/>
        <v>937866</v>
      </c>
      <c r="F202" s="9">
        <f t="shared" si="7"/>
        <v>99.960670834066093</v>
      </c>
      <c r="G202" s="12">
        <v>241</v>
      </c>
      <c r="H202" s="12"/>
      <c r="I202" s="5" t="s">
        <v>1684</v>
      </c>
    </row>
    <row r="203" spans="1:9" x14ac:dyDescent="0.3">
      <c r="A203" s="47" t="s">
        <v>249</v>
      </c>
      <c r="B203" s="47" t="s">
        <v>250</v>
      </c>
      <c r="C203" s="48">
        <v>10</v>
      </c>
      <c r="D203" s="45">
        <v>10</v>
      </c>
      <c r="E203" s="40">
        <f t="shared" si="8"/>
        <v>937876</v>
      </c>
      <c r="F203" s="9">
        <f t="shared" si="7"/>
        <v>99.961736665121208</v>
      </c>
      <c r="G203" s="18" t="s">
        <v>1595</v>
      </c>
      <c r="H203" s="18"/>
      <c r="I203" s="5" t="s">
        <v>1684</v>
      </c>
    </row>
    <row r="204" spans="1:9" x14ac:dyDescent="0.3">
      <c r="A204" s="2" t="s">
        <v>333</v>
      </c>
      <c r="B204" s="2" t="s">
        <v>4</v>
      </c>
      <c r="C204" s="3">
        <v>10</v>
      </c>
      <c r="D204" s="3">
        <v>10</v>
      </c>
      <c r="E204">
        <f t="shared" si="8"/>
        <v>937886</v>
      </c>
      <c r="F204" s="9">
        <f t="shared" si="7"/>
        <v>99.962802496176323</v>
      </c>
      <c r="G204" s="12">
        <v>211</v>
      </c>
      <c r="H204" s="12"/>
      <c r="I204" s="5" t="s">
        <v>1684</v>
      </c>
    </row>
    <row r="205" spans="1:9" x14ac:dyDescent="0.3">
      <c r="A205" s="41" t="s">
        <v>301</v>
      </c>
      <c r="B205" s="41" t="s">
        <v>199</v>
      </c>
      <c r="C205" s="42">
        <v>10</v>
      </c>
      <c r="D205" s="42">
        <v>10</v>
      </c>
      <c r="E205" s="43">
        <f t="shared" si="8"/>
        <v>937896</v>
      </c>
      <c r="F205" s="44">
        <f t="shared" si="7"/>
        <v>99.963868327231452</v>
      </c>
      <c r="G205" s="37"/>
      <c r="H205" s="37"/>
      <c r="I205" s="35"/>
    </row>
    <row r="206" spans="1:9" x14ac:dyDescent="0.3">
      <c r="A206" s="47" t="s">
        <v>239</v>
      </c>
      <c r="B206" s="47" t="s">
        <v>240</v>
      </c>
      <c r="C206" s="48">
        <v>8</v>
      </c>
      <c r="D206" s="45">
        <v>8</v>
      </c>
      <c r="E206" s="40">
        <f t="shared" si="8"/>
        <v>937904</v>
      </c>
      <c r="F206" s="9">
        <f t="shared" si="7"/>
        <v>99.964720992075556</v>
      </c>
      <c r="G206" s="18" t="s">
        <v>1595</v>
      </c>
      <c r="H206" s="18"/>
      <c r="I206" s="24" t="s">
        <v>1675</v>
      </c>
    </row>
    <row r="207" spans="1:9" x14ac:dyDescent="0.3">
      <c r="A207" s="47" t="s">
        <v>187</v>
      </c>
      <c r="B207" s="47" t="s">
        <v>85</v>
      </c>
      <c r="C207" s="48">
        <v>8</v>
      </c>
      <c r="D207" s="45">
        <v>8</v>
      </c>
      <c r="E207" s="40">
        <f t="shared" si="8"/>
        <v>937912</v>
      </c>
      <c r="F207" s="9">
        <f t="shared" si="7"/>
        <v>99.965573656919631</v>
      </c>
      <c r="G207" s="18" t="s">
        <v>1595</v>
      </c>
      <c r="H207" s="18"/>
      <c r="I207" s="5" t="s">
        <v>1684</v>
      </c>
    </row>
    <row r="208" spans="1:9" x14ac:dyDescent="0.3">
      <c r="A208" s="47" t="s">
        <v>434</v>
      </c>
      <c r="B208" s="47" t="s">
        <v>85</v>
      </c>
      <c r="C208" s="48">
        <v>8</v>
      </c>
      <c r="D208" s="45">
        <v>8</v>
      </c>
      <c r="E208" s="40">
        <f t="shared" si="8"/>
        <v>937920</v>
      </c>
      <c r="F208" s="9">
        <f t="shared" si="7"/>
        <v>99.966426321763734</v>
      </c>
      <c r="G208" s="18" t="s">
        <v>1595</v>
      </c>
      <c r="H208" s="18"/>
      <c r="I208" s="5" t="s">
        <v>1684</v>
      </c>
    </row>
    <row r="209" spans="1:9" x14ac:dyDescent="0.3">
      <c r="A209" s="41" t="s">
        <v>74</v>
      </c>
      <c r="B209" s="41" t="s">
        <v>75</v>
      </c>
      <c r="C209" s="42">
        <v>8</v>
      </c>
      <c r="D209" s="42">
        <v>8</v>
      </c>
      <c r="E209" s="43">
        <f t="shared" si="8"/>
        <v>937928</v>
      </c>
      <c r="F209" s="44">
        <f t="shared" si="7"/>
        <v>99.967278986607838</v>
      </c>
      <c r="G209" s="37"/>
      <c r="H209" s="37"/>
      <c r="I209" s="35"/>
    </row>
    <row r="210" spans="1:9" x14ac:dyDescent="0.3">
      <c r="A210" s="2" t="s">
        <v>66</v>
      </c>
      <c r="B210" s="2" t="s">
        <v>65</v>
      </c>
      <c r="C210" s="3">
        <v>8</v>
      </c>
      <c r="D210" s="3">
        <v>8</v>
      </c>
      <c r="E210">
        <f t="shared" si="8"/>
        <v>937936</v>
      </c>
      <c r="F210" s="9">
        <f t="shared" si="7"/>
        <v>99.968131651451927</v>
      </c>
      <c r="G210" s="12">
        <v>242</v>
      </c>
      <c r="H210" s="12"/>
      <c r="I210" s="5" t="s">
        <v>1684</v>
      </c>
    </row>
    <row r="211" spans="1:9" x14ac:dyDescent="0.3">
      <c r="A211" s="2" t="s">
        <v>82</v>
      </c>
      <c r="B211" s="2" t="s">
        <v>83</v>
      </c>
      <c r="C211" s="3">
        <v>8</v>
      </c>
      <c r="D211" s="3">
        <v>8</v>
      </c>
      <c r="E211">
        <f t="shared" si="8"/>
        <v>937944</v>
      </c>
      <c r="F211" s="9">
        <f t="shared" si="7"/>
        <v>99.96898431629603</v>
      </c>
      <c r="G211" s="12">
        <v>241</v>
      </c>
      <c r="H211" s="12"/>
      <c r="I211" s="5" t="s">
        <v>1717</v>
      </c>
    </row>
    <row r="212" spans="1:9" x14ac:dyDescent="0.3">
      <c r="A212" s="47" t="s">
        <v>433</v>
      </c>
      <c r="B212" s="47" t="s">
        <v>85</v>
      </c>
      <c r="C212" s="48">
        <v>8</v>
      </c>
      <c r="D212" s="45">
        <v>8</v>
      </c>
      <c r="E212" s="40">
        <f t="shared" si="8"/>
        <v>937952</v>
      </c>
      <c r="F212" s="9">
        <f t="shared" si="7"/>
        <v>99.969836981140119</v>
      </c>
      <c r="G212" s="18" t="s">
        <v>1595</v>
      </c>
      <c r="H212" s="18"/>
      <c r="I212" s="5" t="s">
        <v>1684</v>
      </c>
    </row>
    <row r="213" spans="1:9" x14ac:dyDescent="0.3">
      <c r="A213" s="2" t="s">
        <v>68</v>
      </c>
      <c r="B213" s="2" t="s">
        <v>69</v>
      </c>
      <c r="C213" s="3">
        <v>7</v>
      </c>
      <c r="D213" s="3">
        <v>7</v>
      </c>
      <c r="E213">
        <f t="shared" si="8"/>
        <v>937959</v>
      </c>
      <c r="F213" s="9">
        <f t="shared" si="7"/>
        <v>99.970583062878703</v>
      </c>
      <c r="G213" s="12">
        <v>241</v>
      </c>
      <c r="H213" s="12"/>
      <c r="I213" s="5" t="s">
        <v>1684</v>
      </c>
    </row>
    <row r="214" spans="1:9" x14ac:dyDescent="0.3">
      <c r="A214" s="2" t="s">
        <v>423</v>
      </c>
      <c r="B214" s="2" t="s">
        <v>283</v>
      </c>
      <c r="C214" s="3">
        <v>7</v>
      </c>
      <c r="D214" s="3">
        <v>7</v>
      </c>
      <c r="E214">
        <f t="shared" si="8"/>
        <v>937966</v>
      </c>
      <c r="F214" s="9">
        <f t="shared" si="7"/>
        <v>99.971329144617286</v>
      </c>
      <c r="G214" s="12">
        <v>241</v>
      </c>
      <c r="H214" s="12"/>
      <c r="I214" s="5" t="s">
        <v>1684</v>
      </c>
    </row>
    <row r="215" spans="1:9" x14ac:dyDescent="0.3">
      <c r="A215" s="47" t="s">
        <v>299</v>
      </c>
      <c r="B215" s="47" t="s">
        <v>85</v>
      </c>
      <c r="C215" s="48">
        <v>7</v>
      </c>
      <c r="D215" s="45">
        <v>7</v>
      </c>
      <c r="E215" s="40">
        <f t="shared" si="8"/>
        <v>937973</v>
      </c>
      <c r="F215" s="9">
        <f t="shared" si="7"/>
        <v>99.972075226355869</v>
      </c>
      <c r="G215" s="18" t="s">
        <v>1595</v>
      </c>
      <c r="H215" s="18"/>
      <c r="I215" s="5" t="s">
        <v>1684</v>
      </c>
    </row>
    <row r="216" spans="1:9" x14ac:dyDescent="0.3">
      <c r="A216" s="2" t="s">
        <v>56</v>
      </c>
      <c r="B216" s="2" t="s">
        <v>57</v>
      </c>
      <c r="C216" s="3">
        <v>6</v>
      </c>
      <c r="D216" s="3">
        <v>6</v>
      </c>
      <c r="E216">
        <f t="shared" si="8"/>
        <v>937979</v>
      </c>
      <c r="F216" s="9">
        <f t="shared" si="7"/>
        <v>99.972714724988947</v>
      </c>
      <c r="G216" s="12">
        <v>241</v>
      </c>
      <c r="H216" s="12"/>
      <c r="I216" s="5" t="s">
        <v>1684</v>
      </c>
    </row>
    <row r="217" spans="1:9" x14ac:dyDescent="0.3">
      <c r="A217" s="2" t="s">
        <v>394</v>
      </c>
      <c r="B217" s="2" t="s">
        <v>226</v>
      </c>
      <c r="C217" s="3">
        <v>6</v>
      </c>
      <c r="D217" s="3">
        <v>6</v>
      </c>
      <c r="E217">
        <f t="shared" si="8"/>
        <v>937985</v>
      </c>
      <c r="F217" s="9">
        <f t="shared" si="7"/>
        <v>99.97335422362201</v>
      </c>
      <c r="G217" s="12">
        <v>245</v>
      </c>
      <c r="H217" s="12"/>
      <c r="I217" s="5" t="s">
        <v>1684</v>
      </c>
    </row>
    <row r="218" spans="1:9" x14ac:dyDescent="0.3">
      <c r="A218" s="47" t="s">
        <v>262</v>
      </c>
      <c r="B218" s="47" t="s">
        <v>85</v>
      </c>
      <c r="C218" s="48">
        <v>6</v>
      </c>
      <c r="D218" s="45">
        <v>6</v>
      </c>
      <c r="E218" s="40">
        <f t="shared" si="8"/>
        <v>937991</v>
      </c>
      <c r="F218" s="9">
        <f t="shared" si="7"/>
        <v>99.973993722255088</v>
      </c>
      <c r="G218" s="18" t="s">
        <v>1595</v>
      </c>
      <c r="H218" s="18"/>
      <c r="I218" s="5" t="s">
        <v>1684</v>
      </c>
    </row>
    <row r="219" spans="1:9" x14ac:dyDescent="0.3">
      <c r="A219" s="47" t="s">
        <v>290</v>
      </c>
      <c r="B219" s="47" t="s">
        <v>85</v>
      </c>
      <c r="C219" s="48">
        <v>6</v>
      </c>
      <c r="D219" s="45">
        <v>6</v>
      </c>
      <c r="E219" s="40">
        <f t="shared" si="8"/>
        <v>937997</v>
      </c>
      <c r="F219" s="9">
        <f t="shared" si="7"/>
        <v>99.974633220888151</v>
      </c>
      <c r="G219" s="18" t="s">
        <v>1595</v>
      </c>
      <c r="H219" s="18"/>
      <c r="I219" s="24" t="s">
        <v>1675</v>
      </c>
    </row>
    <row r="220" spans="1:9" x14ac:dyDescent="0.3">
      <c r="A220" s="2" t="s">
        <v>412</v>
      </c>
      <c r="B220" s="2" t="s">
        <v>133</v>
      </c>
      <c r="C220" s="3">
        <v>5</v>
      </c>
      <c r="D220" s="3">
        <v>5</v>
      </c>
      <c r="E220">
        <f t="shared" si="8"/>
        <v>938002</v>
      </c>
      <c r="F220" s="9">
        <f t="shared" si="7"/>
        <v>99.975166136415723</v>
      </c>
      <c r="G220" s="12">
        <v>241</v>
      </c>
      <c r="H220" s="12"/>
      <c r="I220" s="5" t="s">
        <v>1684</v>
      </c>
    </row>
    <row r="221" spans="1:9" x14ac:dyDescent="0.3">
      <c r="A221" s="2" t="s">
        <v>42</v>
      </c>
      <c r="B221" s="2" t="s">
        <v>43</v>
      </c>
      <c r="C221" s="3">
        <v>5</v>
      </c>
      <c r="D221" s="3">
        <v>5</v>
      </c>
      <c r="E221">
        <f t="shared" si="8"/>
        <v>938007</v>
      </c>
      <c r="F221" s="9">
        <f t="shared" si="7"/>
        <v>99.97569905194328</v>
      </c>
      <c r="G221" s="12">
        <v>242</v>
      </c>
      <c r="H221" s="12"/>
      <c r="I221" s="5" t="s">
        <v>1684</v>
      </c>
    </row>
    <row r="222" spans="1:9" x14ac:dyDescent="0.3">
      <c r="A222" s="2" t="s">
        <v>291</v>
      </c>
      <c r="B222" s="2" t="s">
        <v>246</v>
      </c>
      <c r="C222" s="3">
        <v>5</v>
      </c>
      <c r="D222" s="3">
        <v>5</v>
      </c>
      <c r="E222">
        <f t="shared" si="8"/>
        <v>938012</v>
      </c>
      <c r="F222" s="9">
        <f t="shared" si="7"/>
        <v>99.976231967470838</v>
      </c>
      <c r="G222" s="12" t="s">
        <v>1595</v>
      </c>
      <c r="H222" s="12"/>
      <c r="I222" s="5" t="s">
        <v>1684</v>
      </c>
    </row>
    <row r="223" spans="1:9" x14ac:dyDescent="0.3">
      <c r="A223" s="2" t="s">
        <v>51</v>
      </c>
      <c r="B223" s="2" t="s">
        <v>52</v>
      </c>
      <c r="C223" s="3">
        <v>5</v>
      </c>
      <c r="D223" s="3">
        <v>5</v>
      </c>
      <c r="E223">
        <f t="shared" si="8"/>
        <v>938017</v>
      </c>
      <c r="F223" s="9">
        <f t="shared" si="7"/>
        <v>99.976764882998395</v>
      </c>
      <c r="G223" s="12">
        <v>245</v>
      </c>
      <c r="H223" s="12"/>
      <c r="I223" s="5" t="s">
        <v>1684</v>
      </c>
    </row>
    <row r="224" spans="1:9" x14ac:dyDescent="0.3">
      <c r="A224" s="41" t="s">
        <v>399</v>
      </c>
      <c r="B224" s="41" t="s">
        <v>45</v>
      </c>
      <c r="C224" s="42">
        <v>5</v>
      </c>
      <c r="D224" s="42">
        <v>5</v>
      </c>
      <c r="E224" s="43">
        <f t="shared" si="8"/>
        <v>938022</v>
      </c>
      <c r="F224" s="44">
        <f t="shared" si="7"/>
        <v>99.977297798525953</v>
      </c>
      <c r="G224" s="37"/>
      <c r="H224" s="37"/>
      <c r="I224" s="35"/>
    </row>
    <row r="225" spans="1:9" x14ac:dyDescent="0.3">
      <c r="A225" s="47" t="s">
        <v>429</v>
      </c>
      <c r="B225" s="47" t="s">
        <v>430</v>
      </c>
      <c r="C225" s="48">
        <v>5</v>
      </c>
      <c r="D225" s="45">
        <v>5</v>
      </c>
      <c r="E225" s="40">
        <f t="shared" si="8"/>
        <v>938027</v>
      </c>
      <c r="F225" s="9">
        <f t="shared" si="7"/>
        <v>99.977830714053511</v>
      </c>
      <c r="G225" s="18" t="s">
        <v>1595</v>
      </c>
      <c r="H225" s="18"/>
      <c r="I225" s="24" t="s">
        <v>1718</v>
      </c>
    </row>
    <row r="226" spans="1:9" x14ac:dyDescent="0.3">
      <c r="A226" s="41" t="s">
        <v>325</v>
      </c>
      <c r="B226" s="41" t="s">
        <v>326</v>
      </c>
      <c r="C226" s="42">
        <v>4</v>
      </c>
      <c r="D226" s="42">
        <v>4</v>
      </c>
      <c r="E226" s="43">
        <f t="shared" si="8"/>
        <v>938031</v>
      </c>
      <c r="F226" s="44">
        <f t="shared" si="7"/>
        <v>99.978257046475562</v>
      </c>
      <c r="G226" s="37"/>
      <c r="H226" s="37"/>
      <c r="I226" s="35"/>
    </row>
    <row r="227" spans="1:9" x14ac:dyDescent="0.3">
      <c r="A227" s="47" t="s">
        <v>397</v>
      </c>
      <c r="B227" s="47" t="s">
        <v>398</v>
      </c>
      <c r="C227" s="48">
        <v>4</v>
      </c>
      <c r="D227" s="45">
        <v>4</v>
      </c>
      <c r="E227" s="40">
        <f t="shared" si="8"/>
        <v>938035</v>
      </c>
      <c r="F227" s="9">
        <f t="shared" si="7"/>
        <v>99.978683378897614</v>
      </c>
      <c r="G227" s="18" t="s">
        <v>1676</v>
      </c>
      <c r="H227" s="18"/>
      <c r="I227" s="5" t="s">
        <v>1684</v>
      </c>
    </row>
    <row r="228" spans="1:9" x14ac:dyDescent="0.3">
      <c r="A228" s="2" t="s">
        <v>310</v>
      </c>
      <c r="B228" s="2" t="s">
        <v>311</v>
      </c>
      <c r="C228" s="3">
        <v>4</v>
      </c>
      <c r="D228" s="3">
        <v>4</v>
      </c>
      <c r="E228">
        <f t="shared" si="8"/>
        <v>938039</v>
      </c>
      <c r="F228" s="9">
        <f t="shared" si="7"/>
        <v>99.979109711319651</v>
      </c>
      <c r="G228" s="12">
        <v>245</v>
      </c>
      <c r="H228" s="12"/>
      <c r="I228" s="5" t="s">
        <v>1684</v>
      </c>
    </row>
    <row r="229" spans="1:9" ht="16.8" customHeight="1" x14ac:dyDescent="0.3">
      <c r="A229" s="47" t="s">
        <v>170</v>
      </c>
      <c r="B229" s="47" t="s">
        <v>43</v>
      </c>
      <c r="C229" s="48">
        <v>4</v>
      </c>
      <c r="D229" s="45">
        <v>4</v>
      </c>
      <c r="E229" s="40">
        <f t="shared" si="8"/>
        <v>938043</v>
      </c>
      <c r="F229" s="9">
        <f t="shared" si="7"/>
        <v>99.979536043741703</v>
      </c>
      <c r="G229" s="18">
        <v>242</v>
      </c>
      <c r="H229" s="18"/>
      <c r="I229" s="5" t="s">
        <v>1684</v>
      </c>
    </row>
    <row r="230" spans="1:9" x14ac:dyDescent="0.3">
      <c r="A230" s="2" t="s">
        <v>34</v>
      </c>
      <c r="B230" s="2" t="s">
        <v>35</v>
      </c>
      <c r="C230" s="3">
        <v>4</v>
      </c>
      <c r="D230" s="3">
        <v>4</v>
      </c>
      <c r="E230">
        <f t="shared" si="8"/>
        <v>938047</v>
      </c>
      <c r="F230" s="9">
        <f t="shared" si="7"/>
        <v>99.979962376163755</v>
      </c>
      <c r="G230" s="12">
        <v>241</v>
      </c>
      <c r="H230" s="12"/>
      <c r="I230" s="5" t="s">
        <v>1684</v>
      </c>
    </row>
    <row r="231" spans="1:9" x14ac:dyDescent="0.3">
      <c r="A231" s="2" t="s">
        <v>374</v>
      </c>
      <c r="B231" s="2" t="s">
        <v>52</v>
      </c>
      <c r="C231" s="3">
        <v>4</v>
      </c>
      <c r="D231" s="3">
        <v>4</v>
      </c>
      <c r="E231">
        <f t="shared" si="8"/>
        <v>938051</v>
      </c>
      <c r="F231" s="9">
        <f t="shared" si="7"/>
        <v>99.980388708585792</v>
      </c>
      <c r="G231" s="12">
        <v>245</v>
      </c>
      <c r="H231" s="12"/>
      <c r="I231" s="5" t="s">
        <v>1684</v>
      </c>
    </row>
    <row r="232" spans="1:9" x14ac:dyDescent="0.3">
      <c r="A232" s="47" t="s">
        <v>373</v>
      </c>
      <c r="B232" s="47" t="s">
        <v>226</v>
      </c>
      <c r="C232" s="48">
        <v>4</v>
      </c>
      <c r="D232" s="45">
        <v>4</v>
      </c>
      <c r="E232" s="40">
        <f t="shared" si="8"/>
        <v>938055</v>
      </c>
      <c r="F232" s="9">
        <f t="shared" si="7"/>
        <v>99.980815041007858</v>
      </c>
      <c r="G232" s="18">
        <v>245</v>
      </c>
      <c r="H232" s="18"/>
      <c r="I232" s="24" t="s">
        <v>1684</v>
      </c>
    </row>
    <row r="233" spans="1:9" x14ac:dyDescent="0.3">
      <c r="A233" s="47" t="s">
        <v>237</v>
      </c>
      <c r="B233" s="47" t="s">
        <v>233</v>
      </c>
      <c r="C233" s="48">
        <v>4</v>
      </c>
      <c r="D233" s="45">
        <v>4</v>
      </c>
      <c r="E233" s="40">
        <f t="shared" si="8"/>
        <v>938059</v>
      </c>
      <c r="F233" s="9">
        <f t="shared" si="7"/>
        <v>99.981241373429896</v>
      </c>
      <c r="G233" s="18">
        <v>245</v>
      </c>
      <c r="H233" s="18"/>
      <c r="I233" s="24" t="s">
        <v>1684</v>
      </c>
    </row>
    <row r="234" spans="1:9" x14ac:dyDescent="0.3">
      <c r="A234" s="2" t="s">
        <v>393</v>
      </c>
      <c r="B234" s="2" t="s">
        <v>52</v>
      </c>
      <c r="C234" s="3">
        <v>4</v>
      </c>
      <c r="D234" s="3">
        <v>4</v>
      </c>
      <c r="E234">
        <f t="shared" si="8"/>
        <v>938063</v>
      </c>
      <c r="F234" s="9">
        <f t="shared" si="7"/>
        <v>99.981667705851947</v>
      </c>
      <c r="G234" s="12">
        <v>245</v>
      </c>
      <c r="H234" s="12"/>
      <c r="I234" s="5" t="s">
        <v>1684</v>
      </c>
    </row>
    <row r="235" spans="1:9" x14ac:dyDescent="0.3">
      <c r="A235" s="47" t="s">
        <v>165</v>
      </c>
      <c r="B235" s="47" t="s">
        <v>166</v>
      </c>
      <c r="C235" s="48">
        <v>4</v>
      </c>
      <c r="D235" s="45">
        <v>4</v>
      </c>
      <c r="E235" s="40">
        <f t="shared" si="8"/>
        <v>938067</v>
      </c>
      <c r="F235" s="9">
        <f t="shared" si="7"/>
        <v>99.982094038273999</v>
      </c>
      <c r="G235" s="18" t="s">
        <v>1595</v>
      </c>
      <c r="H235" s="18"/>
      <c r="I235" s="24" t="s">
        <v>1677</v>
      </c>
    </row>
    <row r="236" spans="1:9" x14ac:dyDescent="0.3">
      <c r="A236" s="2" t="s">
        <v>216</v>
      </c>
      <c r="B236" s="2" t="s">
        <v>217</v>
      </c>
      <c r="C236" s="3">
        <v>4</v>
      </c>
      <c r="D236" s="3">
        <v>4</v>
      </c>
      <c r="E236">
        <f t="shared" si="8"/>
        <v>938071</v>
      </c>
      <c r="F236" s="9">
        <f t="shared" si="7"/>
        <v>99.982520370696037</v>
      </c>
      <c r="G236" s="12">
        <v>245</v>
      </c>
      <c r="H236" s="12"/>
      <c r="I236" s="5" t="s">
        <v>1684</v>
      </c>
    </row>
    <row r="237" spans="1:9" x14ac:dyDescent="0.3">
      <c r="A237" s="41" t="s">
        <v>11</v>
      </c>
      <c r="B237" s="41" t="s">
        <v>12</v>
      </c>
      <c r="C237" s="42">
        <v>4</v>
      </c>
      <c r="D237" s="42">
        <v>4</v>
      </c>
      <c r="E237" s="43">
        <f t="shared" si="8"/>
        <v>938075</v>
      </c>
      <c r="F237" s="44">
        <f t="shared" si="7"/>
        <v>99.982946703118088</v>
      </c>
      <c r="G237" s="37"/>
      <c r="H237" s="37"/>
      <c r="I237" s="35"/>
    </row>
    <row r="238" spans="1:9" x14ac:dyDescent="0.3">
      <c r="A238" s="2" t="s">
        <v>347</v>
      </c>
      <c r="B238" s="2" t="s">
        <v>98</v>
      </c>
      <c r="C238" s="3">
        <v>4</v>
      </c>
      <c r="D238" s="3">
        <v>4</v>
      </c>
      <c r="E238">
        <f t="shared" si="8"/>
        <v>938079</v>
      </c>
      <c r="F238" s="9">
        <f t="shared" si="7"/>
        <v>99.98337303554014</v>
      </c>
      <c r="G238" s="12">
        <v>245</v>
      </c>
      <c r="H238" s="12"/>
      <c r="I238" s="5" t="s">
        <v>1684</v>
      </c>
    </row>
    <row r="239" spans="1:9" x14ac:dyDescent="0.3">
      <c r="A239" s="2" t="s">
        <v>346</v>
      </c>
      <c r="B239" s="2" t="s">
        <v>98</v>
      </c>
      <c r="C239" s="3">
        <v>4</v>
      </c>
      <c r="D239" s="3">
        <v>4</v>
      </c>
      <c r="E239">
        <f t="shared" si="8"/>
        <v>938083</v>
      </c>
      <c r="F239" s="9">
        <f t="shared" si="7"/>
        <v>99.983799367962192</v>
      </c>
      <c r="G239" s="12">
        <v>245</v>
      </c>
      <c r="H239" s="12"/>
      <c r="I239" s="5" t="s">
        <v>1684</v>
      </c>
    </row>
    <row r="240" spans="1:9" ht="13.8" customHeight="1" x14ac:dyDescent="0.3">
      <c r="A240" s="2" t="s">
        <v>153</v>
      </c>
      <c r="B240" s="2" t="s">
        <v>16</v>
      </c>
      <c r="C240" s="3">
        <v>4</v>
      </c>
      <c r="D240" s="3">
        <v>4</v>
      </c>
      <c r="E240">
        <f t="shared" si="8"/>
        <v>938087</v>
      </c>
      <c r="F240" s="9">
        <f t="shared" si="7"/>
        <v>99.984225700384229</v>
      </c>
      <c r="G240" s="12">
        <v>241</v>
      </c>
      <c r="H240" s="12"/>
      <c r="I240" s="5" t="s">
        <v>1684</v>
      </c>
    </row>
    <row r="241" spans="1:9" x14ac:dyDescent="0.3">
      <c r="A241" s="2" t="s">
        <v>316</v>
      </c>
      <c r="B241" s="2" t="s">
        <v>71</v>
      </c>
      <c r="C241" s="3">
        <v>4</v>
      </c>
      <c r="D241" s="3">
        <v>4</v>
      </c>
      <c r="E241">
        <f t="shared" si="8"/>
        <v>938091</v>
      </c>
      <c r="F241" s="9">
        <f t="shared" si="7"/>
        <v>99.984652032806281</v>
      </c>
      <c r="G241" s="12">
        <v>241</v>
      </c>
      <c r="H241" s="12"/>
      <c r="I241" s="5" t="s">
        <v>1684</v>
      </c>
    </row>
    <row r="242" spans="1:9" x14ac:dyDescent="0.3">
      <c r="A242" s="2" t="s">
        <v>349</v>
      </c>
      <c r="B242" s="2" t="s">
        <v>98</v>
      </c>
      <c r="C242" s="3">
        <v>4</v>
      </c>
      <c r="D242" s="3">
        <v>4</v>
      </c>
      <c r="E242">
        <f t="shared" si="8"/>
        <v>938095</v>
      </c>
      <c r="F242" s="9">
        <f t="shared" si="7"/>
        <v>99.985078365228333</v>
      </c>
      <c r="G242" s="12">
        <v>245</v>
      </c>
      <c r="H242" s="12"/>
      <c r="I242" s="5" t="s">
        <v>1684</v>
      </c>
    </row>
    <row r="243" spans="1:9" x14ac:dyDescent="0.3">
      <c r="A243" s="2" t="s">
        <v>348</v>
      </c>
      <c r="B243" s="2" t="s">
        <v>98</v>
      </c>
      <c r="C243" s="3">
        <v>4</v>
      </c>
      <c r="D243" s="3">
        <v>4</v>
      </c>
      <c r="E243">
        <f t="shared" si="8"/>
        <v>938099</v>
      </c>
      <c r="F243" s="9">
        <f t="shared" si="7"/>
        <v>99.98550469765037</v>
      </c>
      <c r="G243" s="12">
        <v>245</v>
      </c>
      <c r="H243" s="12"/>
      <c r="I243" s="5" t="s">
        <v>1684</v>
      </c>
    </row>
    <row r="244" spans="1:9" x14ac:dyDescent="0.3">
      <c r="A244" s="2" t="s">
        <v>236</v>
      </c>
      <c r="B244" s="2" t="s">
        <v>233</v>
      </c>
      <c r="C244" s="3">
        <v>4</v>
      </c>
      <c r="D244" s="3">
        <v>4</v>
      </c>
      <c r="E244">
        <f t="shared" si="8"/>
        <v>938103</v>
      </c>
      <c r="F244" s="9">
        <f t="shared" si="7"/>
        <v>99.985931030072422</v>
      </c>
      <c r="G244" s="12">
        <v>245</v>
      </c>
      <c r="H244" s="12"/>
      <c r="I244" s="5" t="s">
        <v>1684</v>
      </c>
    </row>
    <row r="245" spans="1:9" x14ac:dyDescent="0.3">
      <c r="A245" s="2" t="s">
        <v>273</v>
      </c>
      <c r="B245" s="2" t="s">
        <v>65</v>
      </c>
      <c r="C245" s="3">
        <v>4</v>
      </c>
      <c r="D245" s="3">
        <v>4</v>
      </c>
      <c r="E245">
        <f t="shared" si="8"/>
        <v>938107</v>
      </c>
      <c r="F245" s="9">
        <f t="shared" si="7"/>
        <v>99.986357362494473</v>
      </c>
      <c r="G245" s="12">
        <v>242</v>
      </c>
      <c r="H245" s="12"/>
      <c r="I245" s="5" t="s">
        <v>1684</v>
      </c>
    </row>
    <row r="246" spans="1:9" x14ac:dyDescent="0.3">
      <c r="A246" s="2" t="s">
        <v>307</v>
      </c>
      <c r="B246" s="2" t="s">
        <v>52</v>
      </c>
      <c r="C246" s="3">
        <v>4</v>
      </c>
      <c r="D246" s="3">
        <v>4</v>
      </c>
      <c r="E246">
        <f t="shared" si="8"/>
        <v>938111</v>
      </c>
      <c r="F246" s="9">
        <f t="shared" si="7"/>
        <v>99.986783694916511</v>
      </c>
      <c r="G246" s="12">
        <v>245</v>
      </c>
      <c r="H246" s="12"/>
      <c r="I246" s="5" t="s">
        <v>1684</v>
      </c>
    </row>
    <row r="247" spans="1:9" x14ac:dyDescent="0.3">
      <c r="A247" s="2" t="s">
        <v>400</v>
      </c>
      <c r="B247" s="2" t="s">
        <v>401</v>
      </c>
      <c r="C247" s="3">
        <v>4</v>
      </c>
      <c r="D247" s="3">
        <v>4</v>
      </c>
      <c r="E247">
        <f t="shared" si="8"/>
        <v>938115</v>
      </c>
      <c r="F247" s="9">
        <f t="shared" si="7"/>
        <v>99.987210027338563</v>
      </c>
      <c r="G247" s="12">
        <v>245</v>
      </c>
      <c r="H247" s="12"/>
      <c r="I247" s="5" t="s">
        <v>1684</v>
      </c>
    </row>
    <row r="248" spans="1:9" x14ac:dyDescent="0.3">
      <c r="A248" s="2" t="s">
        <v>159</v>
      </c>
      <c r="B248" s="2" t="s">
        <v>160</v>
      </c>
      <c r="C248" s="3">
        <v>4</v>
      </c>
      <c r="D248" s="3">
        <v>4</v>
      </c>
      <c r="E248">
        <f t="shared" si="8"/>
        <v>938119</v>
      </c>
      <c r="F248" s="9">
        <f t="shared" si="7"/>
        <v>99.987636359760614</v>
      </c>
      <c r="G248" s="12">
        <v>236</v>
      </c>
      <c r="H248" s="12"/>
      <c r="I248" s="5" t="s">
        <v>1684</v>
      </c>
    </row>
    <row r="249" spans="1:9" x14ac:dyDescent="0.3">
      <c r="A249" s="2" t="s">
        <v>198</v>
      </c>
      <c r="B249" s="2" t="s">
        <v>199</v>
      </c>
      <c r="C249" s="3">
        <v>4</v>
      </c>
      <c r="D249" s="3">
        <v>4</v>
      </c>
      <c r="E249">
        <f t="shared" si="8"/>
        <v>938123</v>
      </c>
      <c r="F249" s="9">
        <f t="shared" si="7"/>
        <v>99.988062692182666</v>
      </c>
      <c r="G249" s="12">
        <v>242</v>
      </c>
      <c r="H249" s="12"/>
      <c r="I249" s="5" t="s">
        <v>1684</v>
      </c>
    </row>
    <row r="250" spans="1:9" x14ac:dyDescent="0.3">
      <c r="A250" s="2" t="s">
        <v>375</v>
      </c>
      <c r="B250" s="2" t="s">
        <v>52</v>
      </c>
      <c r="C250" s="3">
        <v>4</v>
      </c>
      <c r="D250" s="3">
        <v>4</v>
      </c>
      <c r="E250">
        <f t="shared" si="8"/>
        <v>938127</v>
      </c>
      <c r="F250" s="9">
        <f t="shared" si="7"/>
        <v>99.988489024604704</v>
      </c>
      <c r="G250" s="12">
        <v>245</v>
      </c>
      <c r="H250" s="12"/>
      <c r="I250" s="5" t="s">
        <v>1684</v>
      </c>
    </row>
    <row r="251" spans="1:9" x14ac:dyDescent="0.3">
      <c r="A251" s="47" t="s">
        <v>113</v>
      </c>
      <c r="B251" s="47" t="s">
        <v>41</v>
      </c>
      <c r="C251" s="48">
        <v>3</v>
      </c>
      <c r="D251" s="45">
        <v>3</v>
      </c>
      <c r="E251" s="40">
        <f t="shared" si="8"/>
        <v>938130</v>
      </c>
      <c r="F251" s="9">
        <f t="shared" si="7"/>
        <v>99.988808773921249</v>
      </c>
      <c r="G251" s="18">
        <v>241</v>
      </c>
      <c r="H251" s="18"/>
      <c r="I251" s="5" t="s">
        <v>1684</v>
      </c>
    </row>
    <row r="252" spans="1:9" x14ac:dyDescent="0.3">
      <c r="A252" s="2" t="s">
        <v>352</v>
      </c>
      <c r="B252" s="2" t="s">
        <v>353</v>
      </c>
      <c r="C252" s="3">
        <v>3</v>
      </c>
      <c r="D252" s="3">
        <v>3</v>
      </c>
      <c r="E252">
        <f t="shared" si="8"/>
        <v>938133</v>
      </c>
      <c r="F252" s="9">
        <f t="shared" si="7"/>
        <v>99.989128523237781</v>
      </c>
      <c r="G252" s="18">
        <v>245</v>
      </c>
      <c r="H252" s="18"/>
      <c r="I252" s="24" t="s">
        <v>1684</v>
      </c>
    </row>
    <row r="253" spans="1:9" x14ac:dyDescent="0.3">
      <c r="A253" s="2" t="s">
        <v>244</v>
      </c>
      <c r="B253" s="2" t="s">
        <v>16</v>
      </c>
      <c r="C253" s="3">
        <v>3</v>
      </c>
      <c r="D253" s="3">
        <v>3</v>
      </c>
      <c r="E253">
        <f t="shared" si="8"/>
        <v>938136</v>
      </c>
      <c r="F253" s="9">
        <f t="shared" si="7"/>
        <v>99.989448272554313</v>
      </c>
      <c r="G253" s="12">
        <v>241</v>
      </c>
      <c r="H253" s="12"/>
      <c r="I253" s="5" t="s">
        <v>1684</v>
      </c>
    </row>
    <row r="254" spans="1:9" x14ac:dyDescent="0.3">
      <c r="A254" s="2" t="s">
        <v>256</v>
      </c>
      <c r="B254" s="2" t="s">
        <v>87</v>
      </c>
      <c r="C254" s="3">
        <v>3</v>
      </c>
      <c r="D254" s="3">
        <v>3</v>
      </c>
      <c r="E254">
        <f t="shared" si="8"/>
        <v>938139</v>
      </c>
      <c r="F254" s="9">
        <f t="shared" si="7"/>
        <v>99.989768021870844</v>
      </c>
      <c r="G254" s="12">
        <v>245</v>
      </c>
      <c r="H254" s="12"/>
      <c r="I254" s="5" t="s">
        <v>1684</v>
      </c>
    </row>
    <row r="255" spans="1:9" x14ac:dyDescent="0.3">
      <c r="A255" s="2" t="s">
        <v>176</v>
      </c>
      <c r="B255" s="2" t="s">
        <v>16</v>
      </c>
      <c r="C255" s="3">
        <v>3</v>
      </c>
      <c r="D255" s="3">
        <v>3</v>
      </c>
      <c r="E255">
        <f t="shared" si="8"/>
        <v>938142</v>
      </c>
      <c r="F255" s="9">
        <f t="shared" si="7"/>
        <v>99.99008777118739</v>
      </c>
      <c r="G255" s="12">
        <v>241</v>
      </c>
      <c r="H255" s="12"/>
      <c r="I255" s="5" t="s">
        <v>1684</v>
      </c>
    </row>
    <row r="256" spans="1:9" x14ac:dyDescent="0.3">
      <c r="A256" s="2" t="s">
        <v>403</v>
      </c>
      <c r="B256" s="2" t="s">
        <v>404</v>
      </c>
      <c r="C256" s="3">
        <v>3</v>
      </c>
      <c r="D256" s="3">
        <v>3</v>
      </c>
      <c r="E256">
        <f t="shared" si="8"/>
        <v>938145</v>
      </c>
      <c r="F256" s="9">
        <f t="shared" si="7"/>
        <v>99.990407520503922</v>
      </c>
      <c r="G256" s="12">
        <v>241</v>
      </c>
      <c r="H256" s="12"/>
      <c r="I256" s="5" t="s">
        <v>1684</v>
      </c>
    </row>
    <row r="257" spans="1:9" x14ac:dyDescent="0.3">
      <c r="A257" s="2" t="s">
        <v>86</v>
      </c>
      <c r="B257" s="2" t="s">
        <v>87</v>
      </c>
      <c r="C257" s="3">
        <v>3</v>
      </c>
      <c r="D257" s="3">
        <v>3</v>
      </c>
      <c r="E257">
        <f t="shared" si="8"/>
        <v>938148</v>
      </c>
      <c r="F257" s="9">
        <f t="shared" si="7"/>
        <v>99.990727269820454</v>
      </c>
      <c r="G257" s="12">
        <v>245</v>
      </c>
      <c r="H257" s="12"/>
      <c r="I257" s="5" t="s">
        <v>1684</v>
      </c>
    </row>
    <row r="258" spans="1:9" x14ac:dyDescent="0.3">
      <c r="A258" s="2" t="s">
        <v>168</v>
      </c>
      <c r="B258" s="2" t="s">
        <v>33</v>
      </c>
      <c r="C258" s="3">
        <v>3</v>
      </c>
      <c r="D258" s="3">
        <v>3</v>
      </c>
      <c r="E258">
        <f t="shared" si="8"/>
        <v>938151</v>
      </c>
      <c r="F258" s="9">
        <f t="shared" si="7"/>
        <v>99.991047019136985</v>
      </c>
      <c r="G258" s="12">
        <v>245</v>
      </c>
      <c r="H258" s="12"/>
      <c r="I258" s="5" t="s">
        <v>1684</v>
      </c>
    </row>
    <row r="259" spans="1:9" x14ac:dyDescent="0.3">
      <c r="A259" s="47" t="s">
        <v>228</v>
      </c>
      <c r="B259" s="47" t="s">
        <v>229</v>
      </c>
      <c r="C259" s="48">
        <v>3</v>
      </c>
      <c r="D259" s="45">
        <v>3</v>
      </c>
      <c r="E259" s="40">
        <f t="shared" si="8"/>
        <v>938154</v>
      </c>
      <c r="F259" s="9">
        <f t="shared" ref="F259:F315" si="9">(E259/$E$314)*100</f>
        <v>99.991366768453531</v>
      </c>
      <c r="G259" s="18" t="s">
        <v>1678</v>
      </c>
      <c r="H259" s="18"/>
      <c r="I259" s="5" t="s">
        <v>1684</v>
      </c>
    </row>
    <row r="260" spans="1:9" x14ac:dyDescent="0.3">
      <c r="A260" s="41" t="s">
        <v>293</v>
      </c>
      <c r="B260" s="41" t="s">
        <v>131</v>
      </c>
      <c r="C260" s="42">
        <v>3</v>
      </c>
      <c r="D260" s="42">
        <v>3</v>
      </c>
      <c r="E260" s="43">
        <f t="shared" si="8"/>
        <v>938157</v>
      </c>
      <c r="F260" s="44">
        <f t="shared" si="9"/>
        <v>99.991686517770077</v>
      </c>
      <c r="G260" s="37"/>
      <c r="H260" s="37"/>
      <c r="I260" s="35"/>
    </row>
    <row r="261" spans="1:9" x14ac:dyDescent="0.3">
      <c r="A261" s="2" t="s">
        <v>327</v>
      </c>
      <c r="B261" s="2" t="s">
        <v>65</v>
      </c>
      <c r="C261" s="3">
        <v>2</v>
      </c>
      <c r="D261" s="3">
        <v>2</v>
      </c>
      <c r="E261">
        <f t="shared" ref="E261:E314" si="10">D261+E260</f>
        <v>938159</v>
      </c>
      <c r="F261" s="9">
        <f t="shared" si="9"/>
        <v>99.991899683981089</v>
      </c>
      <c r="G261" s="12">
        <v>242</v>
      </c>
      <c r="H261" s="12"/>
      <c r="I261" s="5" t="s">
        <v>1684</v>
      </c>
    </row>
    <row r="262" spans="1:9" x14ac:dyDescent="0.3">
      <c r="A262" s="2" t="s">
        <v>210</v>
      </c>
      <c r="B262" s="2" t="s">
        <v>41</v>
      </c>
      <c r="C262" s="3">
        <v>2</v>
      </c>
      <c r="D262" s="3">
        <v>2</v>
      </c>
      <c r="E262">
        <f t="shared" si="10"/>
        <v>938161</v>
      </c>
      <c r="F262" s="9">
        <f t="shared" si="9"/>
        <v>99.992112850192115</v>
      </c>
      <c r="G262" s="12">
        <v>241</v>
      </c>
      <c r="H262" s="12"/>
      <c r="I262" s="5" t="s">
        <v>1684</v>
      </c>
    </row>
    <row r="263" spans="1:9" x14ac:dyDescent="0.3">
      <c r="A263" s="2" t="s">
        <v>418</v>
      </c>
      <c r="B263" s="2" t="s">
        <v>417</v>
      </c>
      <c r="C263" s="3">
        <v>2</v>
      </c>
      <c r="D263" s="3">
        <v>2</v>
      </c>
      <c r="E263">
        <f t="shared" si="10"/>
        <v>938163</v>
      </c>
      <c r="F263" s="9">
        <f t="shared" si="9"/>
        <v>99.99232601640314</v>
      </c>
      <c r="G263" s="12">
        <v>245</v>
      </c>
      <c r="H263" s="12"/>
      <c r="I263" s="5" t="s">
        <v>1684</v>
      </c>
    </row>
    <row r="264" spans="1:9" x14ac:dyDescent="0.3">
      <c r="A264" s="2" t="s">
        <v>38</v>
      </c>
      <c r="B264" s="2" t="s">
        <v>39</v>
      </c>
      <c r="C264" s="3">
        <v>2</v>
      </c>
      <c r="D264" s="3">
        <v>2</v>
      </c>
      <c r="E264">
        <f t="shared" si="10"/>
        <v>938165</v>
      </c>
      <c r="F264" s="9">
        <f t="shared" si="9"/>
        <v>99.992539182614166</v>
      </c>
      <c r="G264" s="12">
        <v>241</v>
      </c>
      <c r="H264" s="12"/>
      <c r="I264" s="5" t="s">
        <v>1684</v>
      </c>
    </row>
    <row r="265" spans="1:9" x14ac:dyDescent="0.3">
      <c r="A265" s="2" t="s">
        <v>338</v>
      </c>
      <c r="B265" s="2" t="s">
        <v>65</v>
      </c>
      <c r="C265" s="3">
        <v>2</v>
      </c>
      <c r="D265" s="3">
        <v>2</v>
      </c>
      <c r="E265">
        <f t="shared" si="10"/>
        <v>938167</v>
      </c>
      <c r="F265" s="9">
        <f t="shared" si="9"/>
        <v>99.992752348825192</v>
      </c>
      <c r="G265" s="12">
        <v>242</v>
      </c>
      <c r="H265" s="12"/>
      <c r="I265" s="5" t="s">
        <v>1684</v>
      </c>
    </row>
    <row r="266" spans="1:9" x14ac:dyDescent="0.3">
      <c r="A266" s="2" t="s">
        <v>48</v>
      </c>
      <c r="B266" s="2" t="s">
        <v>49</v>
      </c>
      <c r="C266" s="3">
        <v>2</v>
      </c>
      <c r="D266" s="3">
        <v>2</v>
      </c>
      <c r="E266">
        <f t="shared" si="10"/>
        <v>938169</v>
      </c>
      <c r="F266" s="9">
        <f t="shared" si="9"/>
        <v>99.992965515036218</v>
      </c>
      <c r="G266" s="12">
        <v>242</v>
      </c>
      <c r="H266" s="12"/>
      <c r="I266" s="5" t="s">
        <v>1671</v>
      </c>
    </row>
    <row r="267" spans="1:9" x14ac:dyDescent="0.3">
      <c r="A267" s="41" t="s">
        <v>253</v>
      </c>
      <c r="B267" s="41" t="s">
        <v>254</v>
      </c>
      <c r="C267" s="42">
        <v>2</v>
      </c>
      <c r="D267" s="42">
        <v>2</v>
      </c>
      <c r="E267" s="43">
        <f t="shared" si="10"/>
        <v>938171</v>
      </c>
      <c r="F267" s="44">
        <f t="shared" si="9"/>
        <v>99.99317868124723</v>
      </c>
      <c r="G267" s="37"/>
      <c r="H267" s="37"/>
      <c r="I267" s="35"/>
    </row>
    <row r="268" spans="1:9" x14ac:dyDescent="0.3">
      <c r="A268" s="47" t="s">
        <v>408</v>
      </c>
      <c r="B268" s="47" t="s">
        <v>229</v>
      </c>
      <c r="C268" s="48">
        <v>2</v>
      </c>
      <c r="D268" s="45">
        <v>2</v>
      </c>
      <c r="E268" s="40">
        <f t="shared" si="10"/>
        <v>938173</v>
      </c>
      <c r="F268" s="9">
        <f t="shared" si="9"/>
        <v>99.993391847458255</v>
      </c>
      <c r="G268" s="18" t="s">
        <v>1678</v>
      </c>
      <c r="H268" s="18"/>
      <c r="I268" s="24"/>
    </row>
    <row r="269" spans="1:9" x14ac:dyDescent="0.3">
      <c r="A269" s="2" t="s">
        <v>17</v>
      </c>
      <c r="B269" s="2" t="s">
        <v>16</v>
      </c>
      <c r="C269" s="3">
        <v>2</v>
      </c>
      <c r="D269" s="3">
        <v>2</v>
      </c>
      <c r="E269">
        <f t="shared" si="10"/>
        <v>938175</v>
      </c>
      <c r="F269" s="9">
        <f t="shared" si="9"/>
        <v>99.993605013669281</v>
      </c>
      <c r="G269" s="12">
        <v>241</v>
      </c>
      <c r="H269" s="12"/>
      <c r="I269" s="5" t="s">
        <v>1684</v>
      </c>
    </row>
    <row r="270" spans="1:9" x14ac:dyDescent="0.3">
      <c r="A270" s="47" t="s">
        <v>50</v>
      </c>
      <c r="B270" s="47" t="s">
        <v>49</v>
      </c>
      <c r="C270" s="48">
        <v>2</v>
      </c>
      <c r="D270" s="45">
        <v>2</v>
      </c>
      <c r="E270" s="40">
        <f t="shared" si="10"/>
        <v>938177</v>
      </c>
      <c r="F270" s="9">
        <f t="shared" si="9"/>
        <v>99.993818179880307</v>
      </c>
      <c r="G270" s="18">
        <v>242</v>
      </c>
      <c r="H270" s="18"/>
      <c r="I270" s="24" t="s">
        <v>1671</v>
      </c>
    </row>
    <row r="271" spans="1:9" x14ac:dyDescent="0.3">
      <c r="A271" s="41" t="s">
        <v>225</v>
      </c>
      <c r="B271" s="41" t="s">
        <v>226</v>
      </c>
      <c r="C271" s="42">
        <v>2</v>
      </c>
      <c r="D271" s="42">
        <v>2</v>
      </c>
      <c r="E271" s="43">
        <f t="shared" si="10"/>
        <v>938179</v>
      </c>
      <c r="F271" s="44">
        <f t="shared" si="9"/>
        <v>99.994031346091333</v>
      </c>
      <c r="G271" s="37"/>
      <c r="H271" s="37"/>
      <c r="I271" s="35"/>
    </row>
    <row r="272" spans="1:9" x14ac:dyDescent="0.3">
      <c r="A272" s="2" t="s">
        <v>366</v>
      </c>
      <c r="B272" s="2" t="s">
        <v>217</v>
      </c>
      <c r="C272" s="3">
        <v>2</v>
      </c>
      <c r="D272" s="3">
        <v>2</v>
      </c>
      <c r="E272">
        <f t="shared" si="10"/>
        <v>938181</v>
      </c>
      <c r="F272" s="9">
        <f t="shared" si="9"/>
        <v>99.994244512302359</v>
      </c>
      <c r="G272" s="12">
        <v>241</v>
      </c>
      <c r="H272" s="12"/>
      <c r="I272" s="5" t="s">
        <v>1684</v>
      </c>
    </row>
    <row r="273" spans="1:9" x14ac:dyDescent="0.3">
      <c r="A273" s="2" t="s">
        <v>303</v>
      </c>
      <c r="B273" s="2" t="s">
        <v>160</v>
      </c>
      <c r="C273" s="3">
        <v>2</v>
      </c>
      <c r="D273" s="3">
        <v>2</v>
      </c>
      <c r="E273">
        <f t="shared" si="10"/>
        <v>938183</v>
      </c>
      <c r="F273" s="9">
        <f t="shared" si="9"/>
        <v>99.994457678513385</v>
      </c>
      <c r="G273" s="12">
        <v>236</v>
      </c>
      <c r="H273" s="12"/>
      <c r="I273" s="5" t="s">
        <v>1684</v>
      </c>
    </row>
    <row r="274" spans="1:9" x14ac:dyDescent="0.3">
      <c r="A274" s="2" t="s">
        <v>282</v>
      </c>
      <c r="B274" s="2" t="s">
        <v>283</v>
      </c>
      <c r="C274" s="3">
        <v>2</v>
      </c>
      <c r="D274" s="3">
        <v>2</v>
      </c>
      <c r="E274">
        <f t="shared" si="10"/>
        <v>938185</v>
      </c>
      <c r="F274" s="9">
        <f t="shared" si="9"/>
        <v>99.994670844724396</v>
      </c>
      <c r="G274" s="12">
        <v>241</v>
      </c>
      <c r="H274" s="12"/>
      <c r="I274" s="5" t="s">
        <v>1684</v>
      </c>
    </row>
    <row r="275" spans="1:9" x14ac:dyDescent="0.3">
      <c r="A275" s="2" t="s">
        <v>328</v>
      </c>
      <c r="B275" s="2" t="s">
        <v>65</v>
      </c>
      <c r="C275" s="3">
        <v>2</v>
      </c>
      <c r="D275" s="3">
        <v>2</v>
      </c>
      <c r="E275">
        <f t="shared" si="10"/>
        <v>938187</v>
      </c>
      <c r="F275" s="9">
        <f t="shared" si="9"/>
        <v>99.994884010935422</v>
      </c>
      <c r="G275" s="12">
        <v>242</v>
      </c>
      <c r="H275" s="12"/>
      <c r="I275" s="5" t="s">
        <v>1684</v>
      </c>
    </row>
    <row r="276" spans="1:9" x14ac:dyDescent="0.3">
      <c r="A276" s="2" t="s">
        <v>350</v>
      </c>
      <c r="B276" s="2" t="s">
        <v>71</v>
      </c>
      <c r="C276" s="3">
        <v>2</v>
      </c>
      <c r="D276" s="3">
        <v>2</v>
      </c>
      <c r="E276">
        <f t="shared" si="10"/>
        <v>938189</v>
      </c>
      <c r="F276" s="9">
        <f t="shared" si="9"/>
        <v>99.995097177146448</v>
      </c>
      <c r="G276" s="12">
        <v>241</v>
      </c>
      <c r="H276" s="12"/>
      <c r="I276" s="5" t="s">
        <v>1684</v>
      </c>
    </row>
    <row r="277" spans="1:9" x14ac:dyDescent="0.3">
      <c r="A277" s="2" t="s">
        <v>272</v>
      </c>
      <c r="B277" s="2" t="s">
        <v>65</v>
      </c>
      <c r="C277" s="3">
        <v>2</v>
      </c>
      <c r="D277" s="3">
        <v>2</v>
      </c>
      <c r="E277">
        <f t="shared" si="10"/>
        <v>938191</v>
      </c>
      <c r="F277" s="9">
        <f t="shared" si="9"/>
        <v>99.995310343357474</v>
      </c>
      <c r="G277" s="12">
        <v>242</v>
      </c>
      <c r="H277" s="12"/>
      <c r="I277" s="5" t="s">
        <v>1684</v>
      </c>
    </row>
    <row r="278" spans="1:9" x14ac:dyDescent="0.3">
      <c r="A278" s="2" t="s">
        <v>95</v>
      </c>
      <c r="B278" s="2" t="s">
        <v>92</v>
      </c>
      <c r="C278" s="3">
        <v>2</v>
      </c>
      <c r="D278" s="3">
        <v>2</v>
      </c>
      <c r="E278">
        <f t="shared" si="10"/>
        <v>938193</v>
      </c>
      <c r="F278" s="9">
        <f t="shared" si="9"/>
        <v>99.9955235095685</v>
      </c>
      <c r="G278" s="12">
        <v>245</v>
      </c>
      <c r="H278" s="12"/>
      <c r="I278" s="5" t="s">
        <v>1684</v>
      </c>
    </row>
    <row r="279" spans="1:9" x14ac:dyDescent="0.3">
      <c r="A279" s="2" t="s">
        <v>15</v>
      </c>
      <c r="B279" s="2" t="s">
        <v>16</v>
      </c>
      <c r="C279" s="3">
        <v>2</v>
      </c>
      <c r="D279" s="3">
        <v>2</v>
      </c>
      <c r="E279">
        <f t="shared" si="10"/>
        <v>938195</v>
      </c>
      <c r="F279" s="9">
        <f t="shared" si="9"/>
        <v>99.995736675779526</v>
      </c>
      <c r="G279" s="12">
        <v>241</v>
      </c>
      <c r="H279" s="12"/>
      <c r="I279" s="5" t="s">
        <v>1684</v>
      </c>
    </row>
    <row r="280" spans="1:9" x14ac:dyDescent="0.3">
      <c r="A280" s="2" t="s">
        <v>322</v>
      </c>
      <c r="B280" s="2" t="s">
        <v>71</v>
      </c>
      <c r="C280" s="3">
        <v>2</v>
      </c>
      <c r="D280" s="3">
        <v>2</v>
      </c>
      <c r="E280">
        <f t="shared" si="10"/>
        <v>938197</v>
      </c>
      <c r="F280" s="9">
        <f t="shared" si="9"/>
        <v>99.995949841990551</v>
      </c>
      <c r="G280" s="12">
        <v>241</v>
      </c>
      <c r="H280" s="12"/>
      <c r="I280" s="5" t="s">
        <v>1684</v>
      </c>
    </row>
    <row r="281" spans="1:9" x14ac:dyDescent="0.3">
      <c r="A281" s="2" t="s">
        <v>230</v>
      </c>
      <c r="B281" s="2" t="s">
        <v>41</v>
      </c>
      <c r="C281" s="3">
        <v>2</v>
      </c>
      <c r="D281" s="3">
        <v>2</v>
      </c>
      <c r="E281">
        <f t="shared" si="10"/>
        <v>938199</v>
      </c>
      <c r="F281" s="9">
        <f t="shared" si="9"/>
        <v>99.996163008201563</v>
      </c>
      <c r="G281" s="12">
        <v>241</v>
      </c>
      <c r="H281" s="12"/>
      <c r="I281" s="5" t="s">
        <v>1684</v>
      </c>
    </row>
    <row r="282" spans="1:9" x14ac:dyDescent="0.3">
      <c r="A282" s="2" t="s">
        <v>171</v>
      </c>
      <c r="B282" s="2" t="s">
        <v>172</v>
      </c>
      <c r="C282" s="3">
        <v>2</v>
      </c>
      <c r="D282" s="3">
        <v>2</v>
      </c>
      <c r="E282">
        <f t="shared" si="10"/>
        <v>938201</v>
      </c>
      <c r="F282" s="9">
        <f t="shared" si="9"/>
        <v>99.996376174412589</v>
      </c>
      <c r="G282" s="12">
        <v>241</v>
      </c>
      <c r="H282" s="12"/>
      <c r="I282" s="5" t="s">
        <v>1684</v>
      </c>
    </row>
    <row r="283" spans="1:9" x14ac:dyDescent="0.3">
      <c r="A283" s="2" t="s">
        <v>173</v>
      </c>
      <c r="B283" s="2" t="s">
        <v>172</v>
      </c>
      <c r="C283" s="3">
        <v>2</v>
      </c>
      <c r="D283" s="3">
        <v>2</v>
      </c>
      <c r="E283">
        <f t="shared" si="10"/>
        <v>938203</v>
      </c>
      <c r="F283" s="9">
        <f t="shared" si="9"/>
        <v>99.996589340623615</v>
      </c>
      <c r="G283" s="12">
        <v>245</v>
      </c>
      <c r="H283" s="12"/>
      <c r="I283" s="5" t="s">
        <v>1684</v>
      </c>
    </row>
    <row r="284" spans="1:9" x14ac:dyDescent="0.3">
      <c r="A284" s="41" t="s">
        <v>391</v>
      </c>
      <c r="B284" s="41" t="s">
        <v>358</v>
      </c>
      <c r="C284" s="42">
        <v>2</v>
      </c>
      <c r="D284" s="42">
        <v>2</v>
      </c>
      <c r="E284" s="43">
        <f t="shared" si="10"/>
        <v>938205</v>
      </c>
      <c r="F284" s="44">
        <f t="shared" si="9"/>
        <v>99.996802506834641</v>
      </c>
      <c r="G284" s="37"/>
      <c r="H284" s="37"/>
      <c r="I284" s="35"/>
    </row>
    <row r="285" spans="1:9" x14ac:dyDescent="0.3">
      <c r="A285" s="41" t="s">
        <v>427</v>
      </c>
      <c r="B285" s="41" t="s">
        <v>428</v>
      </c>
      <c r="C285" s="42">
        <v>1</v>
      </c>
      <c r="D285" s="42">
        <v>1</v>
      </c>
      <c r="E285" s="43">
        <f t="shared" si="10"/>
        <v>938206</v>
      </c>
      <c r="F285" s="44">
        <f t="shared" si="9"/>
        <v>99.996909089940161</v>
      </c>
      <c r="G285" s="37"/>
      <c r="H285" s="37"/>
      <c r="I285" s="35"/>
    </row>
    <row r="286" spans="1:9" x14ac:dyDescent="0.3">
      <c r="A286" s="41" t="s">
        <v>28</v>
      </c>
      <c r="B286" s="41" t="s">
        <v>29</v>
      </c>
      <c r="C286" s="42">
        <v>1</v>
      </c>
      <c r="D286" s="42">
        <v>1</v>
      </c>
      <c r="E286" s="43">
        <f t="shared" si="10"/>
        <v>938207</v>
      </c>
      <c r="F286" s="44">
        <f t="shared" si="9"/>
        <v>99.997015673045667</v>
      </c>
      <c r="G286" s="37"/>
      <c r="H286" s="37"/>
      <c r="I286" s="35"/>
    </row>
    <row r="287" spans="1:9" x14ac:dyDescent="0.3">
      <c r="A287" s="41" t="s">
        <v>405</v>
      </c>
      <c r="B287" s="41" t="s">
        <v>83</v>
      </c>
      <c r="C287" s="42">
        <v>1</v>
      </c>
      <c r="D287" s="42">
        <v>1</v>
      </c>
      <c r="E287" s="43">
        <f t="shared" si="10"/>
        <v>938208</v>
      </c>
      <c r="F287" s="44">
        <f t="shared" si="9"/>
        <v>99.997122256151187</v>
      </c>
      <c r="G287" s="37"/>
      <c r="H287" s="37"/>
      <c r="I287" s="35"/>
    </row>
    <row r="288" spans="1:9" x14ac:dyDescent="0.3">
      <c r="A288" s="2" t="s">
        <v>22</v>
      </c>
      <c r="B288" s="2" t="s">
        <v>16</v>
      </c>
      <c r="C288" s="3">
        <v>1</v>
      </c>
      <c r="D288" s="3">
        <v>1</v>
      </c>
      <c r="E288">
        <f t="shared" si="10"/>
        <v>938209</v>
      </c>
      <c r="F288" s="9">
        <f t="shared" si="9"/>
        <v>99.997228839256692</v>
      </c>
      <c r="G288" s="12">
        <v>241</v>
      </c>
      <c r="H288" s="12"/>
      <c r="I288" s="5" t="s">
        <v>1684</v>
      </c>
    </row>
    <row r="289" spans="1:9" x14ac:dyDescent="0.3">
      <c r="A289" s="2" t="s">
        <v>40</v>
      </c>
      <c r="B289" s="2" t="s">
        <v>41</v>
      </c>
      <c r="C289" s="3">
        <v>1</v>
      </c>
      <c r="D289" s="3">
        <v>1</v>
      </c>
      <c r="E289">
        <f t="shared" si="10"/>
        <v>938210</v>
      </c>
      <c r="F289" s="9">
        <f t="shared" si="9"/>
        <v>99.997335422362198</v>
      </c>
      <c r="G289" s="28">
        <v>241</v>
      </c>
      <c r="H289" s="28"/>
      <c r="I289" s="5" t="s">
        <v>1684</v>
      </c>
    </row>
    <row r="290" spans="1:9" x14ac:dyDescent="0.3">
      <c r="A290" s="47" t="s">
        <v>320</v>
      </c>
      <c r="B290" s="47" t="s">
        <v>319</v>
      </c>
      <c r="C290" s="48">
        <v>1</v>
      </c>
      <c r="D290" s="45">
        <v>1</v>
      </c>
      <c r="E290" s="40">
        <f t="shared" si="10"/>
        <v>938211</v>
      </c>
      <c r="F290" s="9">
        <f t="shared" si="9"/>
        <v>99.997442005467718</v>
      </c>
      <c r="G290" s="18" t="s">
        <v>1723</v>
      </c>
      <c r="H290" s="18"/>
      <c r="I290" s="5" t="s">
        <v>1684</v>
      </c>
    </row>
    <row r="291" spans="1:9" x14ac:dyDescent="0.3">
      <c r="A291" s="2" t="s">
        <v>70</v>
      </c>
      <c r="B291" s="2" t="s">
        <v>71</v>
      </c>
      <c r="C291" s="3">
        <v>1</v>
      </c>
      <c r="D291" s="3">
        <v>1</v>
      </c>
      <c r="E291">
        <f t="shared" si="10"/>
        <v>938212</v>
      </c>
      <c r="F291" s="9">
        <f t="shared" si="9"/>
        <v>99.997548588573224</v>
      </c>
      <c r="G291" s="12">
        <v>241</v>
      </c>
      <c r="H291" s="12"/>
      <c r="I291" s="5" t="s">
        <v>1684</v>
      </c>
    </row>
    <row r="292" spans="1:9" x14ac:dyDescent="0.3">
      <c r="A292" s="2" t="s">
        <v>20</v>
      </c>
      <c r="B292" s="2" t="s">
        <v>16</v>
      </c>
      <c r="C292" s="3">
        <v>1</v>
      </c>
      <c r="D292" s="3">
        <v>1</v>
      </c>
      <c r="E292">
        <f t="shared" si="10"/>
        <v>938213</v>
      </c>
      <c r="F292" s="9">
        <f t="shared" si="9"/>
        <v>99.99765517167873</v>
      </c>
      <c r="G292" s="12">
        <v>241</v>
      </c>
      <c r="H292" s="12"/>
      <c r="I292" s="5" t="s">
        <v>1684</v>
      </c>
    </row>
    <row r="293" spans="1:9" x14ac:dyDescent="0.3">
      <c r="A293" s="2" t="s">
        <v>386</v>
      </c>
      <c r="B293" s="2" t="s">
        <v>43</v>
      </c>
      <c r="C293" s="3">
        <v>1</v>
      </c>
      <c r="D293" s="3">
        <v>1</v>
      </c>
      <c r="E293">
        <f t="shared" si="10"/>
        <v>938214</v>
      </c>
      <c r="F293" s="9">
        <f t="shared" si="9"/>
        <v>99.99776175478425</v>
      </c>
      <c r="G293" s="12">
        <v>242</v>
      </c>
      <c r="H293" s="12"/>
      <c r="I293" s="5" t="s">
        <v>1684</v>
      </c>
    </row>
    <row r="294" spans="1:9" x14ac:dyDescent="0.3">
      <c r="A294" s="2" t="s">
        <v>21</v>
      </c>
      <c r="B294" s="2" t="s">
        <v>16</v>
      </c>
      <c r="C294" s="3">
        <v>1</v>
      </c>
      <c r="D294" s="3">
        <v>1</v>
      </c>
      <c r="E294">
        <f t="shared" si="10"/>
        <v>938215</v>
      </c>
      <c r="F294" s="9">
        <f t="shared" si="9"/>
        <v>99.997868337889756</v>
      </c>
      <c r="G294" s="12">
        <v>241</v>
      </c>
      <c r="H294" s="12"/>
      <c r="I294" s="5" t="s">
        <v>1684</v>
      </c>
    </row>
    <row r="295" spans="1:9" x14ac:dyDescent="0.3">
      <c r="A295" s="2" t="s">
        <v>407</v>
      </c>
      <c r="B295" s="2" t="s">
        <v>41</v>
      </c>
      <c r="C295" s="3">
        <v>1</v>
      </c>
      <c r="D295" s="3">
        <v>1</v>
      </c>
      <c r="E295">
        <f t="shared" si="10"/>
        <v>938216</v>
      </c>
      <c r="F295" s="9">
        <f t="shared" si="9"/>
        <v>99.997974920995276</v>
      </c>
      <c r="G295" s="12">
        <v>241</v>
      </c>
      <c r="H295" s="12"/>
      <c r="I295" s="5" t="s">
        <v>1684</v>
      </c>
    </row>
    <row r="296" spans="1:9" x14ac:dyDescent="0.3">
      <c r="A296" s="2" t="s">
        <v>109</v>
      </c>
      <c r="B296" s="2" t="s">
        <v>110</v>
      </c>
      <c r="C296" s="3">
        <v>1</v>
      </c>
      <c r="D296" s="3">
        <v>1</v>
      </c>
      <c r="E296">
        <f t="shared" si="10"/>
        <v>938217</v>
      </c>
      <c r="F296" s="9">
        <f t="shared" si="9"/>
        <v>99.998081504100782</v>
      </c>
      <c r="G296" s="12">
        <v>241</v>
      </c>
      <c r="H296" s="12"/>
      <c r="I296" s="5" t="s">
        <v>1684</v>
      </c>
    </row>
    <row r="297" spans="1:9" x14ac:dyDescent="0.3">
      <c r="A297" s="2" t="s">
        <v>387</v>
      </c>
      <c r="B297" s="2" t="s">
        <v>43</v>
      </c>
      <c r="C297" s="3">
        <v>1</v>
      </c>
      <c r="D297" s="3">
        <v>1</v>
      </c>
      <c r="E297">
        <f t="shared" si="10"/>
        <v>938218</v>
      </c>
      <c r="F297" s="9">
        <f t="shared" si="9"/>
        <v>99.998188087206302</v>
      </c>
      <c r="G297" s="12">
        <v>242</v>
      </c>
      <c r="H297" s="12"/>
      <c r="I297" s="5" t="s">
        <v>1684</v>
      </c>
    </row>
    <row r="298" spans="1:9" x14ac:dyDescent="0.3">
      <c r="A298" s="2" t="s">
        <v>101</v>
      </c>
      <c r="B298" s="2" t="s">
        <v>102</v>
      </c>
      <c r="C298" s="3">
        <v>1</v>
      </c>
      <c r="D298" s="3">
        <v>1</v>
      </c>
      <c r="E298">
        <f t="shared" si="10"/>
        <v>938219</v>
      </c>
      <c r="F298" s="9">
        <f t="shared" si="9"/>
        <v>99.998294670311807</v>
      </c>
      <c r="G298" s="12">
        <v>241</v>
      </c>
      <c r="H298" s="12"/>
      <c r="I298" s="5" t="s">
        <v>1684</v>
      </c>
    </row>
    <row r="299" spans="1:9" x14ac:dyDescent="0.3">
      <c r="A299" s="2" t="s">
        <v>416</v>
      </c>
      <c r="B299" s="2" t="s">
        <v>417</v>
      </c>
      <c r="C299" s="3">
        <v>1</v>
      </c>
      <c r="D299" s="3">
        <v>1</v>
      </c>
      <c r="E299">
        <f t="shared" si="10"/>
        <v>938220</v>
      </c>
      <c r="F299" s="9">
        <f t="shared" si="9"/>
        <v>99.998401253417327</v>
      </c>
      <c r="G299" s="12">
        <v>245</v>
      </c>
      <c r="H299" s="12"/>
      <c r="I299" s="5" t="s">
        <v>1684</v>
      </c>
    </row>
    <row r="300" spans="1:9" x14ac:dyDescent="0.3">
      <c r="A300" s="2" t="s">
        <v>359</v>
      </c>
      <c r="B300" s="2" t="s">
        <v>360</v>
      </c>
      <c r="C300" s="3">
        <v>1</v>
      </c>
      <c r="D300" s="3">
        <v>1</v>
      </c>
      <c r="E300">
        <f t="shared" si="10"/>
        <v>938221</v>
      </c>
      <c r="F300" s="9">
        <f t="shared" si="9"/>
        <v>99.998507836522833</v>
      </c>
      <c r="G300" s="12">
        <v>243</v>
      </c>
      <c r="H300" s="12"/>
      <c r="I300" s="5" t="s">
        <v>1684</v>
      </c>
    </row>
    <row r="301" spans="1:9" x14ac:dyDescent="0.3">
      <c r="A301" s="47" t="s">
        <v>137</v>
      </c>
      <c r="B301" s="47" t="s">
        <v>89</v>
      </c>
      <c r="C301" s="48">
        <v>1</v>
      </c>
      <c r="D301" s="48">
        <v>1</v>
      </c>
      <c r="E301" s="49">
        <f t="shared" si="10"/>
        <v>938222</v>
      </c>
      <c r="F301" s="9">
        <f t="shared" si="9"/>
        <v>99.998614419628339</v>
      </c>
      <c r="G301" s="18">
        <v>241</v>
      </c>
      <c r="H301" s="18"/>
      <c r="I301" s="24" t="s">
        <v>1684</v>
      </c>
    </row>
    <row r="302" spans="1:9" x14ac:dyDescent="0.3">
      <c r="A302" s="2" t="s">
        <v>232</v>
      </c>
      <c r="B302" s="2" t="s">
        <v>233</v>
      </c>
      <c r="C302" s="3">
        <v>1</v>
      </c>
      <c r="D302" s="3">
        <v>1</v>
      </c>
      <c r="E302">
        <f t="shared" si="10"/>
        <v>938223</v>
      </c>
      <c r="F302" s="9">
        <f t="shared" si="9"/>
        <v>99.998721002733859</v>
      </c>
      <c r="G302" s="12">
        <v>245</v>
      </c>
      <c r="H302" s="12"/>
      <c r="I302" s="24" t="s">
        <v>1684</v>
      </c>
    </row>
    <row r="303" spans="1:9" x14ac:dyDescent="0.3">
      <c r="A303" s="41" t="s">
        <v>121</v>
      </c>
      <c r="B303" s="41" t="s">
        <v>122</v>
      </c>
      <c r="C303" s="42">
        <v>1</v>
      </c>
      <c r="D303" s="42">
        <v>1</v>
      </c>
      <c r="E303" s="43">
        <f t="shared" si="10"/>
        <v>938224</v>
      </c>
      <c r="F303" s="44">
        <f t="shared" si="9"/>
        <v>99.998827585839365</v>
      </c>
      <c r="G303" s="37"/>
      <c r="H303" s="37"/>
      <c r="I303" s="35"/>
    </row>
    <row r="304" spans="1:9" x14ac:dyDescent="0.3">
      <c r="A304" s="2" t="s">
        <v>234</v>
      </c>
      <c r="B304" s="2" t="s">
        <v>233</v>
      </c>
      <c r="C304" s="3">
        <v>1</v>
      </c>
      <c r="D304" s="3">
        <v>1</v>
      </c>
      <c r="E304">
        <f t="shared" si="10"/>
        <v>938225</v>
      </c>
      <c r="F304" s="9">
        <f t="shared" si="9"/>
        <v>99.998934168944871</v>
      </c>
      <c r="G304" s="12">
        <v>245</v>
      </c>
      <c r="H304" s="12"/>
      <c r="I304" s="24" t="s">
        <v>1684</v>
      </c>
    </row>
    <row r="305" spans="1:9" x14ac:dyDescent="0.3">
      <c r="A305" s="2" t="s">
        <v>414</v>
      </c>
      <c r="B305" s="2" t="s">
        <v>415</v>
      </c>
      <c r="C305" s="3">
        <v>1</v>
      </c>
      <c r="D305" s="3">
        <v>1</v>
      </c>
      <c r="E305">
        <f t="shared" si="10"/>
        <v>938226</v>
      </c>
      <c r="F305" s="9">
        <f t="shared" si="9"/>
        <v>99.999040752050391</v>
      </c>
      <c r="G305" s="12">
        <v>241</v>
      </c>
      <c r="H305" s="12"/>
      <c r="I305" s="5" t="s">
        <v>1684</v>
      </c>
    </row>
    <row r="306" spans="1:9" x14ac:dyDescent="0.3">
      <c r="A306" s="2" t="s">
        <v>235</v>
      </c>
      <c r="B306" s="2" t="s">
        <v>233</v>
      </c>
      <c r="C306" s="3">
        <v>1</v>
      </c>
      <c r="D306" s="3">
        <v>1</v>
      </c>
      <c r="E306">
        <f t="shared" si="10"/>
        <v>938227</v>
      </c>
      <c r="F306" s="9">
        <f t="shared" si="9"/>
        <v>99.999147335155897</v>
      </c>
      <c r="G306" s="12">
        <v>245</v>
      </c>
      <c r="H306" s="12"/>
      <c r="I306" s="5" t="s">
        <v>1684</v>
      </c>
    </row>
    <row r="307" spans="1:9" x14ac:dyDescent="0.3">
      <c r="A307" s="47" t="s">
        <v>312</v>
      </c>
      <c r="B307" s="47" t="s">
        <v>229</v>
      </c>
      <c r="C307" s="48">
        <v>1</v>
      </c>
      <c r="D307" s="45">
        <v>1</v>
      </c>
      <c r="E307" s="40">
        <f t="shared" si="10"/>
        <v>938228</v>
      </c>
      <c r="F307" s="9">
        <f t="shared" si="9"/>
        <v>99.999253918261417</v>
      </c>
      <c r="G307" s="18" t="s">
        <v>1678</v>
      </c>
      <c r="H307" s="18"/>
      <c r="I307" s="5" t="s">
        <v>1684</v>
      </c>
    </row>
    <row r="308" spans="1:9" x14ac:dyDescent="0.3">
      <c r="A308" s="2" t="s">
        <v>53</v>
      </c>
      <c r="B308" s="2" t="s">
        <v>52</v>
      </c>
      <c r="C308" s="3">
        <v>1</v>
      </c>
      <c r="D308" s="3">
        <v>1</v>
      </c>
      <c r="E308">
        <f t="shared" si="10"/>
        <v>938229</v>
      </c>
      <c r="F308" s="9">
        <f t="shared" si="9"/>
        <v>99.999360501366937</v>
      </c>
      <c r="G308" s="12">
        <v>245</v>
      </c>
      <c r="H308" s="12"/>
      <c r="I308" s="5" t="s">
        <v>1684</v>
      </c>
    </row>
    <row r="309" spans="1:9" x14ac:dyDescent="0.3">
      <c r="A309" s="41" t="s">
        <v>130</v>
      </c>
      <c r="B309" s="41" t="s">
        <v>131</v>
      </c>
      <c r="C309" s="42">
        <v>1</v>
      </c>
      <c r="D309" s="42">
        <v>1</v>
      </c>
      <c r="E309" s="43">
        <f t="shared" si="10"/>
        <v>938230</v>
      </c>
      <c r="F309" s="44">
        <f t="shared" si="9"/>
        <v>99.999467084472442</v>
      </c>
      <c r="G309" s="37"/>
      <c r="H309" s="37"/>
      <c r="I309" s="35"/>
    </row>
    <row r="310" spans="1:9" x14ac:dyDescent="0.3">
      <c r="A310" s="2" t="s">
        <v>321</v>
      </c>
      <c r="B310" s="2" t="s">
        <v>71</v>
      </c>
      <c r="C310" s="3">
        <v>1</v>
      </c>
      <c r="D310" s="3">
        <v>1</v>
      </c>
      <c r="E310">
        <f t="shared" si="10"/>
        <v>938231</v>
      </c>
      <c r="F310" s="9">
        <f t="shared" si="9"/>
        <v>99.999573667577963</v>
      </c>
      <c r="G310" s="12">
        <v>241</v>
      </c>
      <c r="H310" s="12"/>
      <c r="I310" s="5" t="s">
        <v>1684</v>
      </c>
    </row>
    <row r="311" spans="1:9" x14ac:dyDescent="0.3">
      <c r="A311" s="2" t="s">
        <v>357</v>
      </c>
      <c r="B311" s="2" t="s">
        <v>358</v>
      </c>
      <c r="C311" s="3">
        <v>1</v>
      </c>
      <c r="D311" s="3">
        <v>1</v>
      </c>
      <c r="E311">
        <f t="shared" si="10"/>
        <v>938232</v>
      </c>
      <c r="F311" s="9">
        <f t="shared" si="9"/>
        <v>99.999680250683468</v>
      </c>
      <c r="G311" s="12">
        <v>243</v>
      </c>
      <c r="H311" s="12"/>
      <c r="I311" s="5" t="s">
        <v>1684</v>
      </c>
    </row>
    <row r="312" spans="1:9" x14ac:dyDescent="0.3">
      <c r="A312" s="41" t="s">
        <v>221</v>
      </c>
      <c r="B312" s="41" t="s">
        <v>222</v>
      </c>
      <c r="C312" s="42">
        <v>1</v>
      </c>
      <c r="D312" s="42">
        <v>1</v>
      </c>
      <c r="E312" s="43">
        <f t="shared" si="10"/>
        <v>938233</v>
      </c>
      <c r="F312" s="44">
        <f t="shared" si="9"/>
        <v>99.999786833788974</v>
      </c>
      <c r="G312" s="37"/>
      <c r="H312" s="37"/>
      <c r="I312" s="35"/>
    </row>
    <row r="313" spans="1:9" x14ac:dyDescent="0.3">
      <c r="A313" s="47" t="s">
        <v>318</v>
      </c>
      <c r="B313" s="47" t="s">
        <v>319</v>
      </c>
      <c r="C313" s="48">
        <v>1</v>
      </c>
      <c r="D313" s="45">
        <v>1</v>
      </c>
      <c r="E313" s="40">
        <f t="shared" si="10"/>
        <v>938234</v>
      </c>
      <c r="F313" s="9">
        <f t="shared" si="9"/>
        <v>99.999893416894494</v>
      </c>
      <c r="G313" s="18" t="s">
        <v>1723</v>
      </c>
      <c r="H313" s="18"/>
      <c r="I313" s="5" t="s">
        <v>1684</v>
      </c>
    </row>
    <row r="314" spans="1:9" x14ac:dyDescent="0.3">
      <c r="A314" s="41" t="s">
        <v>432</v>
      </c>
      <c r="B314" s="41" t="s">
        <v>131</v>
      </c>
      <c r="C314" s="42">
        <v>1</v>
      </c>
      <c r="D314" s="42">
        <v>1</v>
      </c>
      <c r="E314" s="43">
        <f t="shared" si="10"/>
        <v>938235</v>
      </c>
      <c r="F314" s="44">
        <f t="shared" si="9"/>
        <v>100</v>
      </c>
      <c r="G314" s="37"/>
      <c r="H314" s="37"/>
      <c r="I314" s="35"/>
    </row>
    <row r="315" spans="1:9" x14ac:dyDescent="0.3">
      <c r="A315" s="2" t="s">
        <v>437</v>
      </c>
      <c r="C315" s="3">
        <v>938235</v>
      </c>
      <c r="F315" s="9">
        <f t="shared" si="9"/>
        <v>0</v>
      </c>
      <c r="G315" s="12"/>
      <c r="H315" s="12"/>
      <c r="I315" s="5"/>
    </row>
    <row r="316" spans="1:9" x14ac:dyDescent="0.3">
      <c r="F316" s="4"/>
    </row>
    <row r="317" spans="1:9" x14ac:dyDescent="0.3">
      <c r="F317" s="4"/>
    </row>
    <row r="318" spans="1:9" x14ac:dyDescent="0.3">
      <c r="F318" s="4"/>
    </row>
    <row r="319" spans="1:9" x14ac:dyDescent="0.3">
      <c r="F319" s="4"/>
    </row>
    <row r="320" spans="1:9" x14ac:dyDescent="0.3">
      <c r="F320" s="4"/>
    </row>
    <row r="321" spans="6:6" x14ac:dyDescent="0.3">
      <c r="F321" s="4"/>
    </row>
    <row r="322" spans="6:6" x14ac:dyDescent="0.3">
      <c r="F322" s="4"/>
    </row>
    <row r="323" spans="6:6" x14ac:dyDescent="0.3">
      <c r="F323" s="4"/>
    </row>
    <row r="324" spans="6:6" x14ac:dyDescent="0.3">
      <c r="F324" s="4"/>
    </row>
    <row r="325" spans="6:6" x14ac:dyDescent="0.3">
      <c r="F325" s="4"/>
    </row>
    <row r="326" spans="6:6" x14ac:dyDescent="0.3">
      <c r="F326" s="4"/>
    </row>
    <row r="327" spans="6:6" x14ac:dyDescent="0.3">
      <c r="F327" s="4"/>
    </row>
    <row r="328" spans="6:6" x14ac:dyDescent="0.3">
      <c r="F328" s="4"/>
    </row>
    <row r="329" spans="6:6" x14ac:dyDescent="0.3">
      <c r="F329" s="4"/>
    </row>
    <row r="330" spans="6:6" x14ac:dyDescent="0.3">
      <c r="F330" s="4"/>
    </row>
    <row r="331" spans="6:6" x14ac:dyDescent="0.3">
      <c r="F331" s="4"/>
    </row>
    <row r="332" spans="6:6" x14ac:dyDescent="0.3">
      <c r="F332" s="4"/>
    </row>
    <row r="333" spans="6:6" x14ac:dyDescent="0.3">
      <c r="F333" s="4"/>
    </row>
    <row r="334" spans="6:6" x14ac:dyDescent="0.3">
      <c r="F334" s="4"/>
    </row>
    <row r="335" spans="6:6" x14ac:dyDescent="0.3">
      <c r="F335" s="4"/>
    </row>
    <row r="336" spans="6:6" x14ac:dyDescent="0.3">
      <c r="F336" s="4"/>
    </row>
    <row r="337" spans="6:6" x14ac:dyDescent="0.3">
      <c r="F337" s="4"/>
    </row>
    <row r="338" spans="6:6" x14ac:dyDescent="0.3">
      <c r="F338" s="4"/>
    </row>
    <row r="339" spans="6:6" x14ac:dyDescent="0.3">
      <c r="F339" s="4"/>
    </row>
    <row r="340" spans="6:6" x14ac:dyDescent="0.3">
      <c r="F340" s="4"/>
    </row>
    <row r="341" spans="6:6" x14ac:dyDescent="0.3">
      <c r="F341" s="4"/>
    </row>
    <row r="342" spans="6:6" x14ac:dyDescent="0.3">
      <c r="F342" s="4"/>
    </row>
    <row r="343" spans="6:6" x14ac:dyDescent="0.3">
      <c r="F343" s="4"/>
    </row>
    <row r="344" spans="6:6" x14ac:dyDescent="0.3">
      <c r="F344" s="4"/>
    </row>
    <row r="345" spans="6:6" x14ac:dyDescent="0.3">
      <c r="F345" s="4"/>
    </row>
    <row r="346" spans="6:6" x14ac:dyDescent="0.3">
      <c r="F346" s="4"/>
    </row>
    <row r="347" spans="6:6" x14ac:dyDescent="0.3">
      <c r="F347" s="4"/>
    </row>
    <row r="348" spans="6:6" x14ac:dyDescent="0.3">
      <c r="F348" s="4"/>
    </row>
    <row r="349" spans="6:6" x14ac:dyDescent="0.3">
      <c r="F349" s="4"/>
    </row>
    <row r="350" spans="6:6" x14ac:dyDescent="0.3">
      <c r="F350" s="4"/>
    </row>
    <row r="351" spans="6:6" x14ac:dyDescent="0.3">
      <c r="F351" s="4"/>
    </row>
    <row r="352" spans="6:6" x14ac:dyDescent="0.3">
      <c r="F352" s="4"/>
    </row>
    <row r="353" spans="6:6" x14ac:dyDescent="0.3">
      <c r="F353" s="4"/>
    </row>
    <row r="354" spans="6:6" x14ac:dyDescent="0.3">
      <c r="F354" s="4"/>
    </row>
    <row r="355" spans="6:6" x14ac:dyDescent="0.3">
      <c r="F355" s="4"/>
    </row>
    <row r="356" spans="6:6" x14ac:dyDescent="0.3">
      <c r="F356" s="4"/>
    </row>
    <row r="357" spans="6:6" x14ac:dyDescent="0.3">
      <c r="F357" s="4"/>
    </row>
    <row r="358" spans="6:6" x14ac:dyDescent="0.3">
      <c r="F358" s="4"/>
    </row>
    <row r="359" spans="6:6" x14ac:dyDescent="0.3">
      <c r="F359" s="4"/>
    </row>
    <row r="360" spans="6:6" x14ac:dyDescent="0.3">
      <c r="F360" s="4"/>
    </row>
    <row r="361" spans="6:6" x14ac:dyDescent="0.3">
      <c r="F361" s="4"/>
    </row>
    <row r="362" spans="6:6" x14ac:dyDescent="0.3">
      <c r="F362" s="4"/>
    </row>
    <row r="363" spans="6:6" x14ac:dyDescent="0.3">
      <c r="F363" s="4"/>
    </row>
    <row r="364" spans="6:6" x14ac:dyDescent="0.3">
      <c r="F364" s="4"/>
    </row>
    <row r="365" spans="6:6" x14ac:dyDescent="0.3">
      <c r="F365" s="4"/>
    </row>
    <row r="366" spans="6:6" x14ac:dyDescent="0.3">
      <c r="F366" s="4"/>
    </row>
    <row r="367" spans="6:6" x14ac:dyDescent="0.3">
      <c r="F367" s="4"/>
    </row>
    <row r="368" spans="6:6" x14ac:dyDescent="0.3">
      <c r="F368" s="4"/>
    </row>
    <row r="369" spans="6:6" x14ac:dyDescent="0.3">
      <c r="F369" s="4"/>
    </row>
    <row r="370" spans="6:6" x14ac:dyDescent="0.3">
      <c r="F370" s="4"/>
    </row>
    <row r="371" spans="6:6" x14ac:dyDescent="0.3">
      <c r="F371" s="4"/>
    </row>
    <row r="372" spans="6:6" x14ac:dyDescent="0.3">
      <c r="F372" s="4"/>
    </row>
    <row r="373" spans="6:6" x14ac:dyDescent="0.3">
      <c r="F373" s="4"/>
    </row>
    <row r="374" spans="6:6" x14ac:dyDescent="0.3">
      <c r="F374" s="4"/>
    </row>
    <row r="375" spans="6:6" x14ac:dyDescent="0.3">
      <c r="F375" s="4"/>
    </row>
    <row r="376" spans="6:6" x14ac:dyDescent="0.3">
      <c r="F376" s="4"/>
    </row>
    <row r="377" spans="6:6" x14ac:dyDescent="0.3">
      <c r="F377" s="4"/>
    </row>
    <row r="378" spans="6:6" x14ac:dyDescent="0.3">
      <c r="F378" s="4"/>
    </row>
    <row r="379" spans="6:6" x14ac:dyDescent="0.3">
      <c r="F379" s="4"/>
    </row>
    <row r="380" spans="6:6" x14ac:dyDescent="0.3">
      <c r="F380" s="4"/>
    </row>
    <row r="381" spans="6:6" x14ac:dyDescent="0.3">
      <c r="F381" s="4"/>
    </row>
    <row r="382" spans="6:6" x14ac:dyDescent="0.3">
      <c r="F382" s="4"/>
    </row>
    <row r="383" spans="6:6" x14ac:dyDescent="0.3">
      <c r="F383" s="4"/>
    </row>
    <row r="384" spans="6:6" x14ac:dyDescent="0.3">
      <c r="F384" s="4"/>
    </row>
    <row r="385" spans="6:6" x14ac:dyDescent="0.3">
      <c r="F385" s="4"/>
    </row>
    <row r="386" spans="6:6" x14ac:dyDescent="0.3">
      <c r="F386" s="4"/>
    </row>
    <row r="387" spans="6:6" x14ac:dyDescent="0.3">
      <c r="F387" s="4"/>
    </row>
    <row r="388" spans="6:6" x14ac:dyDescent="0.3">
      <c r="F388" s="4"/>
    </row>
    <row r="389" spans="6:6" x14ac:dyDescent="0.3">
      <c r="F389" s="4"/>
    </row>
    <row r="390" spans="6:6" x14ac:dyDescent="0.3">
      <c r="F390" s="4"/>
    </row>
    <row r="391" spans="6:6" x14ac:dyDescent="0.3">
      <c r="F391" s="4"/>
    </row>
    <row r="392" spans="6:6" x14ac:dyDescent="0.3">
      <c r="F392" s="4"/>
    </row>
    <row r="393" spans="6:6" x14ac:dyDescent="0.3">
      <c r="F393" s="4"/>
    </row>
    <row r="394" spans="6:6" x14ac:dyDescent="0.3">
      <c r="F394" s="4"/>
    </row>
    <row r="395" spans="6:6" x14ac:dyDescent="0.3">
      <c r="F395" s="4"/>
    </row>
    <row r="396" spans="6:6" x14ac:dyDescent="0.3">
      <c r="F396" s="4"/>
    </row>
    <row r="397" spans="6:6" x14ac:dyDescent="0.3">
      <c r="F397" s="4"/>
    </row>
    <row r="398" spans="6:6" x14ac:dyDescent="0.3">
      <c r="F398" s="4"/>
    </row>
    <row r="399" spans="6:6" x14ac:dyDescent="0.3">
      <c r="F399" s="4"/>
    </row>
    <row r="400" spans="6:6" x14ac:dyDescent="0.3">
      <c r="F400" s="4"/>
    </row>
    <row r="401" spans="6:6" x14ac:dyDescent="0.3">
      <c r="F401" s="4"/>
    </row>
    <row r="402" spans="6:6" x14ac:dyDescent="0.3">
      <c r="F402" s="4"/>
    </row>
    <row r="403" spans="6:6" x14ac:dyDescent="0.3">
      <c r="F403" s="4"/>
    </row>
    <row r="404" spans="6:6" x14ac:dyDescent="0.3">
      <c r="F404" s="4"/>
    </row>
    <row r="405" spans="6:6" x14ac:dyDescent="0.3">
      <c r="F405" s="4"/>
    </row>
    <row r="406" spans="6:6" x14ac:dyDescent="0.3">
      <c r="F406" s="4"/>
    </row>
    <row r="407" spans="6:6" x14ac:dyDescent="0.3">
      <c r="F407" s="4"/>
    </row>
    <row r="408" spans="6:6" x14ac:dyDescent="0.3">
      <c r="F408" s="4"/>
    </row>
    <row r="409" spans="6:6" x14ac:dyDescent="0.3">
      <c r="F409" s="4"/>
    </row>
    <row r="410" spans="6:6" x14ac:dyDescent="0.3">
      <c r="F410" s="4"/>
    </row>
    <row r="411" spans="6:6" x14ac:dyDescent="0.3">
      <c r="F411" s="4"/>
    </row>
    <row r="412" spans="6:6" x14ac:dyDescent="0.3">
      <c r="F412" s="4"/>
    </row>
    <row r="413" spans="6:6" x14ac:dyDescent="0.3">
      <c r="F413" s="4"/>
    </row>
    <row r="414" spans="6:6" x14ac:dyDescent="0.3">
      <c r="F414" s="4"/>
    </row>
    <row r="415" spans="6:6" x14ac:dyDescent="0.3">
      <c r="F415" s="4"/>
    </row>
    <row r="416" spans="6:6" x14ac:dyDescent="0.3">
      <c r="F416" s="4"/>
    </row>
    <row r="417" spans="6:6" x14ac:dyDescent="0.3">
      <c r="F417" s="4"/>
    </row>
    <row r="418" spans="6:6" x14ac:dyDescent="0.3">
      <c r="F418" s="4"/>
    </row>
    <row r="419" spans="6:6" x14ac:dyDescent="0.3">
      <c r="F419" s="4"/>
    </row>
    <row r="420" spans="6:6" x14ac:dyDescent="0.3">
      <c r="F420" s="4"/>
    </row>
    <row r="421" spans="6:6" x14ac:dyDescent="0.3">
      <c r="F421" s="4"/>
    </row>
    <row r="422" spans="6:6" x14ac:dyDescent="0.3">
      <c r="F422" s="4"/>
    </row>
    <row r="423" spans="6:6" x14ac:dyDescent="0.3">
      <c r="F423" s="4"/>
    </row>
    <row r="424" spans="6:6" x14ac:dyDescent="0.3">
      <c r="F424" s="4"/>
    </row>
    <row r="425" spans="6:6" x14ac:dyDescent="0.3">
      <c r="F425" s="4"/>
    </row>
    <row r="426" spans="6:6" x14ac:dyDescent="0.3">
      <c r="F426" s="4"/>
    </row>
    <row r="427" spans="6:6" x14ac:dyDescent="0.3">
      <c r="F427" s="4"/>
    </row>
    <row r="428" spans="6:6" x14ac:dyDescent="0.3">
      <c r="F428" s="4"/>
    </row>
    <row r="429" spans="6:6" x14ac:dyDescent="0.3">
      <c r="F429" s="4"/>
    </row>
    <row r="430" spans="6:6" x14ac:dyDescent="0.3">
      <c r="F430" s="4"/>
    </row>
    <row r="431" spans="6:6" x14ac:dyDescent="0.3">
      <c r="F431" s="4"/>
    </row>
    <row r="432" spans="6:6" x14ac:dyDescent="0.3">
      <c r="F432" s="4"/>
    </row>
    <row r="433" spans="6:6" x14ac:dyDescent="0.3">
      <c r="F433" s="4"/>
    </row>
    <row r="434" spans="6:6" x14ac:dyDescent="0.3">
      <c r="F434" s="4"/>
    </row>
    <row r="435" spans="6:6" x14ac:dyDescent="0.3">
      <c r="F435" s="4"/>
    </row>
    <row r="436" spans="6:6" x14ac:dyDescent="0.3">
      <c r="F436" s="4"/>
    </row>
    <row r="437" spans="6:6" x14ac:dyDescent="0.3">
      <c r="F437" s="4"/>
    </row>
    <row r="438" spans="6:6" x14ac:dyDescent="0.3">
      <c r="F438" s="4"/>
    </row>
    <row r="439" spans="6:6" x14ac:dyDescent="0.3">
      <c r="F439" s="4"/>
    </row>
    <row r="440" spans="6:6" x14ac:dyDescent="0.3">
      <c r="F440" s="4"/>
    </row>
    <row r="441" spans="6:6" x14ac:dyDescent="0.3">
      <c r="F441" s="4"/>
    </row>
    <row r="442" spans="6:6" x14ac:dyDescent="0.3">
      <c r="F442" s="4"/>
    </row>
    <row r="443" spans="6:6" x14ac:dyDescent="0.3">
      <c r="F443" s="4"/>
    </row>
    <row r="444" spans="6:6" x14ac:dyDescent="0.3">
      <c r="F444" s="4"/>
    </row>
    <row r="445" spans="6:6" x14ac:dyDescent="0.3">
      <c r="F445" s="4"/>
    </row>
    <row r="446" spans="6:6" x14ac:dyDescent="0.3">
      <c r="F446" s="4"/>
    </row>
    <row r="447" spans="6:6" x14ac:dyDescent="0.3">
      <c r="F447" s="4"/>
    </row>
    <row r="448" spans="6:6" x14ac:dyDescent="0.3">
      <c r="F448" s="4"/>
    </row>
    <row r="449" spans="6:6" x14ac:dyDescent="0.3">
      <c r="F449" s="4"/>
    </row>
    <row r="450" spans="6:6" x14ac:dyDescent="0.3">
      <c r="F450" s="4"/>
    </row>
    <row r="451" spans="6:6" x14ac:dyDescent="0.3">
      <c r="F451" s="4"/>
    </row>
    <row r="452" spans="6:6" x14ac:dyDescent="0.3">
      <c r="F452" s="4"/>
    </row>
    <row r="453" spans="6:6" x14ac:dyDescent="0.3">
      <c r="F453" s="4"/>
    </row>
    <row r="454" spans="6:6" x14ac:dyDescent="0.3">
      <c r="F454" s="4"/>
    </row>
    <row r="455" spans="6:6" x14ac:dyDescent="0.3">
      <c r="F455" s="4"/>
    </row>
    <row r="456" spans="6:6" x14ac:dyDescent="0.3">
      <c r="F456" s="4"/>
    </row>
    <row r="457" spans="6:6" x14ac:dyDescent="0.3">
      <c r="F457" s="4"/>
    </row>
    <row r="458" spans="6:6" x14ac:dyDescent="0.3">
      <c r="F458" s="4"/>
    </row>
    <row r="459" spans="6:6" x14ac:dyDescent="0.3">
      <c r="F459" s="4"/>
    </row>
    <row r="460" spans="6:6" x14ac:dyDescent="0.3">
      <c r="F460" s="4"/>
    </row>
    <row r="461" spans="6:6" x14ac:dyDescent="0.3">
      <c r="F461" s="4"/>
    </row>
    <row r="462" spans="6:6" x14ac:dyDescent="0.3">
      <c r="F462" s="4"/>
    </row>
    <row r="463" spans="6:6" x14ac:dyDescent="0.3">
      <c r="F463" s="4"/>
    </row>
    <row r="464" spans="6:6" x14ac:dyDescent="0.3">
      <c r="F464" s="4"/>
    </row>
    <row r="465" spans="6:6" x14ac:dyDescent="0.3">
      <c r="F465" s="4"/>
    </row>
    <row r="466" spans="6:6" x14ac:dyDescent="0.3">
      <c r="F466" s="4"/>
    </row>
    <row r="467" spans="6:6" x14ac:dyDescent="0.3">
      <c r="F467" s="4"/>
    </row>
    <row r="468" spans="6:6" x14ac:dyDescent="0.3">
      <c r="F468" s="4"/>
    </row>
    <row r="469" spans="6:6" x14ac:dyDescent="0.3">
      <c r="F469" s="4"/>
    </row>
    <row r="470" spans="6:6" x14ac:dyDescent="0.3">
      <c r="F470" s="4"/>
    </row>
    <row r="471" spans="6:6" x14ac:dyDescent="0.3">
      <c r="F471" s="4"/>
    </row>
    <row r="472" spans="6:6" x14ac:dyDescent="0.3">
      <c r="F472" s="4"/>
    </row>
    <row r="473" spans="6:6" x14ac:dyDescent="0.3">
      <c r="F473" s="4"/>
    </row>
    <row r="474" spans="6:6" x14ac:dyDescent="0.3">
      <c r="F474" s="4"/>
    </row>
    <row r="475" spans="6:6" x14ac:dyDescent="0.3">
      <c r="F475" s="4"/>
    </row>
    <row r="476" spans="6:6" x14ac:dyDescent="0.3">
      <c r="F476" s="4"/>
    </row>
    <row r="477" spans="6:6" x14ac:dyDescent="0.3">
      <c r="F477" s="4"/>
    </row>
    <row r="478" spans="6:6" x14ac:dyDescent="0.3">
      <c r="F478" s="4"/>
    </row>
    <row r="479" spans="6:6" x14ac:dyDescent="0.3">
      <c r="F479" s="4"/>
    </row>
    <row r="480" spans="6:6" x14ac:dyDescent="0.3">
      <c r="F480" s="4"/>
    </row>
    <row r="481" spans="6:6" x14ac:dyDescent="0.3">
      <c r="F481" s="4"/>
    </row>
    <row r="482" spans="6:6" x14ac:dyDescent="0.3">
      <c r="F482" s="4"/>
    </row>
    <row r="483" spans="6:6" x14ac:dyDescent="0.3">
      <c r="F483" s="4"/>
    </row>
    <row r="484" spans="6:6" x14ac:dyDescent="0.3">
      <c r="F484" s="4"/>
    </row>
    <row r="485" spans="6:6" x14ac:dyDescent="0.3">
      <c r="F485" s="4"/>
    </row>
    <row r="486" spans="6:6" x14ac:dyDescent="0.3">
      <c r="F486" s="4"/>
    </row>
    <row r="487" spans="6:6" x14ac:dyDescent="0.3">
      <c r="F487" s="4"/>
    </row>
    <row r="488" spans="6:6" x14ac:dyDescent="0.3">
      <c r="F488" s="4"/>
    </row>
    <row r="489" spans="6:6" x14ac:dyDescent="0.3">
      <c r="F489" s="4"/>
    </row>
    <row r="490" spans="6:6" x14ac:dyDescent="0.3">
      <c r="F490" s="4"/>
    </row>
    <row r="491" spans="6:6" x14ac:dyDescent="0.3">
      <c r="F491" s="4"/>
    </row>
    <row r="492" spans="6:6" x14ac:dyDescent="0.3">
      <c r="F492" s="4"/>
    </row>
    <row r="493" spans="6:6" x14ac:dyDescent="0.3">
      <c r="F493" s="4"/>
    </row>
    <row r="494" spans="6:6" x14ac:dyDescent="0.3">
      <c r="F494" s="4"/>
    </row>
    <row r="495" spans="6:6" x14ac:dyDescent="0.3">
      <c r="F495" s="4"/>
    </row>
    <row r="496" spans="6:6" x14ac:dyDescent="0.3">
      <c r="F496" s="4"/>
    </row>
    <row r="497" spans="6:6" x14ac:dyDescent="0.3">
      <c r="F497" s="4"/>
    </row>
    <row r="498" spans="6:6" x14ac:dyDescent="0.3">
      <c r="F498" s="4"/>
    </row>
    <row r="499" spans="6:6" x14ac:dyDescent="0.3">
      <c r="F499" s="4"/>
    </row>
    <row r="500" spans="6:6" x14ac:dyDescent="0.3">
      <c r="F500" s="4"/>
    </row>
    <row r="501" spans="6:6" x14ac:dyDescent="0.3">
      <c r="F501" s="4"/>
    </row>
    <row r="502" spans="6:6" x14ac:dyDescent="0.3">
      <c r="F502" s="4"/>
    </row>
    <row r="503" spans="6:6" x14ac:dyDescent="0.3">
      <c r="F503" s="4"/>
    </row>
    <row r="504" spans="6:6" x14ac:dyDescent="0.3">
      <c r="F504" s="4"/>
    </row>
    <row r="505" spans="6:6" x14ac:dyDescent="0.3">
      <c r="F505" s="4"/>
    </row>
    <row r="506" spans="6:6" x14ac:dyDescent="0.3">
      <c r="F506" s="4"/>
    </row>
    <row r="507" spans="6:6" x14ac:dyDescent="0.3">
      <c r="F507" s="4"/>
    </row>
    <row r="508" spans="6:6" x14ac:dyDescent="0.3">
      <c r="F508" s="4"/>
    </row>
    <row r="509" spans="6:6" x14ac:dyDescent="0.3">
      <c r="F509" s="4"/>
    </row>
    <row r="510" spans="6:6" x14ac:dyDescent="0.3">
      <c r="F510" s="4"/>
    </row>
    <row r="511" spans="6:6" x14ac:dyDescent="0.3">
      <c r="F511" s="4"/>
    </row>
    <row r="512" spans="6:6" x14ac:dyDescent="0.3">
      <c r="F512" s="4"/>
    </row>
    <row r="513" spans="6:6" x14ac:dyDescent="0.3">
      <c r="F513" s="4"/>
    </row>
    <row r="514" spans="6:6" x14ac:dyDescent="0.3">
      <c r="F514" s="4"/>
    </row>
    <row r="515" spans="6:6" x14ac:dyDescent="0.3">
      <c r="F515" s="4"/>
    </row>
    <row r="516" spans="6:6" x14ac:dyDescent="0.3">
      <c r="F516" s="4"/>
    </row>
    <row r="517" spans="6:6" x14ac:dyDescent="0.3">
      <c r="F517" s="4"/>
    </row>
    <row r="518" spans="6:6" x14ac:dyDescent="0.3">
      <c r="F518" s="4"/>
    </row>
    <row r="519" spans="6:6" x14ac:dyDescent="0.3">
      <c r="F519" s="4"/>
    </row>
    <row r="520" spans="6:6" x14ac:dyDescent="0.3">
      <c r="F520" s="4"/>
    </row>
    <row r="521" spans="6:6" x14ac:dyDescent="0.3">
      <c r="F521" s="4"/>
    </row>
    <row r="522" spans="6:6" x14ac:dyDescent="0.3">
      <c r="F522" s="4"/>
    </row>
    <row r="523" spans="6:6" x14ac:dyDescent="0.3">
      <c r="F523" s="4"/>
    </row>
    <row r="524" spans="6:6" x14ac:dyDescent="0.3">
      <c r="F524" s="4"/>
    </row>
    <row r="525" spans="6:6" x14ac:dyDescent="0.3">
      <c r="F525" s="4"/>
    </row>
    <row r="526" spans="6:6" x14ac:dyDescent="0.3">
      <c r="F526" s="4"/>
    </row>
    <row r="527" spans="6:6" x14ac:dyDescent="0.3">
      <c r="F527" s="4"/>
    </row>
    <row r="528" spans="6:6" x14ac:dyDescent="0.3">
      <c r="F528" s="4"/>
    </row>
    <row r="529" spans="6:6" x14ac:dyDescent="0.3">
      <c r="F529" s="4"/>
    </row>
    <row r="530" spans="6:6" x14ac:dyDescent="0.3">
      <c r="F530" s="4"/>
    </row>
    <row r="531" spans="6:6" x14ac:dyDescent="0.3">
      <c r="F531" s="4"/>
    </row>
    <row r="532" spans="6:6" x14ac:dyDescent="0.3">
      <c r="F532" s="4"/>
    </row>
    <row r="533" spans="6:6" x14ac:dyDescent="0.3">
      <c r="F533" s="4"/>
    </row>
    <row r="534" spans="6:6" x14ac:dyDescent="0.3">
      <c r="F534" s="4"/>
    </row>
    <row r="535" spans="6:6" x14ac:dyDescent="0.3">
      <c r="F535" s="4"/>
    </row>
    <row r="536" spans="6:6" x14ac:dyDescent="0.3">
      <c r="F536" s="4"/>
    </row>
    <row r="537" spans="6:6" x14ac:dyDescent="0.3">
      <c r="F537" s="4"/>
    </row>
    <row r="538" spans="6:6" x14ac:dyDescent="0.3">
      <c r="F538" s="4"/>
    </row>
    <row r="539" spans="6:6" x14ac:dyDescent="0.3">
      <c r="F539" s="4"/>
    </row>
    <row r="540" spans="6:6" x14ac:dyDescent="0.3">
      <c r="F540" s="4"/>
    </row>
    <row r="541" spans="6:6" x14ac:dyDescent="0.3">
      <c r="F541" s="4"/>
    </row>
    <row r="542" spans="6:6" x14ac:dyDescent="0.3">
      <c r="F542" s="4"/>
    </row>
    <row r="543" spans="6:6" x14ac:dyDescent="0.3">
      <c r="F543" s="4"/>
    </row>
    <row r="544" spans="6:6" x14ac:dyDescent="0.3">
      <c r="F544" s="4"/>
    </row>
    <row r="545" spans="6:6" x14ac:dyDescent="0.3">
      <c r="F545" s="4"/>
    </row>
    <row r="546" spans="6:6" x14ac:dyDescent="0.3">
      <c r="F546" s="4"/>
    </row>
    <row r="547" spans="6:6" x14ac:dyDescent="0.3">
      <c r="F547" s="4"/>
    </row>
    <row r="548" spans="6:6" x14ac:dyDescent="0.3">
      <c r="F548" s="4"/>
    </row>
    <row r="549" spans="6:6" x14ac:dyDescent="0.3">
      <c r="F549" s="4"/>
    </row>
    <row r="550" spans="6:6" x14ac:dyDescent="0.3">
      <c r="F550" s="4"/>
    </row>
    <row r="551" spans="6:6" x14ac:dyDescent="0.3">
      <c r="F551" s="4"/>
    </row>
    <row r="552" spans="6:6" x14ac:dyDescent="0.3">
      <c r="F552" s="4"/>
    </row>
    <row r="553" spans="6:6" x14ac:dyDescent="0.3">
      <c r="F553" s="4"/>
    </row>
    <row r="554" spans="6:6" x14ac:dyDescent="0.3">
      <c r="F554" s="4"/>
    </row>
    <row r="555" spans="6:6" x14ac:dyDescent="0.3">
      <c r="F555" s="4"/>
    </row>
    <row r="556" spans="6:6" x14ac:dyDescent="0.3">
      <c r="F556" s="4"/>
    </row>
    <row r="557" spans="6:6" x14ac:dyDescent="0.3">
      <c r="F557" s="4"/>
    </row>
    <row r="558" spans="6:6" x14ac:dyDescent="0.3">
      <c r="F558" s="4"/>
    </row>
    <row r="559" spans="6:6" x14ac:dyDescent="0.3">
      <c r="F559" s="4"/>
    </row>
    <row r="560" spans="6:6" x14ac:dyDescent="0.3">
      <c r="F560" s="4"/>
    </row>
    <row r="561" spans="6:6" x14ac:dyDescent="0.3">
      <c r="F561" s="4"/>
    </row>
    <row r="562" spans="6:6" x14ac:dyDescent="0.3">
      <c r="F562" s="4"/>
    </row>
    <row r="563" spans="6:6" x14ac:dyDescent="0.3">
      <c r="F563" s="4"/>
    </row>
    <row r="564" spans="6:6" x14ac:dyDescent="0.3">
      <c r="F564" s="4"/>
    </row>
    <row r="565" spans="6:6" x14ac:dyDescent="0.3">
      <c r="F565" s="4"/>
    </row>
    <row r="566" spans="6:6" x14ac:dyDescent="0.3">
      <c r="F566" s="4"/>
    </row>
    <row r="567" spans="6:6" x14ac:dyDescent="0.3">
      <c r="F567" s="4"/>
    </row>
    <row r="568" spans="6:6" x14ac:dyDescent="0.3">
      <c r="F568" s="4"/>
    </row>
    <row r="569" spans="6:6" x14ac:dyDescent="0.3">
      <c r="F569" s="4"/>
    </row>
    <row r="570" spans="6:6" x14ac:dyDescent="0.3">
      <c r="F570" s="4"/>
    </row>
    <row r="571" spans="6:6" x14ac:dyDescent="0.3">
      <c r="F571" s="4"/>
    </row>
    <row r="572" spans="6:6" x14ac:dyDescent="0.3">
      <c r="F572" s="4"/>
    </row>
    <row r="573" spans="6:6" x14ac:dyDescent="0.3">
      <c r="F573" s="4"/>
    </row>
    <row r="574" spans="6:6" x14ac:dyDescent="0.3">
      <c r="F574" s="4"/>
    </row>
    <row r="575" spans="6:6" x14ac:dyDescent="0.3">
      <c r="F575" s="4"/>
    </row>
    <row r="576" spans="6:6" x14ac:dyDescent="0.3">
      <c r="F576" s="4"/>
    </row>
    <row r="577" spans="6:6" x14ac:dyDescent="0.3">
      <c r="F577" s="4"/>
    </row>
    <row r="578" spans="6:6" x14ac:dyDescent="0.3">
      <c r="F578" s="4"/>
    </row>
    <row r="579" spans="6:6" x14ac:dyDescent="0.3">
      <c r="F579" s="4"/>
    </row>
    <row r="580" spans="6:6" x14ac:dyDescent="0.3">
      <c r="F580" s="4"/>
    </row>
    <row r="581" spans="6:6" x14ac:dyDescent="0.3">
      <c r="F581" s="4"/>
    </row>
    <row r="582" spans="6:6" x14ac:dyDescent="0.3">
      <c r="F582" s="4"/>
    </row>
    <row r="583" spans="6:6" x14ac:dyDescent="0.3">
      <c r="F583" s="4"/>
    </row>
    <row r="584" spans="6:6" x14ac:dyDescent="0.3">
      <c r="F584" s="4"/>
    </row>
    <row r="585" spans="6:6" x14ac:dyDescent="0.3">
      <c r="F585" s="4"/>
    </row>
    <row r="586" spans="6:6" x14ac:dyDescent="0.3">
      <c r="F586" s="4"/>
    </row>
    <row r="587" spans="6:6" x14ac:dyDescent="0.3">
      <c r="F587" s="4"/>
    </row>
    <row r="588" spans="6:6" x14ac:dyDescent="0.3">
      <c r="F588" s="4"/>
    </row>
    <row r="589" spans="6:6" x14ac:dyDescent="0.3">
      <c r="F589" s="4"/>
    </row>
    <row r="590" spans="6:6" x14ac:dyDescent="0.3">
      <c r="F590" s="4"/>
    </row>
    <row r="591" spans="6:6" x14ac:dyDescent="0.3">
      <c r="F591" s="4"/>
    </row>
    <row r="592" spans="6:6" x14ac:dyDescent="0.3">
      <c r="F592" s="4"/>
    </row>
    <row r="593" spans="6:6" x14ac:dyDescent="0.3">
      <c r="F593" s="4"/>
    </row>
    <row r="594" spans="6:6" x14ac:dyDescent="0.3">
      <c r="F594" s="4"/>
    </row>
    <row r="595" spans="6:6" x14ac:dyDescent="0.3">
      <c r="F595" s="4"/>
    </row>
    <row r="596" spans="6:6" x14ac:dyDescent="0.3">
      <c r="F596" s="4"/>
    </row>
    <row r="597" spans="6:6" x14ac:dyDescent="0.3">
      <c r="F597" s="4"/>
    </row>
    <row r="598" spans="6:6" x14ac:dyDescent="0.3">
      <c r="F598" s="4"/>
    </row>
    <row r="599" spans="6:6" x14ac:dyDescent="0.3">
      <c r="F599" s="4"/>
    </row>
    <row r="600" spans="6:6" x14ac:dyDescent="0.3">
      <c r="F600" s="4"/>
    </row>
    <row r="601" spans="6:6" x14ac:dyDescent="0.3">
      <c r="F601" s="4"/>
    </row>
    <row r="602" spans="6:6" x14ac:dyDescent="0.3">
      <c r="F602" s="4"/>
    </row>
    <row r="603" spans="6:6" x14ac:dyDescent="0.3">
      <c r="F603" s="4"/>
    </row>
    <row r="604" spans="6:6" x14ac:dyDescent="0.3">
      <c r="F604" s="4"/>
    </row>
    <row r="605" spans="6:6" x14ac:dyDescent="0.3">
      <c r="F605" s="4"/>
    </row>
    <row r="606" spans="6:6" x14ac:dyDescent="0.3">
      <c r="F606" s="4"/>
    </row>
    <row r="607" spans="6:6" x14ac:dyDescent="0.3">
      <c r="F607" s="4"/>
    </row>
    <row r="608" spans="6:6" x14ac:dyDescent="0.3">
      <c r="F608" s="4"/>
    </row>
    <row r="609" spans="6:6" x14ac:dyDescent="0.3">
      <c r="F609" s="4"/>
    </row>
    <row r="610" spans="6:6" x14ac:dyDescent="0.3">
      <c r="F610" s="4"/>
    </row>
    <row r="611" spans="6:6" x14ac:dyDescent="0.3">
      <c r="F611" s="4"/>
    </row>
    <row r="612" spans="6:6" x14ac:dyDescent="0.3">
      <c r="F612" s="4"/>
    </row>
    <row r="613" spans="6:6" x14ac:dyDescent="0.3">
      <c r="F613" s="4"/>
    </row>
    <row r="614" spans="6:6" x14ac:dyDescent="0.3">
      <c r="F614" s="4"/>
    </row>
    <row r="615" spans="6:6" x14ac:dyDescent="0.3">
      <c r="F615" s="4"/>
    </row>
    <row r="616" spans="6:6" x14ac:dyDescent="0.3">
      <c r="F616" s="4"/>
    </row>
    <row r="617" spans="6:6" x14ac:dyDescent="0.3">
      <c r="F617" s="4"/>
    </row>
    <row r="618" spans="6:6" x14ac:dyDescent="0.3">
      <c r="F618" s="4"/>
    </row>
    <row r="619" spans="6:6" x14ac:dyDescent="0.3">
      <c r="F619" s="4"/>
    </row>
    <row r="620" spans="6:6" x14ac:dyDescent="0.3">
      <c r="F620" s="4"/>
    </row>
    <row r="621" spans="6:6" x14ac:dyDescent="0.3">
      <c r="F621" s="4"/>
    </row>
    <row r="622" spans="6:6" x14ac:dyDescent="0.3">
      <c r="F622" s="4"/>
    </row>
    <row r="623" spans="6:6" x14ac:dyDescent="0.3">
      <c r="F623" s="4"/>
    </row>
    <row r="624" spans="6:6" x14ac:dyDescent="0.3">
      <c r="F624" s="4"/>
    </row>
    <row r="625" spans="6:6" x14ac:dyDescent="0.3">
      <c r="F625" s="4"/>
    </row>
    <row r="626" spans="6:6" x14ac:dyDescent="0.3">
      <c r="F626" s="4"/>
    </row>
    <row r="627" spans="6:6" x14ac:dyDescent="0.3">
      <c r="F627" s="4"/>
    </row>
    <row r="628" spans="6:6" x14ac:dyDescent="0.3">
      <c r="F628" s="4"/>
    </row>
  </sheetData>
  <autoFilter ref="A1:I315" xr:uid="{BB9D01EA-3D90-450F-B4C2-E1F737B0D9EF}"/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 Phosphat</vt:lpstr>
      <vt:lpstr>essai</vt:lpstr>
      <vt:lpstr>CA Galvano</vt:lpstr>
      <vt:lpstr>Clydeunion</vt:lpstr>
      <vt:lpstr>CA Poudrage</vt:lpstr>
      <vt:lpstr>CA Vernis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cp:lastPrinted>2022-02-15T08:23:52Z</cp:lastPrinted>
  <dcterms:created xsi:type="dcterms:W3CDTF">2021-10-06T13:25:41Z</dcterms:created>
  <dcterms:modified xsi:type="dcterms:W3CDTF">2022-06-05T14:15:12Z</dcterms:modified>
</cp:coreProperties>
</file>