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 codeName="{37E998C4-C9E5-D4B9-71C8-EB1FF731991C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uvellesession/Desktop/"/>
    </mc:Choice>
  </mc:AlternateContent>
  <bookViews>
    <workbookView xWindow="0" yWindow="460" windowWidth="27320" windowHeight="13640" tabRatio="500" activeTab="1"/>
  </bookViews>
  <sheets>
    <sheet name="Janvier" sheetId="1" r:id="rId1"/>
    <sheet name="Reste à décaisser au 1er Avril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7" i="2" l="1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5" i="2"/>
  <c r="Q6" i="2"/>
  <c r="Q4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G4" i="2"/>
  <c r="BH4" i="2"/>
  <c r="BI4" i="2"/>
  <c r="BJ4" i="2"/>
  <c r="BK4" i="2"/>
  <c r="BL4" i="2"/>
  <c r="BM4" i="2"/>
  <c r="BN4" i="2"/>
  <c r="BO4" i="2"/>
  <c r="BP4" i="2"/>
  <c r="BQ4" i="2"/>
  <c r="BG5" i="2"/>
  <c r="BH5" i="2"/>
  <c r="BI5" i="2"/>
  <c r="BJ5" i="2"/>
  <c r="BK5" i="2"/>
  <c r="BL5" i="2"/>
  <c r="BM5" i="2"/>
  <c r="BN5" i="2"/>
  <c r="BO5" i="2"/>
  <c r="BP5" i="2"/>
  <c r="BQ5" i="2"/>
  <c r="BG6" i="2"/>
  <c r="BH6" i="2"/>
  <c r="BI6" i="2"/>
  <c r="BJ6" i="2"/>
  <c r="BK6" i="2"/>
  <c r="BL6" i="2"/>
  <c r="BM6" i="2"/>
  <c r="BN6" i="2"/>
  <c r="BO6" i="2"/>
  <c r="BP6" i="2"/>
  <c r="BQ6" i="2"/>
  <c r="BG7" i="2"/>
  <c r="BH7" i="2"/>
  <c r="BI7" i="2"/>
  <c r="BJ7" i="2"/>
  <c r="BK7" i="2"/>
  <c r="BL7" i="2"/>
  <c r="BM7" i="2"/>
  <c r="BN7" i="2"/>
  <c r="BO7" i="2"/>
  <c r="BP7" i="2"/>
  <c r="BQ7" i="2"/>
  <c r="BG8" i="2"/>
  <c r="BH8" i="2"/>
  <c r="BI8" i="2"/>
  <c r="BJ8" i="2"/>
  <c r="BK8" i="2"/>
  <c r="BL8" i="2"/>
  <c r="BM8" i="2"/>
  <c r="BN8" i="2"/>
  <c r="BO8" i="2"/>
  <c r="BP8" i="2"/>
  <c r="BQ8" i="2"/>
  <c r="BG9" i="2"/>
  <c r="BH9" i="2"/>
  <c r="BI9" i="2"/>
  <c r="BJ9" i="2"/>
  <c r="BK9" i="2"/>
  <c r="BL9" i="2"/>
  <c r="BM9" i="2"/>
  <c r="BN9" i="2"/>
  <c r="BO9" i="2"/>
  <c r="BP9" i="2"/>
  <c r="BQ9" i="2"/>
  <c r="BG10" i="2"/>
  <c r="BH10" i="2"/>
  <c r="BI10" i="2"/>
  <c r="BJ10" i="2"/>
  <c r="BK10" i="2"/>
  <c r="BL10" i="2"/>
  <c r="BM10" i="2"/>
  <c r="BN10" i="2"/>
  <c r="BO10" i="2"/>
  <c r="BP10" i="2"/>
  <c r="BQ10" i="2"/>
  <c r="BG11" i="2"/>
  <c r="BH11" i="2"/>
  <c r="BI11" i="2"/>
  <c r="BJ11" i="2"/>
  <c r="BK11" i="2"/>
  <c r="BL11" i="2"/>
  <c r="BM11" i="2"/>
  <c r="BN11" i="2"/>
  <c r="BO11" i="2"/>
  <c r="BP11" i="2"/>
  <c r="BQ11" i="2"/>
  <c r="BG12" i="2"/>
  <c r="BH12" i="2"/>
  <c r="BI12" i="2"/>
  <c r="BJ12" i="2"/>
  <c r="BK12" i="2"/>
  <c r="BL12" i="2"/>
  <c r="BM12" i="2"/>
  <c r="BN12" i="2"/>
  <c r="BO12" i="2"/>
  <c r="BP12" i="2"/>
  <c r="BQ12" i="2"/>
  <c r="BG13" i="2"/>
  <c r="BH13" i="2"/>
  <c r="BI13" i="2"/>
  <c r="BJ13" i="2"/>
  <c r="BK13" i="2"/>
  <c r="BL13" i="2"/>
  <c r="BM13" i="2"/>
  <c r="BN13" i="2"/>
  <c r="BO13" i="2"/>
  <c r="BP13" i="2"/>
  <c r="BQ13" i="2"/>
  <c r="BG14" i="2"/>
  <c r="BH14" i="2"/>
  <c r="BI14" i="2"/>
  <c r="BJ14" i="2"/>
  <c r="BK14" i="2"/>
  <c r="BL14" i="2"/>
  <c r="BM14" i="2"/>
  <c r="BN14" i="2"/>
  <c r="BO14" i="2"/>
  <c r="BP14" i="2"/>
  <c r="BQ14" i="2"/>
  <c r="BG15" i="2"/>
  <c r="BH15" i="2"/>
  <c r="BI15" i="2"/>
  <c r="BJ15" i="2"/>
  <c r="BK15" i="2"/>
  <c r="BL15" i="2"/>
  <c r="BM15" i="2"/>
  <c r="BN15" i="2"/>
  <c r="BO15" i="2"/>
  <c r="BP15" i="2"/>
  <c r="BQ15" i="2"/>
  <c r="BG16" i="2"/>
  <c r="BH16" i="2"/>
  <c r="BI16" i="2"/>
  <c r="BJ16" i="2"/>
  <c r="BK16" i="2"/>
  <c r="BL16" i="2"/>
  <c r="BM16" i="2"/>
  <c r="BN16" i="2"/>
  <c r="BO16" i="2"/>
  <c r="BP16" i="2"/>
  <c r="BQ16" i="2"/>
  <c r="BG17" i="2"/>
  <c r="BH17" i="2"/>
  <c r="BI17" i="2"/>
  <c r="BJ17" i="2"/>
  <c r="BK17" i="2"/>
  <c r="BL17" i="2"/>
  <c r="BM17" i="2"/>
  <c r="BN17" i="2"/>
  <c r="BO17" i="2"/>
  <c r="BP17" i="2"/>
  <c r="BQ17" i="2"/>
  <c r="BG18" i="2"/>
  <c r="BH18" i="2"/>
  <c r="BI18" i="2"/>
  <c r="BJ18" i="2"/>
  <c r="BK18" i="2"/>
  <c r="BL18" i="2"/>
  <c r="BM18" i="2"/>
  <c r="BN18" i="2"/>
  <c r="BO18" i="2"/>
  <c r="BP18" i="2"/>
  <c r="BQ18" i="2"/>
  <c r="BG19" i="2"/>
  <c r="BH19" i="2"/>
  <c r="BI19" i="2"/>
  <c r="BJ19" i="2"/>
  <c r="BK19" i="2"/>
  <c r="BL19" i="2"/>
  <c r="BM19" i="2"/>
  <c r="BN19" i="2"/>
  <c r="BO19" i="2"/>
  <c r="BP19" i="2"/>
  <c r="BQ19" i="2"/>
  <c r="BG20" i="2"/>
  <c r="BH20" i="2"/>
  <c r="BI20" i="2"/>
  <c r="BJ20" i="2"/>
  <c r="BK20" i="2"/>
  <c r="BL20" i="2"/>
  <c r="BM20" i="2"/>
  <c r="BN20" i="2"/>
  <c r="BO20" i="2"/>
  <c r="BP20" i="2"/>
  <c r="BQ20" i="2"/>
  <c r="BG21" i="2"/>
  <c r="BH21" i="2"/>
  <c r="BI21" i="2"/>
  <c r="BJ21" i="2"/>
  <c r="BK21" i="2"/>
  <c r="BL21" i="2"/>
  <c r="BM21" i="2"/>
  <c r="BN21" i="2"/>
  <c r="BO21" i="2"/>
  <c r="BP21" i="2"/>
  <c r="BQ21" i="2"/>
  <c r="BG22" i="2"/>
  <c r="BH22" i="2"/>
  <c r="BI22" i="2"/>
  <c r="BJ22" i="2"/>
  <c r="BK22" i="2"/>
  <c r="BL22" i="2"/>
  <c r="BM22" i="2"/>
  <c r="BN22" i="2"/>
  <c r="BO22" i="2"/>
  <c r="BP22" i="2"/>
  <c r="BQ22" i="2"/>
  <c r="BG23" i="2"/>
  <c r="BH23" i="2"/>
  <c r="BI23" i="2"/>
  <c r="BJ23" i="2"/>
  <c r="BK23" i="2"/>
  <c r="BL23" i="2"/>
  <c r="BM23" i="2"/>
  <c r="BN23" i="2"/>
  <c r="BO23" i="2"/>
  <c r="BP23" i="2"/>
  <c r="BQ23" i="2"/>
  <c r="BG24" i="2"/>
  <c r="BH24" i="2"/>
  <c r="BI24" i="2"/>
  <c r="BJ24" i="2"/>
  <c r="BK24" i="2"/>
  <c r="BL24" i="2"/>
  <c r="BM24" i="2"/>
  <c r="BN24" i="2"/>
  <c r="BO24" i="2"/>
  <c r="BP24" i="2"/>
  <c r="BQ24" i="2"/>
  <c r="BG25" i="2"/>
  <c r="BH25" i="2"/>
  <c r="BI25" i="2"/>
  <c r="BJ25" i="2"/>
  <c r="BK25" i="2"/>
  <c r="BL25" i="2"/>
  <c r="BM25" i="2"/>
  <c r="BN25" i="2"/>
  <c r="BO25" i="2"/>
  <c r="BP25" i="2"/>
  <c r="BQ25" i="2"/>
  <c r="BG26" i="2"/>
  <c r="BH26" i="2"/>
  <c r="BI26" i="2"/>
  <c r="BJ26" i="2"/>
  <c r="BK26" i="2"/>
  <c r="BL26" i="2"/>
  <c r="BM26" i="2"/>
  <c r="BN26" i="2"/>
  <c r="BO26" i="2"/>
  <c r="BP26" i="2"/>
  <c r="BQ26" i="2"/>
  <c r="BG27" i="2"/>
  <c r="BH27" i="2"/>
  <c r="BI27" i="2"/>
  <c r="BJ27" i="2"/>
  <c r="BK27" i="2"/>
  <c r="BL27" i="2"/>
  <c r="BM27" i="2"/>
  <c r="BN27" i="2"/>
  <c r="BO27" i="2"/>
  <c r="BP27" i="2"/>
  <c r="BQ27" i="2"/>
  <c r="BG28" i="2"/>
  <c r="BH28" i="2"/>
  <c r="BI28" i="2"/>
  <c r="BJ28" i="2"/>
  <c r="BK28" i="2"/>
  <c r="BL28" i="2"/>
  <c r="BM28" i="2"/>
  <c r="BN28" i="2"/>
  <c r="BO28" i="2"/>
  <c r="BP28" i="2"/>
  <c r="BQ28" i="2"/>
  <c r="BG29" i="2"/>
  <c r="BH29" i="2"/>
  <c r="BI29" i="2"/>
  <c r="BJ29" i="2"/>
  <c r="BK29" i="2"/>
  <c r="BL29" i="2"/>
  <c r="BM29" i="2"/>
  <c r="BN29" i="2"/>
  <c r="BO29" i="2"/>
  <c r="BP29" i="2"/>
  <c r="BQ29" i="2"/>
  <c r="BG30" i="2"/>
  <c r="BH30" i="2"/>
  <c r="BI30" i="2"/>
  <c r="BJ30" i="2"/>
  <c r="BK30" i="2"/>
  <c r="BL30" i="2"/>
  <c r="BM30" i="2"/>
  <c r="BN30" i="2"/>
  <c r="BO30" i="2"/>
  <c r="BP30" i="2"/>
  <c r="BQ30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4" i="2"/>
  <c r="AT4" i="2"/>
  <c r="AU4" i="2"/>
  <c r="AV4" i="2"/>
  <c r="AW4" i="2"/>
  <c r="AX4" i="2"/>
  <c r="AY4" i="2"/>
  <c r="AZ4" i="2"/>
  <c r="BA4" i="2"/>
  <c r="BB4" i="2"/>
  <c r="BC4" i="2"/>
  <c r="BD4" i="2"/>
  <c r="AT5" i="2"/>
  <c r="AU5" i="2"/>
  <c r="AV5" i="2"/>
  <c r="AW5" i="2"/>
  <c r="AX5" i="2"/>
  <c r="AY5" i="2"/>
  <c r="AZ5" i="2"/>
  <c r="BA5" i="2"/>
  <c r="BB5" i="2"/>
  <c r="BC5" i="2"/>
  <c r="BD5" i="2"/>
  <c r="AT6" i="2"/>
  <c r="AU6" i="2"/>
  <c r="AV6" i="2"/>
  <c r="AW6" i="2"/>
  <c r="AX6" i="2"/>
  <c r="AY6" i="2"/>
  <c r="AZ6" i="2"/>
  <c r="BA6" i="2"/>
  <c r="BB6" i="2"/>
  <c r="BC6" i="2"/>
  <c r="BD6" i="2"/>
  <c r="AT7" i="2"/>
  <c r="AU7" i="2"/>
  <c r="AV7" i="2"/>
  <c r="AW7" i="2"/>
  <c r="AX7" i="2"/>
  <c r="AY7" i="2"/>
  <c r="AZ7" i="2"/>
  <c r="BA7" i="2"/>
  <c r="BB7" i="2"/>
  <c r="BC7" i="2"/>
  <c r="BD7" i="2"/>
  <c r="AT8" i="2"/>
  <c r="AU8" i="2"/>
  <c r="AV8" i="2"/>
  <c r="AW8" i="2"/>
  <c r="AX8" i="2"/>
  <c r="AY8" i="2"/>
  <c r="AZ8" i="2"/>
  <c r="BA8" i="2"/>
  <c r="BB8" i="2"/>
  <c r="BC8" i="2"/>
  <c r="BD8" i="2"/>
  <c r="AT9" i="2"/>
  <c r="AU9" i="2"/>
  <c r="AV9" i="2"/>
  <c r="AW9" i="2"/>
  <c r="AX9" i="2"/>
  <c r="AY9" i="2"/>
  <c r="AZ9" i="2"/>
  <c r="BA9" i="2"/>
  <c r="BB9" i="2"/>
  <c r="BC9" i="2"/>
  <c r="BD9" i="2"/>
  <c r="AT10" i="2"/>
  <c r="AU10" i="2"/>
  <c r="AV10" i="2"/>
  <c r="AW10" i="2"/>
  <c r="AX10" i="2"/>
  <c r="AY10" i="2"/>
  <c r="AZ10" i="2"/>
  <c r="BA10" i="2"/>
  <c r="BB10" i="2"/>
  <c r="BC10" i="2"/>
  <c r="BD10" i="2"/>
  <c r="AT11" i="2"/>
  <c r="AU11" i="2"/>
  <c r="AV11" i="2"/>
  <c r="AW11" i="2"/>
  <c r="AX11" i="2"/>
  <c r="AY11" i="2"/>
  <c r="AZ11" i="2"/>
  <c r="BA11" i="2"/>
  <c r="BB11" i="2"/>
  <c r="BC11" i="2"/>
  <c r="BD11" i="2"/>
  <c r="AT12" i="2"/>
  <c r="AU12" i="2"/>
  <c r="AV12" i="2"/>
  <c r="AW12" i="2"/>
  <c r="AX12" i="2"/>
  <c r="AY12" i="2"/>
  <c r="AZ12" i="2"/>
  <c r="BA12" i="2"/>
  <c r="BB12" i="2"/>
  <c r="BC12" i="2"/>
  <c r="BD12" i="2"/>
  <c r="AT13" i="2"/>
  <c r="AU13" i="2"/>
  <c r="AV13" i="2"/>
  <c r="AW13" i="2"/>
  <c r="AX13" i="2"/>
  <c r="AY13" i="2"/>
  <c r="AZ13" i="2"/>
  <c r="BA13" i="2"/>
  <c r="BB13" i="2"/>
  <c r="BC13" i="2"/>
  <c r="BD13" i="2"/>
  <c r="AT14" i="2"/>
  <c r="AU14" i="2"/>
  <c r="AV14" i="2"/>
  <c r="AW14" i="2"/>
  <c r="AX14" i="2"/>
  <c r="AY14" i="2"/>
  <c r="AZ14" i="2"/>
  <c r="BA14" i="2"/>
  <c r="BB14" i="2"/>
  <c r="BC14" i="2"/>
  <c r="BD14" i="2"/>
  <c r="AT15" i="2"/>
  <c r="AU15" i="2"/>
  <c r="AV15" i="2"/>
  <c r="AW15" i="2"/>
  <c r="AX15" i="2"/>
  <c r="AY15" i="2"/>
  <c r="AZ15" i="2"/>
  <c r="BA15" i="2"/>
  <c r="BB15" i="2"/>
  <c r="BC15" i="2"/>
  <c r="BD15" i="2"/>
  <c r="AT16" i="2"/>
  <c r="AU16" i="2"/>
  <c r="AV16" i="2"/>
  <c r="AW16" i="2"/>
  <c r="AX16" i="2"/>
  <c r="AY16" i="2"/>
  <c r="AZ16" i="2"/>
  <c r="BA16" i="2"/>
  <c r="BB16" i="2"/>
  <c r="BC16" i="2"/>
  <c r="BD16" i="2"/>
  <c r="AT17" i="2"/>
  <c r="AU17" i="2"/>
  <c r="AV17" i="2"/>
  <c r="AW17" i="2"/>
  <c r="AX17" i="2"/>
  <c r="AY17" i="2"/>
  <c r="AZ17" i="2"/>
  <c r="BA17" i="2"/>
  <c r="BB17" i="2"/>
  <c r="BC17" i="2"/>
  <c r="BD17" i="2"/>
  <c r="AT18" i="2"/>
  <c r="AU18" i="2"/>
  <c r="AV18" i="2"/>
  <c r="AW18" i="2"/>
  <c r="AX18" i="2"/>
  <c r="AY18" i="2"/>
  <c r="AZ18" i="2"/>
  <c r="BA18" i="2"/>
  <c r="BB18" i="2"/>
  <c r="BC18" i="2"/>
  <c r="BD18" i="2"/>
  <c r="AT19" i="2"/>
  <c r="AU19" i="2"/>
  <c r="AV19" i="2"/>
  <c r="AW19" i="2"/>
  <c r="AX19" i="2"/>
  <c r="AY19" i="2"/>
  <c r="AZ19" i="2"/>
  <c r="BA19" i="2"/>
  <c r="BB19" i="2"/>
  <c r="BC19" i="2"/>
  <c r="BD19" i="2"/>
  <c r="AT20" i="2"/>
  <c r="AU20" i="2"/>
  <c r="AV20" i="2"/>
  <c r="AW20" i="2"/>
  <c r="AX20" i="2"/>
  <c r="AY20" i="2"/>
  <c r="AZ20" i="2"/>
  <c r="BA20" i="2"/>
  <c r="BB20" i="2"/>
  <c r="BC20" i="2"/>
  <c r="BD20" i="2"/>
  <c r="AT21" i="2"/>
  <c r="AU21" i="2"/>
  <c r="AV21" i="2"/>
  <c r="AW21" i="2"/>
  <c r="AX21" i="2"/>
  <c r="AY21" i="2"/>
  <c r="AZ21" i="2"/>
  <c r="BA21" i="2"/>
  <c r="BB21" i="2"/>
  <c r="BC21" i="2"/>
  <c r="BD21" i="2"/>
  <c r="AT22" i="2"/>
  <c r="AU22" i="2"/>
  <c r="AV22" i="2"/>
  <c r="AW22" i="2"/>
  <c r="AX22" i="2"/>
  <c r="AY22" i="2"/>
  <c r="AZ22" i="2"/>
  <c r="BA22" i="2"/>
  <c r="BB22" i="2"/>
  <c r="BC22" i="2"/>
  <c r="BD22" i="2"/>
  <c r="AT24" i="2"/>
  <c r="AU24" i="2"/>
  <c r="AV24" i="2"/>
  <c r="AW24" i="2"/>
  <c r="AX24" i="2"/>
  <c r="AY24" i="2"/>
  <c r="AZ24" i="2"/>
  <c r="BA24" i="2"/>
  <c r="BB24" i="2"/>
  <c r="BC24" i="2"/>
  <c r="BD24" i="2"/>
  <c r="AT25" i="2"/>
  <c r="AU25" i="2"/>
  <c r="AV25" i="2"/>
  <c r="AW25" i="2"/>
  <c r="AX25" i="2"/>
  <c r="AY25" i="2"/>
  <c r="AZ25" i="2"/>
  <c r="BA25" i="2"/>
  <c r="BB25" i="2"/>
  <c r="BC25" i="2"/>
  <c r="BD25" i="2"/>
  <c r="AT26" i="2"/>
  <c r="AU26" i="2"/>
  <c r="AV26" i="2"/>
  <c r="AW26" i="2"/>
  <c r="AX26" i="2"/>
  <c r="AY26" i="2"/>
  <c r="AZ26" i="2"/>
  <c r="BA26" i="2"/>
  <c r="BB26" i="2"/>
  <c r="BC26" i="2"/>
  <c r="BD26" i="2"/>
  <c r="AT27" i="2"/>
  <c r="AU27" i="2"/>
  <c r="AV27" i="2"/>
  <c r="AW27" i="2"/>
  <c r="AX27" i="2"/>
  <c r="AY27" i="2"/>
  <c r="AZ27" i="2"/>
  <c r="BA27" i="2"/>
  <c r="BB27" i="2"/>
  <c r="BC27" i="2"/>
  <c r="BD27" i="2"/>
  <c r="AT28" i="2"/>
  <c r="AU28" i="2"/>
  <c r="AV28" i="2"/>
  <c r="AW28" i="2"/>
  <c r="AX28" i="2"/>
  <c r="AY28" i="2"/>
  <c r="AZ28" i="2"/>
  <c r="BA28" i="2"/>
  <c r="BB28" i="2"/>
  <c r="BC28" i="2"/>
  <c r="BD28" i="2"/>
  <c r="AT29" i="2"/>
  <c r="AU29" i="2"/>
  <c r="AV29" i="2"/>
  <c r="AW29" i="2"/>
  <c r="AX29" i="2"/>
  <c r="AY29" i="2"/>
  <c r="AZ29" i="2"/>
  <c r="BA29" i="2"/>
  <c r="BB29" i="2"/>
  <c r="BC29" i="2"/>
  <c r="BD29" i="2"/>
  <c r="AT30" i="2"/>
  <c r="AU30" i="2"/>
  <c r="AV30" i="2"/>
  <c r="AW30" i="2"/>
  <c r="AX30" i="2"/>
  <c r="AY30" i="2"/>
  <c r="AZ30" i="2"/>
  <c r="BA30" i="2"/>
  <c r="BB30" i="2"/>
  <c r="BC30" i="2"/>
  <c r="BD30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4" i="2"/>
  <c r="AS25" i="2"/>
  <c r="AS26" i="2"/>
  <c r="AS27" i="2"/>
  <c r="AS28" i="2"/>
  <c r="AS29" i="2"/>
  <c r="AS30" i="2"/>
  <c r="AS4" i="2"/>
  <c r="AG4" i="2"/>
  <c r="AH4" i="2"/>
  <c r="AI4" i="2"/>
  <c r="AJ4" i="2"/>
  <c r="AK4" i="2"/>
  <c r="AL4" i="2"/>
  <c r="AM4" i="2"/>
  <c r="AN4" i="2"/>
  <c r="AO4" i="2"/>
  <c r="AP4" i="2"/>
  <c r="AQ4" i="2"/>
  <c r="AG5" i="2"/>
  <c r="AH5" i="2"/>
  <c r="AI5" i="2"/>
  <c r="AJ5" i="2"/>
  <c r="AK5" i="2"/>
  <c r="AL5" i="2"/>
  <c r="AM5" i="2"/>
  <c r="AN5" i="2"/>
  <c r="AO5" i="2"/>
  <c r="AP5" i="2"/>
  <c r="AQ5" i="2"/>
  <c r="AG6" i="2"/>
  <c r="AH6" i="2"/>
  <c r="AI6" i="2"/>
  <c r="AJ6" i="2"/>
  <c r="AK6" i="2"/>
  <c r="AL6" i="2"/>
  <c r="AM6" i="2"/>
  <c r="AN6" i="2"/>
  <c r="AO6" i="2"/>
  <c r="AP6" i="2"/>
  <c r="AQ6" i="2"/>
  <c r="AG7" i="2"/>
  <c r="AH7" i="2"/>
  <c r="AI7" i="2"/>
  <c r="AJ7" i="2"/>
  <c r="AK7" i="2"/>
  <c r="AL7" i="2"/>
  <c r="AM7" i="2"/>
  <c r="AN7" i="2"/>
  <c r="AO7" i="2"/>
  <c r="AP7" i="2"/>
  <c r="AQ7" i="2"/>
  <c r="AG8" i="2"/>
  <c r="AH8" i="2"/>
  <c r="AI8" i="2"/>
  <c r="AJ8" i="2"/>
  <c r="AK8" i="2"/>
  <c r="AL8" i="2"/>
  <c r="AM8" i="2"/>
  <c r="AN8" i="2"/>
  <c r="AO8" i="2"/>
  <c r="AP8" i="2"/>
  <c r="AQ8" i="2"/>
  <c r="AG9" i="2"/>
  <c r="AH9" i="2"/>
  <c r="AI9" i="2"/>
  <c r="AJ9" i="2"/>
  <c r="AK9" i="2"/>
  <c r="AL9" i="2"/>
  <c r="AM9" i="2"/>
  <c r="AN9" i="2"/>
  <c r="AO9" i="2"/>
  <c r="AP9" i="2"/>
  <c r="AQ9" i="2"/>
  <c r="AG10" i="2"/>
  <c r="AH10" i="2"/>
  <c r="AI10" i="2"/>
  <c r="AJ10" i="2"/>
  <c r="AK10" i="2"/>
  <c r="AL10" i="2"/>
  <c r="AM10" i="2"/>
  <c r="AN10" i="2"/>
  <c r="AO10" i="2"/>
  <c r="AP10" i="2"/>
  <c r="AQ10" i="2"/>
  <c r="AG11" i="2"/>
  <c r="AH11" i="2"/>
  <c r="AI11" i="2"/>
  <c r="AJ11" i="2"/>
  <c r="AK11" i="2"/>
  <c r="AL11" i="2"/>
  <c r="AM11" i="2"/>
  <c r="AN11" i="2"/>
  <c r="AO11" i="2"/>
  <c r="AP11" i="2"/>
  <c r="AQ11" i="2"/>
  <c r="AG12" i="2"/>
  <c r="AH12" i="2"/>
  <c r="AI12" i="2"/>
  <c r="AJ12" i="2"/>
  <c r="AK12" i="2"/>
  <c r="AL12" i="2"/>
  <c r="AM12" i="2"/>
  <c r="AN12" i="2"/>
  <c r="AO12" i="2"/>
  <c r="AP12" i="2"/>
  <c r="AQ12" i="2"/>
  <c r="AG13" i="2"/>
  <c r="AH13" i="2"/>
  <c r="AI13" i="2"/>
  <c r="AJ13" i="2"/>
  <c r="AK13" i="2"/>
  <c r="AL13" i="2"/>
  <c r="AM13" i="2"/>
  <c r="AN13" i="2"/>
  <c r="AO13" i="2"/>
  <c r="AP13" i="2"/>
  <c r="AQ13" i="2"/>
  <c r="AG14" i="2"/>
  <c r="AH14" i="2"/>
  <c r="AI14" i="2"/>
  <c r="AJ14" i="2"/>
  <c r="AK14" i="2"/>
  <c r="AL14" i="2"/>
  <c r="AM14" i="2"/>
  <c r="AN14" i="2"/>
  <c r="AO14" i="2"/>
  <c r="AP14" i="2"/>
  <c r="AQ14" i="2"/>
  <c r="AG15" i="2"/>
  <c r="AH15" i="2"/>
  <c r="AI15" i="2"/>
  <c r="AJ15" i="2"/>
  <c r="AK15" i="2"/>
  <c r="AL15" i="2"/>
  <c r="AM15" i="2"/>
  <c r="AN15" i="2"/>
  <c r="AO15" i="2"/>
  <c r="AP15" i="2"/>
  <c r="AQ15" i="2"/>
  <c r="AG16" i="2"/>
  <c r="AH16" i="2"/>
  <c r="AI16" i="2"/>
  <c r="AJ16" i="2"/>
  <c r="AK16" i="2"/>
  <c r="AL16" i="2"/>
  <c r="AM16" i="2"/>
  <c r="AN16" i="2"/>
  <c r="AO16" i="2"/>
  <c r="AP16" i="2"/>
  <c r="AQ16" i="2"/>
  <c r="AG17" i="2"/>
  <c r="AH17" i="2"/>
  <c r="AI17" i="2"/>
  <c r="AJ17" i="2"/>
  <c r="AK17" i="2"/>
  <c r="AL17" i="2"/>
  <c r="AM17" i="2"/>
  <c r="AN17" i="2"/>
  <c r="AO17" i="2"/>
  <c r="AP17" i="2"/>
  <c r="AQ17" i="2"/>
  <c r="AG18" i="2"/>
  <c r="AH18" i="2"/>
  <c r="AI18" i="2"/>
  <c r="AJ18" i="2"/>
  <c r="AK18" i="2"/>
  <c r="AL18" i="2"/>
  <c r="AM18" i="2"/>
  <c r="AN18" i="2"/>
  <c r="AO18" i="2"/>
  <c r="AP18" i="2"/>
  <c r="AQ18" i="2"/>
  <c r="AG19" i="2"/>
  <c r="AH19" i="2"/>
  <c r="AI19" i="2"/>
  <c r="AJ19" i="2"/>
  <c r="AK19" i="2"/>
  <c r="AL19" i="2"/>
  <c r="AM19" i="2"/>
  <c r="AN19" i="2"/>
  <c r="AO19" i="2"/>
  <c r="AP19" i="2"/>
  <c r="AQ19" i="2"/>
  <c r="AG20" i="2"/>
  <c r="AH20" i="2"/>
  <c r="AI20" i="2"/>
  <c r="AJ20" i="2"/>
  <c r="AK20" i="2"/>
  <c r="AL20" i="2"/>
  <c r="AM20" i="2"/>
  <c r="AN20" i="2"/>
  <c r="AO20" i="2"/>
  <c r="AP20" i="2"/>
  <c r="AQ20" i="2"/>
  <c r="AG21" i="2"/>
  <c r="AH21" i="2"/>
  <c r="AI21" i="2"/>
  <c r="AJ21" i="2"/>
  <c r="AK21" i="2"/>
  <c r="AL21" i="2"/>
  <c r="AM21" i="2"/>
  <c r="AN21" i="2"/>
  <c r="AO21" i="2"/>
  <c r="AP21" i="2"/>
  <c r="AQ21" i="2"/>
  <c r="AG22" i="2"/>
  <c r="AH22" i="2"/>
  <c r="AI22" i="2"/>
  <c r="AJ22" i="2"/>
  <c r="AK22" i="2"/>
  <c r="AL22" i="2"/>
  <c r="AM22" i="2"/>
  <c r="AN22" i="2"/>
  <c r="AO22" i="2"/>
  <c r="AP22" i="2"/>
  <c r="AQ22" i="2"/>
  <c r="AG23" i="2"/>
  <c r="AH23" i="2"/>
  <c r="AI23" i="2"/>
  <c r="AJ23" i="2"/>
  <c r="AK23" i="2"/>
  <c r="AL23" i="2"/>
  <c r="AM23" i="2"/>
  <c r="AN23" i="2"/>
  <c r="AO23" i="2"/>
  <c r="AP23" i="2"/>
  <c r="AQ23" i="2"/>
  <c r="AG24" i="2"/>
  <c r="AH24" i="2"/>
  <c r="AI24" i="2"/>
  <c r="AJ24" i="2"/>
  <c r="AK24" i="2"/>
  <c r="AL24" i="2"/>
  <c r="AM24" i="2"/>
  <c r="AN24" i="2"/>
  <c r="AO24" i="2"/>
  <c r="AP24" i="2"/>
  <c r="AQ24" i="2"/>
  <c r="AG25" i="2"/>
  <c r="AH25" i="2"/>
  <c r="AI25" i="2"/>
  <c r="AJ25" i="2"/>
  <c r="AK25" i="2"/>
  <c r="AL25" i="2"/>
  <c r="AM25" i="2"/>
  <c r="AN25" i="2"/>
  <c r="AO25" i="2"/>
  <c r="AP25" i="2"/>
  <c r="AQ25" i="2"/>
  <c r="AG26" i="2"/>
  <c r="AH26" i="2"/>
  <c r="AI26" i="2"/>
  <c r="AJ26" i="2"/>
  <c r="AK26" i="2"/>
  <c r="AL26" i="2"/>
  <c r="AM26" i="2"/>
  <c r="AN26" i="2"/>
  <c r="AO26" i="2"/>
  <c r="AP26" i="2"/>
  <c r="AQ26" i="2"/>
  <c r="AG27" i="2"/>
  <c r="AH27" i="2"/>
  <c r="AI27" i="2"/>
  <c r="AJ27" i="2"/>
  <c r="AK27" i="2"/>
  <c r="AL27" i="2"/>
  <c r="AM27" i="2"/>
  <c r="AN27" i="2"/>
  <c r="AO27" i="2"/>
  <c r="AP27" i="2"/>
  <c r="AQ27" i="2"/>
  <c r="AG28" i="2"/>
  <c r="AH28" i="2"/>
  <c r="AI28" i="2"/>
  <c r="AJ28" i="2"/>
  <c r="AK28" i="2"/>
  <c r="AL28" i="2"/>
  <c r="AM28" i="2"/>
  <c r="AN28" i="2"/>
  <c r="AO28" i="2"/>
  <c r="AP28" i="2"/>
  <c r="AQ28" i="2"/>
  <c r="AG29" i="2"/>
  <c r="AH29" i="2"/>
  <c r="AI29" i="2"/>
  <c r="AJ29" i="2"/>
  <c r="AK29" i="2"/>
  <c r="AL29" i="2"/>
  <c r="AM29" i="2"/>
  <c r="AN29" i="2"/>
  <c r="AO29" i="2"/>
  <c r="AP29" i="2"/>
  <c r="AQ29" i="2"/>
  <c r="AG30" i="2"/>
  <c r="AH30" i="2"/>
  <c r="AI30" i="2"/>
  <c r="AJ30" i="2"/>
  <c r="AK30" i="2"/>
  <c r="AL30" i="2"/>
  <c r="AM30" i="2"/>
  <c r="AN30" i="2"/>
  <c r="AO30" i="2"/>
  <c r="AP30" i="2"/>
  <c r="AQ30" i="2"/>
  <c r="AF26" i="2"/>
  <c r="AF27" i="2"/>
  <c r="AF28" i="2"/>
  <c r="AF29" i="2"/>
  <c r="AF30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4" i="2"/>
  <c r="W5" i="2"/>
  <c r="X5" i="2"/>
  <c r="Y5" i="2"/>
  <c r="Z5" i="2"/>
  <c r="AA5" i="2"/>
  <c r="AB5" i="2"/>
  <c r="AC5" i="2"/>
  <c r="AD5" i="2"/>
  <c r="W6" i="2"/>
  <c r="X6" i="2"/>
  <c r="Y6" i="2"/>
  <c r="Z6" i="2"/>
  <c r="AA6" i="2"/>
  <c r="AB6" i="2"/>
  <c r="AC6" i="2"/>
  <c r="AD6" i="2"/>
  <c r="W7" i="2"/>
  <c r="X7" i="2"/>
  <c r="Y7" i="2"/>
  <c r="Z7" i="2"/>
  <c r="AA7" i="2"/>
  <c r="AB7" i="2"/>
  <c r="AC7" i="2"/>
  <c r="AD7" i="2"/>
  <c r="W8" i="2"/>
  <c r="X8" i="2"/>
  <c r="Y8" i="2"/>
  <c r="Z8" i="2"/>
  <c r="AA8" i="2"/>
  <c r="AB8" i="2"/>
  <c r="AC8" i="2"/>
  <c r="AD8" i="2"/>
  <c r="W9" i="2"/>
  <c r="X9" i="2"/>
  <c r="Y9" i="2"/>
  <c r="Z9" i="2"/>
  <c r="AA9" i="2"/>
  <c r="AB9" i="2"/>
  <c r="AC9" i="2"/>
  <c r="AD9" i="2"/>
  <c r="W10" i="2"/>
  <c r="X10" i="2"/>
  <c r="Y10" i="2"/>
  <c r="Z10" i="2"/>
  <c r="AA10" i="2"/>
  <c r="AB10" i="2"/>
  <c r="AC10" i="2"/>
  <c r="AD10" i="2"/>
  <c r="W11" i="2"/>
  <c r="X11" i="2"/>
  <c r="Y11" i="2"/>
  <c r="Z11" i="2"/>
  <c r="AA11" i="2"/>
  <c r="AB11" i="2"/>
  <c r="AC11" i="2"/>
  <c r="AD11" i="2"/>
  <c r="W12" i="2"/>
  <c r="X12" i="2"/>
  <c r="Y12" i="2"/>
  <c r="Z12" i="2"/>
  <c r="AA12" i="2"/>
  <c r="AB12" i="2"/>
  <c r="AC12" i="2"/>
  <c r="AD12" i="2"/>
  <c r="W13" i="2"/>
  <c r="X13" i="2"/>
  <c r="Y13" i="2"/>
  <c r="Z13" i="2"/>
  <c r="AA13" i="2"/>
  <c r="AB13" i="2"/>
  <c r="AC13" i="2"/>
  <c r="AD13" i="2"/>
  <c r="W14" i="2"/>
  <c r="X14" i="2"/>
  <c r="Y14" i="2"/>
  <c r="Z14" i="2"/>
  <c r="AA14" i="2"/>
  <c r="AB14" i="2"/>
  <c r="AC14" i="2"/>
  <c r="AD14" i="2"/>
  <c r="W15" i="2"/>
  <c r="X15" i="2"/>
  <c r="Y15" i="2"/>
  <c r="Z15" i="2"/>
  <c r="AA15" i="2"/>
  <c r="AB15" i="2"/>
  <c r="AC15" i="2"/>
  <c r="AD15" i="2"/>
  <c r="W16" i="2"/>
  <c r="X16" i="2"/>
  <c r="Y16" i="2"/>
  <c r="Z16" i="2"/>
  <c r="AA16" i="2"/>
  <c r="AB16" i="2"/>
  <c r="AC16" i="2"/>
  <c r="AD16" i="2"/>
  <c r="W17" i="2"/>
  <c r="X17" i="2"/>
  <c r="Y17" i="2"/>
  <c r="Z17" i="2"/>
  <c r="AA17" i="2"/>
  <c r="AB17" i="2"/>
  <c r="AC17" i="2"/>
  <c r="AD17" i="2"/>
  <c r="W18" i="2"/>
  <c r="X18" i="2"/>
  <c r="Y18" i="2"/>
  <c r="Z18" i="2"/>
  <c r="AA18" i="2"/>
  <c r="AB18" i="2"/>
  <c r="AC18" i="2"/>
  <c r="AD18" i="2"/>
  <c r="W19" i="2"/>
  <c r="X19" i="2"/>
  <c r="Y19" i="2"/>
  <c r="Z19" i="2"/>
  <c r="AA19" i="2"/>
  <c r="AB19" i="2"/>
  <c r="AC19" i="2"/>
  <c r="AD19" i="2"/>
  <c r="W20" i="2"/>
  <c r="X20" i="2"/>
  <c r="Y20" i="2"/>
  <c r="Z20" i="2"/>
  <c r="AA20" i="2"/>
  <c r="AB20" i="2"/>
  <c r="AC20" i="2"/>
  <c r="AD20" i="2"/>
  <c r="W21" i="2"/>
  <c r="X21" i="2"/>
  <c r="Y21" i="2"/>
  <c r="Z21" i="2"/>
  <c r="AA21" i="2"/>
  <c r="AB21" i="2"/>
  <c r="AC21" i="2"/>
  <c r="AD21" i="2"/>
  <c r="W22" i="2"/>
  <c r="X22" i="2"/>
  <c r="Y22" i="2"/>
  <c r="Z22" i="2"/>
  <c r="AA22" i="2"/>
  <c r="AB22" i="2"/>
  <c r="AC22" i="2"/>
  <c r="AD22" i="2"/>
  <c r="W23" i="2"/>
  <c r="X23" i="2"/>
  <c r="Y23" i="2"/>
  <c r="Z23" i="2"/>
  <c r="AA23" i="2"/>
  <c r="AB23" i="2"/>
  <c r="AC23" i="2"/>
  <c r="AD23" i="2"/>
  <c r="W24" i="2"/>
  <c r="X24" i="2"/>
  <c r="Y24" i="2"/>
  <c r="Z24" i="2"/>
  <c r="AA24" i="2"/>
  <c r="AB24" i="2"/>
  <c r="AC24" i="2"/>
  <c r="AD24" i="2"/>
  <c r="W25" i="2"/>
  <c r="X25" i="2"/>
  <c r="Y25" i="2"/>
  <c r="Z25" i="2"/>
  <c r="AA25" i="2"/>
  <c r="AB25" i="2"/>
  <c r="AC25" i="2"/>
  <c r="AD25" i="2"/>
  <c r="W26" i="2"/>
  <c r="X26" i="2"/>
  <c r="Y26" i="2"/>
  <c r="Z26" i="2"/>
  <c r="AA26" i="2"/>
  <c r="AB26" i="2"/>
  <c r="AC26" i="2"/>
  <c r="AD26" i="2"/>
  <c r="W27" i="2"/>
  <c r="X27" i="2"/>
  <c r="Y27" i="2"/>
  <c r="Z27" i="2"/>
  <c r="AA27" i="2"/>
  <c r="AB27" i="2"/>
  <c r="AC27" i="2"/>
  <c r="AD27" i="2"/>
  <c r="W28" i="2"/>
  <c r="X28" i="2"/>
  <c r="Y28" i="2"/>
  <c r="Z28" i="2"/>
  <c r="AA28" i="2"/>
  <c r="AB28" i="2"/>
  <c r="AC28" i="2"/>
  <c r="AD28" i="2"/>
  <c r="W29" i="2"/>
  <c r="X29" i="2"/>
  <c r="Y29" i="2"/>
  <c r="Z29" i="2"/>
  <c r="AA29" i="2"/>
  <c r="AB29" i="2"/>
  <c r="AC29" i="2"/>
  <c r="AD29" i="2"/>
  <c r="W30" i="2"/>
  <c r="X30" i="2"/>
  <c r="Y30" i="2"/>
  <c r="Z30" i="2"/>
  <c r="AA30" i="2"/>
  <c r="AB30" i="2"/>
  <c r="AC30" i="2"/>
  <c r="AD30" i="2"/>
  <c r="X4" i="2"/>
  <c r="Y4" i="2"/>
  <c r="Z4" i="2"/>
  <c r="AA4" i="2"/>
  <c r="AB4" i="2"/>
  <c r="AC4" i="2"/>
  <c r="AD4" i="2"/>
  <c r="W4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AE25" i="2"/>
  <c r="AE26" i="2"/>
  <c r="AE27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BR27" i="2"/>
  <c r="BR26" i="2"/>
  <c r="BR25" i="2"/>
  <c r="BR24" i="2"/>
  <c r="BR23" i="2"/>
  <c r="BR22" i="2"/>
  <c r="BR21" i="2"/>
  <c r="BR20" i="2"/>
  <c r="BR19" i="2"/>
  <c r="BR18" i="2"/>
  <c r="BR17" i="2"/>
  <c r="BR16" i="2"/>
  <c r="BR15" i="2"/>
  <c r="BR14" i="2"/>
  <c r="BR13" i="2"/>
  <c r="BR12" i="2"/>
  <c r="BR11" i="2"/>
  <c r="BR10" i="2"/>
  <c r="BR9" i="2"/>
  <c r="BR8" i="2"/>
  <c r="BR7" i="2"/>
  <c r="BR6" i="2"/>
  <c r="BR5" i="2"/>
  <c r="AR5" i="2"/>
  <c r="AR6" i="2"/>
  <c r="AR7" i="2"/>
  <c r="AR8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25" i="2"/>
  <c r="AR26" i="2"/>
  <c r="AR27" i="2"/>
  <c r="AR28" i="2"/>
  <c r="AR29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4" i="2"/>
  <c r="BE25" i="2"/>
  <c r="BE26" i="2"/>
  <c r="BE27" i="2"/>
  <c r="BE28" i="2"/>
  <c r="BE29" i="2"/>
  <c r="BE30" i="2"/>
  <c r="BE5" i="2"/>
  <c r="M20" i="2"/>
  <c r="M21" i="2"/>
  <c r="M22" i="2"/>
  <c r="M23" i="2"/>
  <c r="M24" i="2"/>
  <c r="M25" i="2"/>
  <c r="M26" i="2"/>
  <c r="M27" i="2"/>
  <c r="M28" i="2"/>
  <c r="M29" i="2"/>
  <c r="M30" i="2"/>
  <c r="M9" i="2"/>
  <c r="M10" i="2"/>
  <c r="M11" i="2"/>
  <c r="M12" i="2"/>
  <c r="M13" i="2"/>
  <c r="M14" i="2"/>
  <c r="M15" i="2"/>
  <c r="M16" i="2"/>
  <c r="M17" i="2"/>
  <c r="M18" i="2"/>
  <c r="M19" i="2"/>
  <c r="M6" i="2"/>
  <c r="M7" i="2"/>
  <c r="E9" i="2"/>
  <c r="I8" i="2"/>
  <c r="E8" i="2"/>
  <c r="E6" i="2"/>
  <c r="E7" i="2"/>
  <c r="I10" i="2"/>
  <c r="E10" i="2"/>
  <c r="I11" i="2"/>
  <c r="E11" i="2"/>
  <c r="I12" i="2"/>
  <c r="E12" i="2"/>
  <c r="I13" i="2"/>
  <c r="E13" i="2"/>
  <c r="I14" i="2"/>
  <c r="E14" i="2"/>
  <c r="E15" i="2"/>
  <c r="I16" i="2"/>
  <c r="E16" i="2"/>
  <c r="E17" i="2"/>
  <c r="I18" i="2"/>
  <c r="E18" i="2"/>
  <c r="E19" i="2"/>
  <c r="E20" i="2"/>
  <c r="E21" i="2"/>
  <c r="E22" i="2"/>
  <c r="I23" i="2"/>
  <c r="E23" i="2"/>
  <c r="E24" i="2"/>
  <c r="I25" i="2"/>
  <c r="E25" i="2"/>
  <c r="E26" i="2"/>
  <c r="E27" i="2"/>
  <c r="AE28" i="2"/>
  <c r="BR28" i="2"/>
  <c r="I28" i="2"/>
  <c r="E28" i="2"/>
  <c r="AE29" i="2"/>
  <c r="BR29" i="2"/>
  <c r="I29" i="2"/>
  <c r="E29" i="2"/>
  <c r="AE30" i="2"/>
  <c r="AR30" i="2"/>
  <c r="BR30" i="2"/>
  <c r="I30" i="2"/>
  <c r="E30" i="2"/>
  <c r="AE5" i="2"/>
  <c r="I5" i="2"/>
  <c r="E5" i="2"/>
  <c r="AE4" i="2"/>
  <c r="AR4" i="2"/>
  <c r="BE4" i="2"/>
  <c r="BR4" i="2"/>
  <c r="I4" i="2"/>
  <c r="E4" i="2"/>
  <c r="M8" i="2"/>
  <c r="M5" i="2"/>
  <c r="M4" i="2"/>
  <c r="AW17" i="1"/>
  <c r="AJ13" i="1"/>
  <c r="BJ7" i="1"/>
  <c r="E7" i="1"/>
  <c r="E8" i="1"/>
  <c r="E9" i="1"/>
  <c r="E10" i="1"/>
  <c r="E11" i="1"/>
  <c r="AW12" i="1"/>
  <c r="E12" i="1"/>
  <c r="E13" i="1"/>
  <c r="E14" i="1"/>
  <c r="E15" i="1"/>
  <c r="E16" i="1"/>
  <c r="E17" i="1"/>
  <c r="E18" i="1"/>
  <c r="E19" i="1"/>
  <c r="E20" i="1"/>
  <c r="E6" i="1"/>
  <c r="BJ12" i="1"/>
  <c r="BJ20" i="1"/>
  <c r="BJ19" i="1"/>
  <c r="BJ18" i="1"/>
  <c r="BJ17" i="1"/>
  <c r="BJ16" i="1"/>
  <c r="BJ15" i="1"/>
  <c r="BJ14" i="1"/>
  <c r="BJ13" i="1"/>
  <c r="BJ11" i="1"/>
  <c r="BJ10" i="1"/>
  <c r="BJ9" i="1"/>
  <c r="BJ8" i="1"/>
  <c r="BJ6" i="1"/>
  <c r="AW20" i="1"/>
  <c r="AW19" i="1"/>
  <c r="AW18" i="1"/>
  <c r="AW16" i="1"/>
  <c r="AW15" i="1"/>
  <c r="AW14" i="1"/>
  <c r="AW13" i="1"/>
  <c r="AW11" i="1"/>
  <c r="AW10" i="1"/>
  <c r="AW9" i="1"/>
  <c r="AW8" i="1"/>
  <c r="AW7" i="1"/>
  <c r="AW6" i="1"/>
  <c r="AJ7" i="1"/>
  <c r="AJ8" i="1"/>
  <c r="AJ9" i="1"/>
  <c r="AJ10" i="1"/>
  <c r="AJ11" i="1"/>
  <c r="AJ12" i="1"/>
  <c r="AJ14" i="1"/>
  <c r="AJ15" i="1"/>
  <c r="AJ16" i="1"/>
  <c r="AJ17" i="1"/>
  <c r="AJ18" i="1"/>
  <c r="AJ19" i="1"/>
  <c r="AJ20" i="1"/>
  <c r="AJ6" i="1"/>
  <c r="X6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7" i="1"/>
  <c r="W6" i="1"/>
  <c r="F14" i="1"/>
  <c r="F15" i="1"/>
  <c r="F16" i="1"/>
  <c r="F17" i="1"/>
  <c r="F18" i="1"/>
  <c r="F19" i="1"/>
  <c r="F20" i="1"/>
  <c r="F7" i="1"/>
  <c r="F8" i="1"/>
  <c r="F9" i="1"/>
  <c r="F10" i="1"/>
  <c r="F11" i="1"/>
  <c r="F12" i="1"/>
  <c r="F13" i="1"/>
  <c r="F6" i="1"/>
</calcChain>
</file>

<file path=xl/comments1.xml><?xml version="1.0" encoding="utf-8"?>
<comments xmlns="http://schemas.openxmlformats.org/spreadsheetml/2006/main">
  <authors>
    <author>MELIK MESSAOUDI</author>
  </authors>
  <commentList>
    <comment ref="J6" authorId="0">
      <text>
        <r>
          <rPr>
            <b/>
            <sz val="10"/>
            <color indexed="81"/>
            <rFont val="Calibri"/>
            <family val="2"/>
          </rPr>
          <t xml:space="preserve">MELIK MESSAOUDI
ligne 1
</t>
        </r>
      </text>
    </comment>
    <comment ref="N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7-7</t>
        </r>
      </text>
    </comment>
    <comment ref="R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5-6</t>
        </r>
      </text>
    </comment>
    <comment ref="V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3-9</t>
        </r>
      </text>
    </comment>
    <comment ref="M7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V7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tréso</t>
        </r>
      </text>
    </comment>
    <comment ref="M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S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870</t>
        </r>
      </text>
    </comment>
    <comment ref="L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accompe 2</t>
        </r>
      </text>
    </comment>
    <comment ref="N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Q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U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2-4</t>
        </r>
      </text>
    </comment>
    <comment ref="O1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</t>
        </r>
      </text>
    </comment>
    <comment ref="S1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3-8</t>
        </r>
      </text>
    </comment>
    <comment ref="U1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AK1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x</t>
        </r>
      </text>
    </comment>
    <comment ref="L13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acompte 89</t>
        </r>
      </text>
    </comment>
    <comment ref="Q13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87 avec acompte payé  année dernière</t>
        </r>
      </text>
    </comment>
    <comment ref="S13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90</t>
        </r>
      </text>
    </comment>
    <comment ref="AK1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45</t>
        </r>
      </text>
    </comment>
    <comment ref="AZ1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</t>
        </r>
      </text>
    </comment>
    <comment ref="AC2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AN2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
</t>
        </r>
      </text>
    </comment>
  </commentList>
</comments>
</file>

<file path=xl/comments2.xml><?xml version="1.0" encoding="utf-8"?>
<comments xmlns="http://schemas.openxmlformats.org/spreadsheetml/2006/main">
  <authors>
    <author>MELIK MESSAOUDI</author>
  </authors>
  <commentList>
    <comment ref="S4" authorId="0">
      <text>
        <r>
          <rPr>
            <b/>
            <sz val="10"/>
            <color indexed="81"/>
            <rFont val="Calibri"/>
            <family val="2"/>
          </rPr>
          <t xml:space="preserve">MELIK MESSAOUDI
ligne 1
</t>
        </r>
      </text>
    </comment>
    <comment ref="U5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T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accompe 2</t>
        </r>
      </text>
    </comment>
    <comment ref="U1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T30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acompte 89</t>
        </r>
      </text>
    </comment>
  </commentList>
</comments>
</file>

<file path=xl/sharedStrings.xml><?xml version="1.0" encoding="utf-8"?>
<sst xmlns="http://schemas.openxmlformats.org/spreadsheetml/2006/main" count="328" uniqueCount="66">
  <si>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</si>
  <si>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</si>
  <si>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</si>
  <si>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</si>
  <si>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</si>
  <si>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</si>
  <si>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</si>
  <si>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</si>
  <si>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</si>
  <si>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</si>
  <si>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</si>
  <si>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</si>
  <si>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de commande</t>
  </si>
  <si>
    <t>Nom de fournisseur</t>
  </si>
  <si>
    <t>Acheteur</t>
  </si>
  <si>
    <t>Projet</t>
  </si>
  <si>
    <t>Somme de cash à décaisser</t>
  </si>
  <si>
    <t>délai en j</t>
  </si>
  <si>
    <t>commande analysé</t>
  </si>
  <si>
    <t>commande analysée m-1</t>
  </si>
  <si>
    <t>Concatener</t>
  </si>
  <si>
    <t>BROCO</t>
  </si>
  <si>
    <t>CAFFR</t>
  </si>
  <si>
    <t>POST</t>
  </si>
  <si>
    <t>MIXO</t>
  </si>
  <si>
    <t>PARTA</t>
  </si>
  <si>
    <t>Anthony Syl</t>
  </si>
  <si>
    <t>Mister b</t>
  </si>
  <si>
    <t>Alexandra</t>
  </si>
  <si>
    <t>Vanil</t>
  </si>
  <si>
    <t>Momo</t>
  </si>
  <si>
    <t>FGT</t>
  </si>
  <si>
    <t>UIO</t>
  </si>
  <si>
    <t>POM</t>
  </si>
  <si>
    <t>DRE</t>
  </si>
  <si>
    <t>x</t>
  </si>
  <si>
    <t>Contrôle</t>
  </si>
  <si>
    <t>Total 2021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</si>
  <si>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</si>
  <si>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</si>
  <si>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</si>
  <si>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</si>
  <si>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</si>
  <si>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</si>
  <si>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</si>
  <si>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</si>
  <si>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</si>
  <si>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</si>
  <si>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</si>
  <si>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</si>
  <si>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</si>
  <si>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Total 2022</t>
  </si>
  <si>
    <t>Total 2023</t>
  </si>
  <si>
    <t>Total 2024</t>
  </si>
  <si>
    <t>Somme de Montant Facturé</t>
  </si>
  <si>
    <t>Somme de Montant Commandé</t>
  </si>
  <si>
    <t>Solde Facturation d'acompte</t>
  </si>
  <si>
    <t>Dette fournisseurs</t>
  </si>
  <si>
    <t>Cash à décaisser</t>
  </si>
  <si>
    <t>Divison</t>
  </si>
  <si>
    <t>Activité</t>
  </si>
  <si>
    <t>Sous-activité</t>
  </si>
  <si>
    <t>ttt</t>
  </si>
  <si>
    <t>ooo</t>
  </si>
  <si>
    <t>mmm</t>
  </si>
  <si>
    <t>Dec prévu à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</si>
</sst>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€_ ;_ * \(#,##0.00\)\ _€_ ;_ * &quot;-&quot;??_)\ _€_ ;_ @_ "/>
    <numFmt numFmtId="164" formatCode="_ * #,##0_)\ _€_ ;_ * \(#,##0\)\ _€_ ;_ * &quot;-&quot;??_)\ _€_ ;_ @_ 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2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4" borderId="1" xfId="0" applyFont="1" applyFill="1" applyBorder="1"/>
    <xf numFmtId="0" fontId="5" fillId="3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0" borderId="1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3" borderId="2" xfId="0" applyNumberFormat="1" applyFont="1" applyFill="1" applyBorder="1" applyAlignment="1">
      <alignment horizontal="center" wrapText="1"/>
    </xf>
    <xf numFmtId="0" fontId="4" fillId="6" borderId="2" xfId="0" applyNumberFormat="1" applyFont="1" applyFill="1" applyBorder="1" applyAlignment="1">
      <alignment horizontal="center" wrapText="1"/>
    </xf>
    <xf numFmtId="0" fontId="0" fillId="0" borderId="0" xfId="0" applyNumberFormat="1" applyFont="1" applyAlignment="1">
      <alignment wrapText="1"/>
    </xf>
    <xf numFmtId="0" fontId="0" fillId="0" borderId="0" xfId="0" applyAlignment="1">
      <alignment horizontal="center"/>
    </xf>
    <xf numFmtId="0" fontId="5" fillId="3" borderId="3" xfId="0" applyNumberFormat="1" applyFont="1" applyFill="1" applyBorder="1" applyAlignment="1">
      <alignment horizontal="center" wrapText="1"/>
    </xf>
    <xf numFmtId="0" fontId="5" fillId="0" borderId="3" xfId="0" applyNumberFormat="1" applyFont="1" applyFill="1" applyBorder="1" applyAlignment="1">
      <alignment horizontal="center" wrapText="1"/>
    </xf>
    <xf numFmtId="0" fontId="5" fillId="5" borderId="3" xfId="0" applyNumberFormat="1" applyFont="1" applyFill="1" applyBorder="1" applyAlignment="1">
      <alignment horizontal="center" wrapText="1"/>
    </xf>
    <xf numFmtId="0" fontId="5" fillId="4" borderId="3" xfId="0" applyNumberFormat="1" applyFont="1" applyFill="1" applyBorder="1" applyAlignment="1">
      <alignment horizontal="center" wrapText="1"/>
    </xf>
    <xf numFmtId="17" fontId="4" fillId="7" borderId="3" xfId="0" applyNumberFormat="1" applyFont="1" applyFill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wrapText="1"/>
    </xf>
    <xf numFmtId="17" fontId="4" fillId="2" borderId="2" xfId="0" applyNumberFormat="1" applyFont="1" applyFill="1" applyBorder="1" applyAlignment="1">
      <alignment horizontal="center" wrapText="1"/>
    </xf>
    <xf numFmtId="164" fontId="0" fillId="7" borderId="1" xfId="1" applyNumberFormat="1" applyFont="1" applyFill="1" applyBorder="1"/>
    <xf numFmtId="164" fontId="0" fillId="0" borderId="1" xfId="1" applyNumberFormat="1" applyFont="1" applyFill="1" applyBorder="1"/>
    <xf numFmtId="164" fontId="6" fillId="6" borderId="1" xfId="1" applyNumberFormat="1" applyFont="1" applyFill="1" applyBorder="1" applyAlignment="1">
      <alignment horizontal="center"/>
    </xf>
    <xf numFmtId="164" fontId="9" fillId="7" borderId="1" xfId="1" applyNumberFormat="1" applyFont="1" applyFill="1" applyBorder="1"/>
    <xf numFmtId="164" fontId="0" fillId="4" borderId="1" xfId="1" applyNumberFormat="1" applyFont="1" applyFill="1" applyBorder="1"/>
    <xf numFmtId="164" fontId="6" fillId="6" borderId="0" xfId="1" applyNumberFormat="1" applyFont="1" applyFill="1" applyAlignment="1">
      <alignment horizontal="center"/>
    </xf>
    <xf numFmtId="164" fontId="9" fillId="0" borderId="1" xfId="1" applyNumberFormat="1" applyFont="1" applyFill="1" applyBorder="1"/>
    <xf numFmtId="0" fontId="0" fillId="8" borderId="1" xfId="0" applyFont="1" applyFill="1" applyBorder="1" applyAlignment="1">
      <alignment horizontal="center"/>
    </xf>
    <xf numFmtId="0" fontId="5" fillId="8" borderId="3" xfId="0" applyNumberFormat="1" applyFont="1" applyFill="1" applyBorder="1" applyAlignment="1">
      <alignment horizontal="center" wrapText="1"/>
    </xf>
  </cellXfs>
  <cellStyles count="5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5:BJ20"/>
  <sheetViews>
    <sheetView zoomScale="110" zoomScaleNormal="110" workbookViewId="0">
      <pane ySplit="5" topLeftCell="A6" activePane="bottomLeft" state="frozen"/>
      <selection pane="bottomLeft" activeCell="A22" sqref="A22"/>
    </sheetView>
  </sheetViews>
  <sheetFormatPr baseColWidth="10" defaultRowHeight="16" x14ac:dyDescent="0.2"/>
  <cols>
    <col min="1" max="1" width="17.5" bestFit="1" customWidth="1"/>
    <col min="2" max="7" width="17.5" customWidth="1"/>
    <col min="8" max="8" width="22.33203125" customWidth="1"/>
    <col min="9" max="9" width="17.5" customWidth="1"/>
    <col min="10" max="10" width="11.1640625" bestFit="1" customWidth="1"/>
    <col min="11" max="11" width="11" bestFit="1" customWidth="1"/>
    <col min="12" max="18" width="11.1640625" bestFit="1" customWidth="1"/>
    <col min="19" max="19" width="12.83203125" customWidth="1"/>
    <col min="20" max="20" width="11.1640625" bestFit="1" customWidth="1"/>
    <col min="21" max="21" width="12.6640625" customWidth="1"/>
    <col min="22" max="22" width="12" customWidth="1"/>
    <col min="23" max="23" width="12.1640625" bestFit="1" customWidth="1"/>
    <col min="24" max="25" width="11.1640625" bestFit="1" customWidth="1"/>
    <col min="27" max="29" width="11" bestFit="1" customWidth="1"/>
    <col min="32" max="32" width="11.1640625" bestFit="1" customWidth="1"/>
    <col min="36" max="37" width="11.1640625" bestFit="1" customWidth="1"/>
    <col min="40" max="41" width="11" bestFit="1" customWidth="1"/>
    <col min="49" max="49" width="11.1640625" bestFit="1" customWidth="1"/>
    <col min="50" max="52" width="11" bestFit="1" customWidth="1"/>
    <col min="60" max="60" width="11.1640625" bestFit="1" customWidth="1"/>
    <col min="62" max="62" width="11.1640625" bestFit="1" customWidth="1"/>
  </cols>
  <sheetData>
    <row r="5" spans="1:62" x14ac:dyDescent="0.2">
      <c r="A5" s="7" t="s">
        <v>12</v>
      </c>
      <c r="B5" s="7" t="s">
        <v>13</v>
      </c>
      <c r="C5" s="7" t="s">
        <v>14</v>
      </c>
      <c r="D5" s="7" t="s">
        <v>15</v>
      </c>
      <c r="E5" s="7" t="s">
        <v>16</v>
      </c>
      <c r="F5" s="4" t="s">
        <v>20</v>
      </c>
      <c r="G5" s="4" t="s">
        <v>17</v>
      </c>
      <c r="H5" s="8" t="s">
        <v>19</v>
      </c>
      <c r="I5" s="8" t="s">
        <v>18</v>
      </c>
      <c r="J5" s="1" t="s">
        <v>0</v>
      </c>
      <c r="K5" s="5" t="s">
        <v>36</v>
      </c>
      <c r="L5" s="1" t="s">
        <v>1</v>
      </c>
      <c r="M5" s="1" t="s">
        <v>2</v>
      </c>
      <c r="N5" s="1" t="s">
        <v>3</v>
      </c>
      <c r="O5" s="1" t="s">
        <v>4</v>
      </c>
      <c r="P5" s="1" t="s">
        <v>5</v>
      </c>
      <c r="Q5" s="1" t="s">
        <v>6</v>
      </c>
      <c r="R5" s="1" t="s">
        <v>7</v>
      </c>
      <c r="S5" s="1" t="s">
        <v>8</v>
      </c>
      <c r="T5" s="1" t="s">
        <v>9</v>
      </c>
      <c r="U5" s="1" t="s">
        <v>10</v>
      </c>
      <c r="V5" s="1" t="s">
        <v>11</v>
      </c>
      <c r="W5" s="13" t="s">
        <v>37</v>
      </c>
      <c r="X5" s="12" t="s">
        <v>38</v>
      </c>
      <c r="Y5" s="12" t="s">
        <v>39</v>
      </c>
      <c r="Z5" s="12" t="s">
        <v>40</v>
      </c>
      <c r="AA5" s="12" t="s">
        <v>41</v>
      </c>
      <c r="AB5" s="12" t="s">
        <v>42</v>
      </c>
      <c r="AC5" s="12" t="s">
        <v>43</v>
      </c>
      <c r="AD5" s="12" t="s">
        <v>44</v>
      </c>
      <c r="AE5" s="12" t="s">
        <v>45</v>
      </c>
      <c r="AF5" s="12" t="s">
        <v>46</v>
      </c>
      <c r="AG5" s="12" t="s">
        <v>47</v>
      </c>
      <c r="AH5" s="12" t="s">
        <v>48</v>
      </c>
      <c r="AI5" s="12" t="s">
        <v>49</v>
      </c>
      <c r="AJ5" s="13" t="s">
        <v>51</v>
      </c>
      <c r="AK5" s="12" t="s">
        <v>38</v>
      </c>
      <c r="AL5" s="12" t="s">
        <v>50</v>
      </c>
      <c r="AM5" s="12" t="s">
        <v>40</v>
      </c>
      <c r="AN5" s="12" t="s">
        <v>41</v>
      </c>
      <c r="AO5" s="12" t="s">
        <v>42</v>
      </c>
      <c r="AP5" s="12" t="s">
        <v>43</v>
      </c>
      <c r="AQ5" s="12" t="s">
        <v>44</v>
      </c>
      <c r="AR5" s="12" t="s">
        <v>45</v>
      </c>
      <c r="AS5" s="12" t="s">
        <v>46</v>
      </c>
      <c r="AT5" s="12" t="s">
        <v>47</v>
      </c>
      <c r="AU5" s="12" t="s">
        <v>48</v>
      </c>
      <c r="AV5" s="12" t="s">
        <v>49</v>
      </c>
      <c r="AW5" s="13" t="s">
        <v>52</v>
      </c>
      <c r="AX5" s="12" t="s">
        <v>38</v>
      </c>
      <c r="AY5" s="12" t="s">
        <v>50</v>
      </c>
      <c r="AZ5" s="12" t="s">
        <v>40</v>
      </c>
      <c r="BA5" s="12" t="s">
        <v>41</v>
      </c>
      <c r="BB5" s="12" t="s">
        <v>42</v>
      </c>
      <c r="BC5" s="12" t="s">
        <v>43</v>
      </c>
      <c r="BD5" s="12" t="s">
        <v>44</v>
      </c>
      <c r="BE5" s="12" t="s">
        <v>45</v>
      </c>
      <c r="BF5" s="12" t="s">
        <v>46</v>
      </c>
      <c r="BG5" s="12" t="s">
        <v>47</v>
      </c>
      <c r="BH5" s="12" t="s">
        <v>48</v>
      </c>
      <c r="BI5" s="12" t="s">
        <v>49</v>
      </c>
      <c r="BJ5" s="13" t="s">
        <v>53</v>
      </c>
    </row>
    <row r="6" spans="1:62" x14ac:dyDescent="0.2">
      <c r="A6" s="3">
        <v>784984</v>
      </c>
      <c r="B6" s="3" t="s">
        <v>21</v>
      </c>
      <c r="C6" s="3" t="s">
        <v>26</v>
      </c>
      <c r="D6" s="3" t="s">
        <v>31</v>
      </c>
      <c r="E6" s="3">
        <f>W6+AJ6+AW6+BJ6</f>
        <v>7019</v>
      </c>
      <c r="F6" s="3" t="str">
        <f>A6&amp;D6</f>
        <v>784984FGT</v>
      </c>
      <c r="G6" s="3">
        <v>45</v>
      </c>
      <c r="H6" s="9"/>
      <c r="I6" s="9" t="s">
        <v>35</v>
      </c>
      <c r="J6" s="28">
        <v>647</v>
      </c>
      <c r="K6" s="31">
        <v>0</v>
      </c>
      <c r="L6" s="28"/>
      <c r="M6" s="28"/>
      <c r="N6" s="28">
        <v>890</v>
      </c>
      <c r="O6" s="28"/>
      <c r="P6" s="28"/>
      <c r="Q6" s="28"/>
      <c r="R6" s="28">
        <v>223</v>
      </c>
      <c r="S6" s="28"/>
      <c r="T6" s="28"/>
      <c r="U6" s="28"/>
      <c r="V6" s="28">
        <v>470</v>
      </c>
      <c r="W6" s="32">
        <f>SUM(J6,L6:V6)</f>
        <v>2230</v>
      </c>
      <c r="X6" s="28">
        <f>4789</f>
        <v>4789</v>
      </c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32">
        <f>SUM(X6:AI6)</f>
        <v>4789</v>
      </c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32">
        <f>SUM(AK6:AV6)</f>
        <v>0</v>
      </c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32">
        <f>SUM(AX6:BI6)</f>
        <v>0</v>
      </c>
    </row>
    <row r="7" spans="1:62" x14ac:dyDescent="0.2">
      <c r="A7" s="3">
        <v>783930</v>
      </c>
      <c r="B7" s="3" t="s">
        <v>22</v>
      </c>
      <c r="C7" s="3" t="s">
        <v>28</v>
      </c>
      <c r="D7" s="3" t="s">
        <v>33</v>
      </c>
      <c r="E7" s="3">
        <f t="shared" ref="E7:E20" si="0">W7+AJ7+AW7+BJ7</f>
        <v>15817</v>
      </c>
      <c r="F7" s="3" t="str">
        <f t="shared" ref="F7:F20" si="1">A7&amp;D7</f>
        <v>783930POM</v>
      </c>
      <c r="G7" s="3">
        <v>30</v>
      </c>
      <c r="H7" s="9"/>
      <c r="I7" s="9" t="s">
        <v>35</v>
      </c>
      <c r="J7" s="28"/>
      <c r="K7" s="31">
        <v>0</v>
      </c>
      <c r="L7" s="28"/>
      <c r="M7" s="28">
        <v>7640</v>
      </c>
      <c r="N7" s="28"/>
      <c r="O7" s="28"/>
      <c r="P7" s="28"/>
      <c r="Q7" s="28"/>
      <c r="R7" s="28"/>
      <c r="S7" s="28"/>
      <c r="T7" s="28"/>
      <c r="U7" s="28"/>
      <c r="V7" s="28">
        <v>789</v>
      </c>
      <c r="W7" s="32">
        <f>SUM(J7,L7:V7)</f>
        <v>8429</v>
      </c>
      <c r="X7" s="28"/>
      <c r="Y7" s="28">
        <v>6688</v>
      </c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32">
        <f t="shared" ref="AJ7:AJ20" si="2">SUM(X7:AI7)</f>
        <v>6688</v>
      </c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32">
        <f t="shared" ref="AW7:AW20" si="3">SUM(AK7:AV7)</f>
        <v>0</v>
      </c>
      <c r="AX7" s="28">
        <v>140</v>
      </c>
      <c r="AY7" s="28"/>
      <c r="AZ7" s="28"/>
      <c r="BA7" s="28"/>
      <c r="BB7" s="28"/>
      <c r="BC7" s="28"/>
      <c r="BD7" s="28"/>
      <c r="BE7" s="28"/>
      <c r="BF7" s="28"/>
      <c r="BG7" s="28"/>
      <c r="BH7" s="28">
        <v>560</v>
      </c>
      <c r="BI7" s="28"/>
      <c r="BJ7" s="32">
        <f t="shared" ref="BJ7:BJ20" si="4">SUM(AX7:BI7)</f>
        <v>700</v>
      </c>
    </row>
    <row r="8" spans="1:62" x14ac:dyDescent="0.2">
      <c r="A8" s="3">
        <v>289304</v>
      </c>
      <c r="B8" s="3" t="s">
        <v>22</v>
      </c>
      <c r="C8" s="3" t="s">
        <v>28</v>
      </c>
      <c r="D8" s="3" t="s">
        <v>33</v>
      </c>
      <c r="E8" s="3">
        <f t="shared" si="0"/>
        <v>4553</v>
      </c>
      <c r="F8" s="3" t="str">
        <f t="shared" si="1"/>
        <v>289304POM</v>
      </c>
      <c r="G8" s="3">
        <v>30</v>
      </c>
      <c r="H8" s="9"/>
      <c r="I8" s="9" t="s">
        <v>35</v>
      </c>
      <c r="J8" s="28"/>
      <c r="K8" s="31">
        <v>0</v>
      </c>
      <c r="L8" s="28"/>
      <c r="M8" s="28">
        <v>4330</v>
      </c>
      <c r="N8" s="28"/>
      <c r="O8" s="28"/>
      <c r="P8" s="28"/>
      <c r="Q8" s="28"/>
      <c r="R8" s="28"/>
      <c r="S8" s="28">
        <v>223</v>
      </c>
      <c r="T8" s="28"/>
      <c r="U8" s="28"/>
      <c r="V8" s="28"/>
      <c r="W8" s="32">
        <f t="shared" ref="W8:W20" si="5">SUM(J8,L8:V8)</f>
        <v>4553</v>
      </c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2">
        <f t="shared" si="2"/>
        <v>0</v>
      </c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32">
        <f t="shared" si="3"/>
        <v>0</v>
      </c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32">
        <f t="shared" si="4"/>
        <v>0</v>
      </c>
    </row>
    <row r="9" spans="1:62" x14ac:dyDescent="0.2">
      <c r="A9" s="3">
        <v>930293</v>
      </c>
      <c r="B9" s="3" t="s">
        <v>23</v>
      </c>
      <c r="C9" s="3" t="s">
        <v>27</v>
      </c>
      <c r="D9" s="3" t="s">
        <v>33</v>
      </c>
      <c r="E9" s="3">
        <f t="shared" si="0"/>
        <v>0</v>
      </c>
      <c r="F9" s="3" t="str">
        <f t="shared" si="1"/>
        <v>930293POM</v>
      </c>
      <c r="G9" s="3">
        <v>45</v>
      </c>
      <c r="H9" s="9"/>
      <c r="I9" s="9" t="s">
        <v>35</v>
      </c>
      <c r="J9" s="28"/>
      <c r="K9" s="31">
        <v>0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2">
        <f t="shared" si="5"/>
        <v>0</v>
      </c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32">
        <f t="shared" si="2"/>
        <v>0</v>
      </c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32">
        <f t="shared" si="3"/>
        <v>0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32">
        <f t="shared" si="4"/>
        <v>0</v>
      </c>
    </row>
    <row r="10" spans="1:62" x14ac:dyDescent="0.2">
      <c r="A10" s="3">
        <v>928301</v>
      </c>
      <c r="B10" s="3" t="s">
        <v>21</v>
      </c>
      <c r="C10" s="3" t="s">
        <v>26</v>
      </c>
      <c r="D10" s="3" t="s">
        <v>31</v>
      </c>
      <c r="E10" s="3">
        <f t="shared" si="0"/>
        <v>9473</v>
      </c>
      <c r="F10" s="3" t="str">
        <f t="shared" si="1"/>
        <v>928301FGT</v>
      </c>
      <c r="G10" s="3">
        <v>60</v>
      </c>
      <c r="H10" s="9"/>
      <c r="I10" s="9" t="s">
        <v>35</v>
      </c>
      <c r="J10" s="28"/>
      <c r="K10" s="31">
        <v>0</v>
      </c>
      <c r="L10" s="28">
        <v>8393</v>
      </c>
      <c r="M10" s="28"/>
      <c r="N10" s="28">
        <v>890</v>
      </c>
      <c r="O10" s="28"/>
      <c r="P10" s="28"/>
      <c r="Q10" s="28">
        <v>100</v>
      </c>
      <c r="R10" s="28"/>
      <c r="S10" s="28"/>
      <c r="T10" s="28"/>
      <c r="U10" s="28">
        <v>90</v>
      </c>
      <c r="V10" s="28"/>
      <c r="W10" s="32">
        <f t="shared" si="5"/>
        <v>9473</v>
      </c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32">
        <f t="shared" si="2"/>
        <v>0</v>
      </c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32">
        <f t="shared" si="3"/>
        <v>0</v>
      </c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32">
        <f t="shared" si="4"/>
        <v>0</v>
      </c>
    </row>
    <row r="11" spans="1:62" x14ac:dyDescent="0.2">
      <c r="A11" s="3">
        <v>637291</v>
      </c>
      <c r="B11" s="3" t="s">
        <v>23</v>
      </c>
      <c r="C11" s="3" t="s">
        <v>27</v>
      </c>
      <c r="D11" s="3" t="s">
        <v>32</v>
      </c>
      <c r="E11" s="3">
        <f t="shared" si="0"/>
        <v>0</v>
      </c>
      <c r="F11" s="3" t="str">
        <f t="shared" si="1"/>
        <v>637291UIO</v>
      </c>
      <c r="G11" s="3">
        <v>30</v>
      </c>
      <c r="H11" s="9"/>
      <c r="I11" s="9"/>
      <c r="J11" s="28"/>
      <c r="K11" s="31">
        <v>0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2">
        <f t="shared" si="5"/>
        <v>0</v>
      </c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32">
        <f t="shared" si="2"/>
        <v>0</v>
      </c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32">
        <f t="shared" si="3"/>
        <v>0</v>
      </c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32">
        <f t="shared" si="4"/>
        <v>0</v>
      </c>
    </row>
    <row r="12" spans="1:62" x14ac:dyDescent="0.2">
      <c r="A12" s="3">
        <v>128304</v>
      </c>
      <c r="B12" s="3" t="s">
        <v>24</v>
      </c>
      <c r="C12" s="3" t="s">
        <v>29</v>
      </c>
      <c r="D12" s="3" t="s">
        <v>34</v>
      </c>
      <c r="E12" s="3">
        <f t="shared" si="0"/>
        <v>35283</v>
      </c>
      <c r="F12" s="3" t="str">
        <f t="shared" si="1"/>
        <v>128304DRE</v>
      </c>
      <c r="G12" s="3">
        <v>60</v>
      </c>
      <c r="H12" s="9"/>
      <c r="I12" s="9" t="s">
        <v>35</v>
      </c>
      <c r="J12" s="28"/>
      <c r="K12" s="31">
        <v>0</v>
      </c>
      <c r="L12" s="28"/>
      <c r="M12" s="28"/>
      <c r="N12" s="28"/>
      <c r="O12" s="28">
        <v>4738</v>
      </c>
      <c r="P12" s="28"/>
      <c r="Q12" s="28"/>
      <c r="R12" s="28"/>
      <c r="S12" s="28">
        <v>5849</v>
      </c>
      <c r="T12" s="28"/>
      <c r="U12" s="28">
        <v>450</v>
      </c>
      <c r="V12" s="28"/>
      <c r="W12" s="32">
        <f t="shared" si="5"/>
        <v>11037</v>
      </c>
      <c r="X12" s="28"/>
      <c r="Y12" s="28"/>
      <c r="Z12" s="28"/>
      <c r="AA12" s="28">
        <v>567</v>
      </c>
      <c r="AB12" s="28"/>
      <c r="AC12" s="28"/>
      <c r="AD12" s="28"/>
      <c r="AE12" s="28"/>
      <c r="AF12" s="28">
        <v>7890</v>
      </c>
      <c r="AG12" s="28"/>
      <c r="AH12" s="28"/>
      <c r="AI12" s="28"/>
      <c r="AJ12" s="32">
        <f t="shared" si="2"/>
        <v>8457</v>
      </c>
      <c r="AK12" s="28">
        <v>6790</v>
      </c>
      <c r="AL12" s="28"/>
      <c r="AM12" s="28"/>
      <c r="AN12" s="28">
        <v>546</v>
      </c>
      <c r="AO12" s="28">
        <v>567</v>
      </c>
      <c r="AP12" s="28"/>
      <c r="AQ12" s="28"/>
      <c r="AR12" s="28"/>
      <c r="AS12" s="28"/>
      <c r="AT12" s="28"/>
      <c r="AU12" s="28"/>
      <c r="AV12" s="28"/>
      <c r="AW12" s="32">
        <f t="shared" si="3"/>
        <v>7903</v>
      </c>
      <c r="AX12" s="28"/>
      <c r="AY12" s="28">
        <v>232</v>
      </c>
      <c r="AZ12" s="28"/>
      <c r="BA12" s="28"/>
      <c r="BB12" s="28"/>
      <c r="BC12" s="28"/>
      <c r="BD12" s="28"/>
      <c r="BE12" s="28"/>
      <c r="BF12" s="28"/>
      <c r="BG12" s="28"/>
      <c r="BH12" s="28">
        <v>7654</v>
      </c>
      <c r="BI12" s="28"/>
      <c r="BJ12" s="32">
        <f>SUM(AX12:BI12)</f>
        <v>7886</v>
      </c>
    </row>
    <row r="13" spans="1:62" x14ac:dyDescent="0.2">
      <c r="A13" s="3">
        <v>348393</v>
      </c>
      <c r="B13" s="3" t="s">
        <v>25</v>
      </c>
      <c r="C13" s="3" t="s">
        <v>30</v>
      </c>
      <c r="D13" s="3" t="s">
        <v>34</v>
      </c>
      <c r="E13" s="3">
        <f t="shared" si="0"/>
        <v>8930</v>
      </c>
      <c r="F13" s="3" t="str">
        <f t="shared" si="1"/>
        <v>348393DRE</v>
      </c>
      <c r="G13" s="3">
        <v>45</v>
      </c>
      <c r="H13" s="9"/>
      <c r="I13" s="9" t="s">
        <v>35</v>
      </c>
      <c r="J13" s="28"/>
      <c r="K13" s="31">
        <v>0</v>
      </c>
      <c r="L13" s="28">
        <v>3736</v>
      </c>
      <c r="M13" s="28"/>
      <c r="N13" s="28"/>
      <c r="O13" s="28">
        <v>3882</v>
      </c>
      <c r="P13" s="28"/>
      <c r="Q13" s="28">
        <v>382</v>
      </c>
      <c r="R13" s="28"/>
      <c r="S13" s="28">
        <v>930</v>
      </c>
      <c r="T13" s="28"/>
      <c r="U13" s="28"/>
      <c r="V13" s="28"/>
      <c r="W13" s="32">
        <f t="shared" si="5"/>
        <v>8930</v>
      </c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32">
        <f>SUM(X13:AI13)</f>
        <v>0</v>
      </c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32">
        <f t="shared" si="3"/>
        <v>0</v>
      </c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32">
        <f t="shared" si="4"/>
        <v>0</v>
      </c>
    </row>
    <row r="14" spans="1:62" x14ac:dyDescent="0.2">
      <c r="A14" s="11">
        <v>84467</v>
      </c>
      <c r="B14" s="3" t="s">
        <v>24</v>
      </c>
      <c r="C14" s="3" t="s">
        <v>29</v>
      </c>
      <c r="D14" s="11" t="s">
        <v>34</v>
      </c>
      <c r="E14" s="3">
        <f t="shared" si="0"/>
        <v>1768</v>
      </c>
      <c r="F14" s="3" t="str">
        <f t="shared" si="1"/>
        <v>84467DRE</v>
      </c>
      <c r="G14" s="3">
        <v>60</v>
      </c>
      <c r="H14" s="10"/>
      <c r="I14" s="9" t="s">
        <v>35</v>
      </c>
      <c r="J14" s="28">
        <v>1768</v>
      </c>
      <c r="K14" s="31">
        <v>0</v>
      </c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2">
        <f t="shared" si="5"/>
        <v>1768</v>
      </c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2">
        <f t="shared" si="2"/>
        <v>0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2">
        <f t="shared" si="3"/>
        <v>0</v>
      </c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2">
        <f t="shared" si="4"/>
        <v>0</v>
      </c>
    </row>
    <row r="15" spans="1:62" x14ac:dyDescent="0.2">
      <c r="A15" s="11">
        <v>64696</v>
      </c>
      <c r="B15" s="3" t="s">
        <v>24</v>
      </c>
      <c r="C15" s="3" t="s">
        <v>29</v>
      </c>
      <c r="D15" s="11" t="s">
        <v>34</v>
      </c>
      <c r="E15" s="3">
        <f t="shared" si="0"/>
        <v>14117</v>
      </c>
      <c r="F15" s="3" t="str">
        <f t="shared" si="1"/>
        <v>64696DRE</v>
      </c>
      <c r="G15" s="3">
        <v>30</v>
      </c>
      <c r="H15" s="10"/>
      <c r="I15" s="9" t="s">
        <v>35</v>
      </c>
      <c r="J15" s="28"/>
      <c r="K15" s="31">
        <v>0</v>
      </c>
      <c r="L15" s="33"/>
      <c r="M15" s="33"/>
      <c r="N15" s="33"/>
      <c r="O15" s="33"/>
      <c r="P15" s="33"/>
      <c r="Q15" s="33"/>
      <c r="R15" s="28">
        <v>4045</v>
      </c>
      <c r="S15" s="33"/>
      <c r="T15" s="33"/>
      <c r="U15" s="33"/>
      <c r="V15" s="28">
        <v>8402</v>
      </c>
      <c r="W15" s="32">
        <f t="shared" si="5"/>
        <v>12447</v>
      </c>
      <c r="X15" s="28"/>
      <c r="Y15" s="28"/>
      <c r="Z15" s="28"/>
      <c r="AA15" s="28"/>
      <c r="AB15" s="28">
        <v>890</v>
      </c>
      <c r="AC15" s="28"/>
      <c r="AD15" s="28"/>
      <c r="AE15" s="28"/>
      <c r="AF15" s="28"/>
      <c r="AG15" s="28"/>
      <c r="AH15" s="28"/>
      <c r="AI15" s="28"/>
      <c r="AJ15" s="32">
        <f t="shared" si="2"/>
        <v>890</v>
      </c>
      <c r="AK15" s="28"/>
      <c r="AL15" s="28"/>
      <c r="AM15" s="28"/>
      <c r="AN15" s="28">
        <v>780</v>
      </c>
      <c r="AO15" s="28"/>
      <c r="AP15" s="28"/>
      <c r="AQ15" s="28"/>
      <c r="AR15" s="28"/>
      <c r="AS15" s="28"/>
      <c r="AT15" s="28"/>
      <c r="AU15" s="28"/>
      <c r="AV15" s="28"/>
      <c r="AW15" s="32">
        <f t="shared" si="3"/>
        <v>780</v>
      </c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32">
        <f t="shared" si="4"/>
        <v>0</v>
      </c>
    </row>
    <row r="16" spans="1:62" x14ac:dyDescent="0.2">
      <c r="A16" s="11">
        <v>59758</v>
      </c>
      <c r="B16" s="3" t="s">
        <v>24</v>
      </c>
      <c r="C16" s="3" t="s">
        <v>29</v>
      </c>
      <c r="D16" s="11" t="s">
        <v>31</v>
      </c>
      <c r="E16" s="3">
        <f t="shared" si="0"/>
        <v>16406</v>
      </c>
      <c r="F16" s="3" t="str">
        <f t="shared" si="1"/>
        <v>59758FGT</v>
      </c>
      <c r="G16" s="3">
        <v>30</v>
      </c>
      <c r="H16" s="10"/>
      <c r="I16" s="9" t="s">
        <v>35</v>
      </c>
      <c r="J16" s="28"/>
      <c r="K16" s="31">
        <v>0</v>
      </c>
      <c r="L16" s="33"/>
      <c r="M16" s="28">
        <v>4499</v>
      </c>
      <c r="N16" s="33"/>
      <c r="O16" s="28">
        <v>2352</v>
      </c>
      <c r="P16" s="28">
        <v>5137</v>
      </c>
      <c r="Q16" s="28">
        <v>3786</v>
      </c>
      <c r="R16" s="28">
        <v>632</v>
      </c>
      <c r="S16" s="33"/>
      <c r="T16" s="33"/>
      <c r="U16" s="33"/>
      <c r="V16" s="33"/>
      <c r="W16" s="32">
        <f t="shared" si="5"/>
        <v>16406</v>
      </c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2">
        <f t="shared" si="2"/>
        <v>0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2">
        <f t="shared" si="3"/>
        <v>0</v>
      </c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2">
        <f t="shared" si="4"/>
        <v>0</v>
      </c>
    </row>
    <row r="17" spans="1:62" x14ac:dyDescent="0.2">
      <c r="A17" s="11">
        <v>23275</v>
      </c>
      <c r="B17" s="3" t="s">
        <v>24</v>
      </c>
      <c r="C17" s="3" t="s">
        <v>29</v>
      </c>
      <c r="D17" s="11" t="s">
        <v>34</v>
      </c>
      <c r="E17" s="3">
        <f t="shared" si="0"/>
        <v>0</v>
      </c>
      <c r="F17" s="3" t="str">
        <f t="shared" si="1"/>
        <v>23275DRE</v>
      </c>
      <c r="G17" s="3">
        <v>30</v>
      </c>
      <c r="H17" s="10"/>
      <c r="I17" s="10"/>
      <c r="J17" s="28"/>
      <c r="K17" s="31">
        <v>0</v>
      </c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2">
        <f t="shared" si="5"/>
        <v>0</v>
      </c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2">
        <f t="shared" si="2"/>
        <v>0</v>
      </c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2">
        <f>SUM(AK17:AV17)</f>
        <v>0</v>
      </c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2">
        <f t="shared" si="4"/>
        <v>0</v>
      </c>
    </row>
    <row r="18" spans="1:62" x14ac:dyDescent="0.2">
      <c r="A18" s="11">
        <v>61045</v>
      </c>
      <c r="B18" s="3" t="s">
        <v>23</v>
      </c>
      <c r="C18" s="3" t="s">
        <v>27</v>
      </c>
      <c r="D18" s="11" t="s">
        <v>33</v>
      </c>
      <c r="E18" s="3">
        <f t="shared" si="0"/>
        <v>43416</v>
      </c>
      <c r="F18" s="3" t="str">
        <f t="shared" si="1"/>
        <v>61045POM</v>
      </c>
      <c r="G18" s="3">
        <v>45</v>
      </c>
      <c r="H18" s="10"/>
      <c r="I18" s="9" t="s">
        <v>35</v>
      </c>
      <c r="J18" s="28">
        <v>2071</v>
      </c>
      <c r="K18" s="31">
        <v>0</v>
      </c>
      <c r="L18" s="28">
        <v>7554</v>
      </c>
      <c r="M18" s="33"/>
      <c r="N18" s="28">
        <v>7531</v>
      </c>
      <c r="O18" s="28">
        <v>2762</v>
      </c>
      <c r="P18" s="33"/>
      <c r="Q18" s="28">
        <v>5668</v>
      </c>
      <c r="R18" s="28">
        <v>5717</v>
      </c>
      <c r="S18" s="33"/>
      <c r="T18" s="28">
        <v>2062</v>
      </c>
      <c r="U18" s="33"/>
      <c r="V18" s="28">
        <v>7578</v>
      </c>
      <c r="W18" s="32">
        <f t="shared" si="5"/>
        <v>40943</v>
      </c>
      <c r="X18" s="28"/>
      <c r="Y18" s="28"/>
      <c r="Z18" s="28"/>
      <c r="AA18" s="28"/>
      <c r="AB18" s="28">
        <v>675</v>
      </c>
      <c r="AC18" s="28"/>
      <c r="AD18" s="28"/>
      <c r="AE18" s="28"/>
      <c r="AF18" s="28"/>
      <c r="AG18" s="28"/>
      <c r="AH18" s="28"/>
      <c r="AI18" s="28"/>
      <c r="AJ18" s="32">
        <f t="shared" si="2"/>
        <v>675</v>
      </c>
      <c r="AK18" s="28">
        <v>890</v>
      </c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32">
        <f t="shared" si="3"/>
        <v>890</v>
      </c>
      <c r="AX18" s="28"/>
      <c r="AY18" s="28"/>
      <c r="AZ18" s="28">
        <v>908</v>
      </c>
      <c r="BA18" s="28"/>
      <c r="BB18" s="28"/>
      <c r="BC18" s="28"/>
      <c r="BD18" s="28"/>
      <c r="BE18" s="28"/>
      <c r="BF18" s="28"/>
      <c r="BG18" s="28"/>
      <c r="BH18" s="28"/>
      <c r="BI18" s="28"/>
      <c r="BJ18" s="32">
        <f t="shared" si="4"/>
        <v>908</v>
      </c>
    </row>
    <row r="19" spans="1:62" x14ac:dyDescent="0.2">
      <c r="A19" s="11">
        <v>86480</v>
      </c>
      <c r="B19" s="3" t="s">
        <v>23</v>
      </c>
      <c r="C19" s="3" t="s">
        <v>27</v>
      </c>
      <c r="D19" s="11" t="s">
        <v>33</v>
      </c>
      <c r="E19" s="3">
        <f t="shared" si="0"/>
        <v>0</v>
      </c>
      <c r="F19" s="3" t="str">
        <f t="shared" si="1"/>
        <v>86480POM</v>
      </c>
      <c r="G19" s="3">
        <v>60</v>
      </c>
      <c r="H19" s="10"/>
      <c r="I19" s="10"/>
      <c r="J19" s="28"/>
      <c r="K19" s="31">
        <v>0</v>
      </c>
      <c r="L19" s="28"/>
      <c r="M19" s="28"/>
      <c r="N19" s="28"/>
      <c r="O19" s="28"/>
      <c r="P19" s="28"/>
      <c r="Q19" s="28"/>
      <c r="R19" s="28"/>
      <c r="S19" s="33"/>
      <c r="T19" s="33"/>
      <c r="U19" s="33"/>
      <c r="V19" s="28"/>
      <c r="W19" s="32">
        <f t="shared" si="5"/>
        <v>0</v>
      </c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32">
        <f t="shared" si="2"/>
        <v>0</v>
      </c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32">
        <f t="shared" si="3"/>
        <v>0</v>
      </c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32">
        <f t="shared" si="4"/>
        <v>0</v>
      </c>
    </row>
    <row r="20" spans="1:62" x14ac:dyDescent="0.2">
      <c r="A20" s="11">
        <v>90043</v>
      </c>
      <c r="B20" s="3" t="s">
        <v>23</v>
      </c>
      <c r="C20" s="3" t="s">
        <v>27</v>
      </c>
      <c r="D20" s="11" t="s">
        <v>33</v>
      </c>
      <c r="E20" s="3">
        <f t="shared" si="0"/>
        <v>19259</v>
      </c>
      <c r="F20" s="3" t="str">
        <f t="shared" si="1"/>
        <v>90043POM</v>
      </c>
      <c r="G20" s="3">
        <v>45</v>
      </c>
      <c r="H20" s="10"/>
      <c r="I20" s="9" t="s">
        <v>35</v>
      </c>
      <c r="J20" s="28">
        <v>3244</v>
      </c>
      <c r="K20" s="31">
        <v>0</v>
      </c>
      <c r="L20" s="28">
        <v>8768</v>
      </c>
      <c r="M20" s="33"/>
      <c r="N20" s="33"/>
      <c r="O20" s="33"/>
      <c r="P20" s="33"/>
      <c r="Q20" s="33"/>
      <c r="R20" s="33"/>
      <c r="S20" s="33"/>
      <c r="T20" s="33"/>
      <c r="U20" s="33"/>
      <c r="V20" s="28">
        <v>5250</v>
      </c>
      <c r="W20" s="32">
        <f t="shared" si="5"/>
        <v>17262</v>
      </c>
      <c r="X20" s="28"/>
      <c r="Y20" s="28"/>
      <c r="Z20" s="28"/>
      <c r="AA20" s="28"/>
      <c r="AB20" s="28"/>
      <c r="AC20" s="28">
        <v>890</v>
      </c>
      <c r="AD20" s="28"/>
      <c r="AE20" s="28"/>
      <c r="AF20" s="28">
        <v>98</v>
      </c>
      <c r="AG20" s="28"/>
      <c r="AH20" s="28"/>
      <c r="AI20" s="28"/>
      <c r="AJ20" s="32">
        <f t="shared" si="2"/>
        <v>988</v>
      </c>
      <c r="AK20" s="28"/>
      <c r="AL20" s="28"/>
      <c r="AM20" s="28"/>
      <c r="AN20" s="28">
        <v>675</v>
      </c>
      <c r="AO20" s="28"/>
      <c r="AP20" s="28"/>
      <c r="AQ20" s="28"/>
      <c r="AR20" s="28"/>
      <c r="AS20" s="28"/>
      <c r="AT20" s="28"/>
      <c r="AU20" s="28"/>
      <c r="AV20" s="28"/>
      <c r="AW20" s="32">
        <f t="shared" si="3"/>
        <v>675</v>
      </c>
      <c r="AX20" s="28"/>
      <c r="AY20" s="28"/>
      <c r="AZ20" s="28">
        <v>334</v>
      </c>
      <c r="BA20" s="28"/>
      <c r="BB20" s="28"/>
      <c r="BC20" s="28"/>
      <c r="BD20" s="28"/>
      <c r="BE20" s="28"/>
      <c r="BF20" s="28"/>
      <c r="BG20" s="28"/>
      <c r="BH20" s="28"/>
      <c r="BI20" s="28"/>
      <c r="BJ20" s="32">
        <f t="shared" si="4"/>
        <v>334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BR30"/>
  <sheetViews>
    <sheetView showZeros="0" tabSelected="1" workbookViewId="0">
      <pane ySplit="1" topLeftCell="A2" activePane="bottomLeft" state="frozen"/>
      <selection pane="bottomLeft" activeCell="A2" sqref="A2"/>
    </sheetView>
  </sheetViews>
  <sheetFormatPr baseColWidth="10" defaultRowHeight="16" x14ac:dyDescent="0.2"/>
  <cols>
    <col min="1" max="1" width="17.5" style="19" bestFit="1" customWidth="1"/>
    <col min="5" max="5" width="23.5" customWidth="1"/>
    <col min="6" max="8" width="17" customWidth="1"/>
    <col min="14" max="14" width="10.83203125" style="19"/>
    <col min="19" max="19" width="12.83203125" customWidth="1"/>
    <col min="20" max="20" width="12.6640625" customWidth="1"/>
    <col min="21" max="21" width="12" customWidth="1"/>
    <col min="22" max="28" width="11.1640625" bestFit="1" customWidth="1"/>
    <col min="29" max="29" width="11" bestFit="1" customWidth="1"/>
    <col min="30" max="30" width="11.1640625" bestFit="1" customWidth="1"/>
    <col min="31" max="31" width="12.1640625" bestFit="1" customWidth="1"/>
    <col min="32" max="33" width="11.1640625" bestFit="1" customWidth="1"/>
    <col min="34" max="39" width="11" bestFit="1" customWidth="1"/>
    <col min="40" max="40" width="11.1640625" bestFit="1" customWidth="1"/>
    <col min="41" max="43" width="11" bestFit="1" customWidth="1"/>
    <col min="44" max="45" width="11.1640625" bestFit="1" customWidth="1"/>
    <col min="46" max="56" width="11" bestFit="1" customWidth="1"/>
    <col min="57" max="57" width="11.1640625" bestFit="1" customWidth="1"/>
    <col min="58" max="67" width="11" bestFit="1" customWidth="1"/>
    <col min="68" max="68" width="11.1640625" bestFit="1" customWidth="1"/>
    <col min="69" max="69" width="11" bestFit="1" customWidth="1"/>
    <col min="70" max="70" width="11.1640625" bestFit="1" customWidth="1"/>
  </cols>
  <sheetData>
    <row r="1" spans="1:70" x14ac:dyDescent="0.2">
      <c r="A1"/>
      <c r="N1"/>
    </row>
    <row r="2" spans="1:70" x14ac:dyDescent="0.2">
      <c r="A2"/>
      <c r="N2"/>
      <c r="V2">
        <v>9</v>
      </c>
      <c r="W2">
        <v>10</v>
      </c>
      <c r="X2">
        <v>11</v>
      </c>
      <c r="Y2">
        <v>12</v>
      </c>
      <c r="Z2">
        <v>13</v>
      </c>
      <c r="AA2">
        <v>14</v>
      </c>
      <c r="AB2">
        <v>15</v>
      </c>
      <c r="AC2">
        <v>16</v>
      </c>
      <c r="AD2">
        <v>17</v>
      </c>
      <c r="AE2">
        <v>18</v>
      </c>
      <c r="AF2">
        <v>19</v>
      </c>
      <c r="AG2">
        <v>20</v>
      </c>
      <c r="AH2">
        <v>21</v>
      </c>
      <c r="AI2">
        <v>22</v>
      </c>
      <c r="AJ2">
        <v>23</v>
      </c>
      <c r="AK2">
        <v>24</v>
      </c>
      <c r="AL2">
        <v>25</v>
      </c>
      <c r="AM2">
        <v>26</v>
      </c>
      <c r="AN2">
        <v>27</v>
      </c>
      <c r="AO2">
        <v>28</v>
      </c>
      <c r="AP2">
        <v>29</v>
      </c>
      <c r="AQ2">
        <v>30</v>
      </c>
      <c r="AR2">
        <v>31</v>
      </c>
      <c r="AS2">
        <v>32</v>
      </c>
      <c r="AT2">
        <v>33</v>
      </c>
      <c r="AU2">
        <v>34</v>
      </c>
      <c r="AV2">
        <v>35</v>
      </c>
      <c r="AW2">
        <v>36</v>
      </c>
      <c r="AX2">
        <v>37</v>
      </c>
      <c r="AY2">
        <v>38</v>
      </c>
      <c r="AZ2">
        <v>39</v>
      </c>
      <c r="BA2">
        <v>40</v>
      </c>
      <c r="BB2">
        <v>41</v>
      </c>
      <c r="BC2">
        <v>42</v>
      </c>
      <c r="BD2">
        <v>43</v>
      </c>
      <c r="BE2">
        <v>44</v>
      </c>
      <c r="BF2">
        <v>45</v>
      </c>
      <c r="BG2">
        <v>46</v>
      </c>
      <c r="BH2">
        <v>47</v>
      </c>
      <c r="BI2">
        <v>48</v>
      </c>
      <c r="BJ2">
        <v>49</v>
      </c>
      <c r="BK2">
        <v>50</v>
      </c>
      <c r="BL2">
        <v>51</v>
      </c>
      <c r="BM2">
        <v>52</v>
      </c>
      <c r="BN2">
        <v>53</v>
      </c>
      <c r="BO2">
        <v>54</v>
      </c>
      <c r="BP2">
        <v>55</v>
      </c>
      <c r="BQ2">
        <v>56</v>
      </c>
      <c r="BR2">
        <v>57</v>
      </c>
    </row>
    <row r="3" spans="1:70" s="18" customFormat="1" ht="48" x14ac:dyDescent="0.2">
      <c r="A3" s="20" t="s">
        <v>12</v>
      </c>
      <c r="B3" s="20" t="s">
        <v>15</v>
      </c>
      <c r="C3" s="20" t="s">
        <v>13</v>
      </c>
      <c r="D3" s="20" t="s">
        <v>14</v>
      </c>
      <c r="E3" s="16" t="s">
        <v>55</v>
      </c>
      <c r="F3" s="16" t="s">
        <v>54</v>
      </c>
      <c r="G3" s="16" t="s">
        <v>56</v>
      </c>
      <c r="H3" s="16" t="s">
        <v>57</v>
      </c>
      <c r="I3" s="20" t="s">
        <v>58</v>
      </c>
      <c r="J3" s="20" t="s">
        <v>59</v>
      </c>
      <c r="K3" s="20" t="s">
        <v>60</v>
      </c>
      <c r="L3" s="20" t="s">
        <v>61</v>
      </c>
      <c r="M3" s="21" t="s">
        <v>20</v>
      </c>
      <c r="N3" s="21" t="s">
        <v>17</v>
      </c>
      <c r="O3" s="22" t="s">
        <v>19</v>
      </c>
      <c r="P3" s="22" t="s">
        <v>18</v>
      </c>
      <c r="Q3" s="35" t="s">
        <v>65</v>
      </c>
      <c r="R3" s="23" t="s">
        <v>36</v>
      </c>
      <c r="S3" s="24">
        <v>44197</v>
      </c>
      <c r="T3" s="24">
        <v>44228</v>
      </c>
      <c r="U3" s="24">
        <v>44256</v>
      </c>
      <c r="V3" s="25">
        <v>44287</v>
      </c>
      <c r="W3" s="25">
        <v>44317</v>
      </c>
      <c r="X3" s="25">
        <v>44348</v>
      </c>
      <c r="Y3" s="25">
        <v>44378</v>
      </c>
      <c r="Z3" s="25">
        <v>44409</v>
      </c>
      <c r="AA3" s="25">
        <v>44440</v>
      </c>
      <c r="AB3" s="25">
        <v>44470</v>
      </c>
      <c r="AC3" s="25">
        <v>44501</v>
      </c>
      <c r="AD3" s="25">
        <v>44531</v>
      </c>
      <c r="AE3" s="17" t="s">
        <v>37</v>
      </c>
      <c r="AF3" s="26">
        <v>44562</v>
      </c>
      <c r="AG3" s="26">
        <v>44593</v>
      </c>
      <c r="AH3" s="26">
        <v>44621</v>
      </c>
      <c r="AI3" s="26">
        <v>44652</v>
      </c>
      <c r="AJ3" s="26">
        <v>44682</v>
      </c>
      <c r="AK3" s="26">
        <v>44713</v>
      </c>
      <c r="AL3" s="26">
        <v>44743</v>
      </c>
      <c r="AM3" s="26">
        <v>44774</v>
      </c>
      <c r="AN3" s="26">
        <v>44805</v>
      </c>
      <c r="AO3" s="26">
        <v>44835</v>
      </c>
      <c r="AP3" s="26">
        <v>44866</v>
      </c>
      <c r="AQ3" s="26">
        <v>44896</v>
      </c>
      <c r="AR3" s="17" t="s">
        <v>51</v>
      </c>
      <c r="AS3" s="26">
        <v>44927</v>
      </c>
      <c r="AT3" s="26">
        <v>44958</v>
      </c>
      <c r="AU3" s="26">
        <v>44986</v>
      </c>
      <c r="AV3" s="26">
        <v>45017</v>
      </c>
      <c r="AW3" s="26">
        <v>45047</v>
      </c>
      <c r="AX3" s="26">
        <v>45078</v>
      </c>
      <c r="AY3" s="26">
        <v>45108</v>
      </c>
      <c r="AZ3" s="26">
        <v>45139</v>
      </c>
      <c r="BA3" s="26">
        <v>45170</v>
      </c>
      <c r="BB3" s="26">
        <v>45200</v>
      </c>
      <c r="BC3" s="26">
        <v>45231</v>
      </c>
      <c r="BD3" s="26">
        <v>45261</v>
      </c>
      <c r="BE3" s="17" t="s">
        <v>52</v>
      </c>
      <c r="BF3" s="26">
        <v>45292</v>
      </c>
      <c r="BG3" s="26">
        <v>45323</v>
      </c>
      <c r="BH3" s="26">
        <v>45352</v>
      </c>
      <c r="BI3" s="26">
        <v>45383</v>
      </c>
      <c r="BJ3" s="26">
        <v>45413</v>
      </c>
      <c r="BK3" s="26">
        <v>45444</v>
      </c>
      <c r="BL3" s="26">
        <v>45474</v>
      </c>
      <c r="BM3" s="26">
        <v>45505</v>
      </c>
      <c r="BN3" s="26">
        <v>45536</v>
      </c>
      <c r="BO3" s="26">
        <v>45566</v>
      </c>
      <c r="BP3" s="26">
        <v>45597</v>
      </c>
      <c r="BQ3" s="26">
        <v>45627</v>
      </c>
      <c r="BR3" s="17" t="s">
        <v>53</v>
      </c>
    </row>
    <row r="4" spans="1:70" x14ac:dyDescent="0.2">
      <c r="A4" s="3">
        <v>784984</v>
      </c>
      <c r="B4" s="3" t="s">
        <v>31</v>
      </c>
      <c r="C4" s="3" t="s">
        <v>21</v>
      </c>
      <c r="D4" s="3" t="s">
        <v>26</v>
      </c>
      <c r="E4" s="2">
        <f>I4</f>
        <v>7019</v>
      </c>
      <c r="F4" s="2"/>
      <c r="G4" s="2"/>
      <c r="H4" s="2"/>
      <c r="I4" s="3">
        <f>AE4+AR4+BE4+BR4</f>
        <v>7019</v>
      </c>
      <c r="J4" s="3" t="s">
        <v>62</v>
      </c>
      <c r="K4" s="3" t="s">
        <v>63</v>
      </c>
      <c r="L4" s="3" t="s">
        <v>64</v>
      </c>
      <c r="M4" s="3" t="str">
        <f>A4&amp;B4</f>
        <v>784984FGT</v>
      </c>
      <c r="N4" s="3">
        <v>45</v>
      </c>
      <c r="O4" s="9" t="s">
        <v>35</v>
      </c>
      <c r="P4" s="9" t="s">
        <v>35</v>
      </c>
      <c r="Q4" s="34" t="str">
        <f>IF(OR(V4&gt;0,W4&gt;0,X4&gt;0),"x",0)</f>
        <v>x</v>
      </c>
      <c r="R4" s="6">
        <v>0</v>
      </c>
      <c r="S4" s="27">
        <v>647</v>
      </c>
      <c r="T4" s="27"/>
      <c r="U4" s="27"/>
      <c r="V4" s="28">
        <f>IFERROR(VLOOKUP($M4,Janvier!$F:$BJ,V$2,0),0)</f>
        <v>890</v>
      </c>
      <c r="W4" s="28">
        <f>IFERROR(VLOOKUP($M4,Janvier!$F:$BJ,W$2,0),0)</f>
        <v>0</v>
      </c>
      <c r="X4" s="28">
        <f>IFERROR(VLOOKUP($M4,Janvier!$F:$BJ,X$2,0),0)</f>
        <v>0</v>
      </c>
      <c r="Y4" s="28">
        <f>IFERROR(VLOOKUP($M4,Janvier!$F:$BJ,Y$2,0),0)</f>
        <v>0</v>
      </c>
      <c r="Z4" s="28">
        <f>IFERROR(VLOOKUP($M4,Janvier!$F:$BJ,Z$2,0),0)</f>
        <v>223</v>
      </c>
      <c r="AA4" s="28">
        <f>IFERROR(VLOOKUP($M4,Janvier!$F:$BJ,AA$2,0),0)</f>
        <v>0</v>
      </c>
      <c r="AB4" s="28">
        <f>IFERROR(VLOOKUP($M4,Janvier!$F:$BJ,AB$2,0),0)</f>
        <v>0</v>
      </c>
      <c r="AC4" s="28">
        <f>IFERROR(VLOOKUP($M4,Janvier!$F:$BJ,AC$2,0),0)</f>
        <v>0</v>
      </c>
      <c r="AD4" s="28">
        <f>IFERROR(VLOOKUP($M4,Janvier!$F:$BJ,AD$2,0),0)</f>
        <v>470</v>
      </c>
      <c r="AE4" s="29">
        <f>SUM(S4,T4:AD4)</f>
        <v>2230</v>
      </c>
      <c r="AF4" s="28">
        <f>IFERROR(VLOOKUP($M4,Janvier!$F:$BJ,AF$2,0),0)</f>
        <v>4789</v>
      </c>
      <c r="AG4" s="28">
        <f>IFERROR(VLOOKUP($M4,Janvier!$F:$BJ,AG$2,0),0)</f>
        <v>0</v>
      </c>
      <c r="AH4" s="28">
        <f>IFERROR(VLOOKUP($M4,Janvier!$F:$BJ,AH$2,0),0)</f>
        <v>0</v>
      </c>
      <c r="AI4" s="28">
        <f>IFERROR(VLOOKUP($M4,Janvier!$F:$BJ,AI$2,0),0)</f>
        <v>0</v>
      </c>
      <c r="AJ4" s="28">
        <f>IFERROR(VLOOKUP($M4,Janvier!$F:$BJ,AJ$2,0),0)</f>
        <v>0</v>
      </c>
      <c r="AK4" s="28">
        <f>IFERROR(VLOOKUP($M4,Janvier!$F:$BJ,AK$2,0),0)</f>
        <v>0</v>
      </c>
      <c r="AL4" s="28">
        <f>IFERROR(VLOOKUP($M4,Janvier!$F:$BJ,AL$2,0),0)</f>
        <v>0</v>
      </c>
      <c r="AM4" s="28">
        <f>IFERROR(VLOOKUP($M4,Janvier!$F:$BJ,AM$2,0),0)</f>
        <v>0</v>
      </c>
      <c r="AN4" s="28">
        <f>IFERROR(VLOOKUP($M4,Janvier!$F:$BJ,AN$2,0),0)</f>
        <v>0</v>
      </c>
      <c r="AO4" s="28">
        <f>IFERROR(VLOOKUP($M4,Janvier!$F:$BJ,AO$2,0),0)</f>
        <v>0</v>
      </c>
      <c r="AP4" s="28">
        <f>IFERROR(VLOOKUP($M4,Janvier!$F:$BJ,AP$2,0),0)</f>
        <v>0</v>
      </c>
      <c r="AQ4" s="28">
        <f>IFERROR(VLOOKUP($M4,Janvier!$F:$BJ,AQ$2,0),0)</f>
        <v>0</v>
      </c>
      <c r="AR4" s="29">
        <f>SUM(AF4:AQ4)</f>
        <v>4789</v>
      </c>
      <c r="AS4" s="28">
        <f>IFERROR(VLOOKUP($M4,Janvier!$F:$BJ,AS$2,0),0)</f>
        <v>0</v>
      </c>
      <c r="AT4" s="28">
        <f>IFERROR(VLOOKUP($M4,Janvier!$F:$BJ,AT$2,0),0)</f>
        <v>0</v>
      </c>
      <c r="AU4" s="28">
        <f>IFERROR(VLOOKUP($M4,Janvier!$F:$BJ,AU$2,0),0)</f>
        <v>0</v>
      </c>
      <c r="AV4" s="28">
        <f>IFERROR(VLOOKUP($M4,Janvier!$F:$BJ,AV$2,0),0)</f>
        <v>0</v>
      </c>
      <c r="AW4" s="28">
        <f>IFERROR(VLOOKUP($M4,Janvier!$F:$BJ,AW$2,0),0)</f>
        <v>0</v>
      </c>
      <c r="AX4" s="28">
        <f>IFERROR(VLOOKUP($M4,Janvier!$F:$BJ,AX$2,0),0)</f>
        <v>0</v>
      </c>
      <c r="AY4" s="28">
        <f>IFERROR(VLOOKUP($M4,Janvier!$F:$BJ,AY$2,0),0)</f>
        <v>0</v>
      </c>
      <c r="AZ4" s="28">
        <f>IFERROR(VLOOKUP($M4,Janvier!$F:$BJ,AZ$2,0),0)</f>
        <v>0</v>
      </c>
      <c r="BA4" s="28">
        <f>IFERROR(VLOOKUP($M4,Janvier!$F:$BJ,BA$2,0),0)</f>
        <v>0</v>
      </c>
      <c r="BB4" s="28">
        <f>IFERROR(VLOOKUP($M4,Janvier!$F:$BJ,BB$2,0),0)</f>
        <v>0</v>
      </c>
      <c r="BC4" s="28">
        <f>IFERROR(VLOOKUP($M4,Janvier!$F:$BJ,BC$2,0),0)</f>
        <v>0</v>
      </c>
      <c r="BD4" s="28">
        <f>IFERROR(VLOOKUP($M4,Janvier!$F:$BJ,BD$2,0),0)</f>
        <v>0</v>
      </c>
      <c r="BE4" s="29">
        <f>SUM(AS4:BD4)</f>
        <v>0</v>
      </c>
      <c r="BF4" s="28">
        <f>IFERROR(VLOOKUP($M4,Janvier!$F:$BJ,BF$2,0),0)</f>
        <v>0</v>
      </c>
      <c r="BG4" s="28">
        <f>IFERROR(VLOOKUP($M4,Janvier!$F:$BJ,BG$2,0),0)</f>
        <v>0</v>
      </c>
      <c r="BH4" s="28">
        <f>IFERROR(VLOOKUP($M4,Janvier!$F:$BJ,BH$2,0),0)</f>
        <v>0</v>
      </c>
      <c r="BI4" s="28">
        <f>IFERROR(VLOOKUP($M4,Janvier!$F:$BJ,BI$2,0),0)</f>
        <v>0</v>
      </c>
      <c r="BJ4" s="28">
        <f>IFERROR(VLOOKUP($M4,Janvier!$F:$BJ,BJ$2,0),0)</f>
        <v>0</v>
      </c>
      <c r="BK4" s="28">
        <f>IFERROR(VLOOKUP($M4,Janvier!$F:$BJ,BK$2,0),0)</f>
        <v>0</v>
      </c>
      <c r="BL4" s="28">
        <f>IFERROR(VLOOKUP($M4,Janvier!$F:$BJ,BL$2,0),0)</f>
        <v>0</v>
      </c>
      <c r="BM4" s="28">
        <f>IFERROR(VLOOKUP($M4,Janvier!$F:$BJ,BM$2,0),0)</f>
        <v>0</v>
      </c>
      <c r="BN4" s="28">
        <f>IFERROR(VLOOKUP($M4,Janvier!$F:$BJ,BN$2,0),0)</f>
        <v>0</v>
      </c>
      <c r="BO4" s="28">
        <f>IFERROR(VLOOKUP($M4,Janvier!$F:$BJ,BO$2,0),0)</f>
        <v>0</v>
      </c>
      <c r="BP4" s="28">
        <f>IFERROR(VLOOKUP($M4,Janvier!$F:$BJ,BP$2,0),0)</f>
        <v>0</v>
      </c>
      <c r="BQ4" s="28">
        <f>IFERROR(VLOOKUP($M4,Janvier!$F:$BJ,BQ$2,0),0)</f>
        <v>0</v>
      </c>
      <c r="BR4" s="29">
        <f>SUM(BF4:BQ4)</f>
        <v>0</v>
      </c>
    </row>
    <row r="5" spans="1:70" x14ac:dyDescent="0.2">
      <c r="A5" s="3">
        <v>783930</v>
      </c>
      <c r="B5" s="3" t="s">
        <v>33</v>
      </c>
      <c r="C5" s="3" t="s">
        <v>22</v>
      </c>
      <c r="D5" s="3" t="s">
        <v>28</v>
      </c>
      <c r="E5" s="2">
        <f>I5</f>
        <v>15817</v>
      </c>
      <c r="F5" s="2"/>
      <c r="G5" s="2"/>
      <c r="H5" s="2"/>
      <c r="I5" s="3">
        <f t="shared" ref="I5:I18" si="0">AE5+AR5+BE5+BR5</f>
        <v>15817</v>
      </c>
      <c r="J5" s="3" t="s">
        <v>62</v>
      </c>
      <c r="K5" s="3" t="s">
        <v>63</v>
      </c>
      <c r="L5" s="3" t="s">
        <v>64</v>
      </c>
      <c r="M5" s="3" t="str">
        <f>A5&amp;B5</f>
        <v>783930POM</v>
      </c>
      <c r="N5" s="3">
        <v>30</v>
      </c>
      <c r="O5" s="9" t="s">
        <v>35</v>
      </c>
      <c r="P5" s="9" t="s">
        <v>35</v>
      </c>
      <c r="Q5" s="34">
        <f t="shared" ref="Q5:Q30" si="1">IF(OR(V5&gt;0,W5&gt;0,X5&gt;0),"x",0)</f>
        <v>0</v>
      </c>
      <c r="R5" s="6">
        <v>0</v>
      </c>
      <c r="S5" s="27"/>
      <c r="T5" s="27"/>
      <c r="U5" s="27">
        <v>7640</v>
      </c>
      <c r="V5" s="28">
        <f>IFERROR(VLOOKUP($M5,Janvier!$F:$BJ,V$2,0),0)</f>
        <v>0</v>
      </c>
      <c r="W5" s="28">
        <f>IFERROR(VLOOKUP($M5,Janvier!$F:$BJ,W$2,0),0)</f>
        <v>0</v>
      </c>
      <c r="X5" s="28">
        <f>IFERROR(VLOOKUP($M5,Janvier!$F:$BJ,X$2,0),0)</f>
        <v>0</v>
      </c>
      <c r="Y5" s="28">
        <f>IFERROR(VLOOKUP($M5,Janvier!$F:$BJ,Y$2,0),0)</f>
        <v>0</v>
      </c>
      <c r="Z5" s="28">
        <f>IFERROR(VLOOKUP($M5,Janvier!$F:$BJ,Z$2,0),0)</f>
        <v>0</v>
      </c>
      <c r="AA5" s="28">
        <f>IFERROR(VLOOKUP($M5,Janvier!$F:$BJ,AA$2,0),0)</f>
        <v>0</v>
      </c>
      <c r="AB5" s="28">
        <f>IFERROR(VLOOKUP($M5,Janvier!$F:$BJ,AB$2,0),0)</f>
        <v>0</v>
      </c>
      <c r="AC5" s="28">
        <f>IFERROR(VLOOKUP($M5,Janvier!$F:$BJ,AC$2,0),0)</f>
        <v>0</v>
      </c>
      <c r="AD5" s="28">
        <f>IFERROR(VLOOKUP($M5,Janvier!$F:$BJ,AD$2,0),0)</f>
        <v>789</v>
      </c>
      <c r="AE5" s="29">
        <f>SUM(S5,T5:AD5)</f>
        <v>8429</v>
      </c>
      <c r="AF5" s="28">
        <f>IFERROR(VLOOKUP($M5,Janvier!$F:$BJ,AF$2,0),0)</f>
        <v>0</v>
      </c>
      <c r="AG5" s="28">
        <f>IFERROR(VLOOKUP($M5,Janvier!$F:$BJ,AG$2,0),0)</f>
        <v>6688</v>
      </c>
      <c r="AH5" s="28">
        <f>IFERROR(VLOOKUP($M5,Janvier!$F:$BJ,AH$2,0),0)</f>
        <v>0</v>
      </c>
      <c r="AI5" s="28">
        <f>IFERROR(VLOOKUP($M5,Janvier!$F:$BJ,AI$2,0),0)</f>
        <v>0</v>
      </c>
      <c r="AJ5" s="28">
        <f>IFERROR(VLOOKUP($M5,Janvier!$F:$BJ,AJ$2,0),0)</f>
        <v>0</v>
      </c>
      <c r="AK5" s="28">
        <f>IFERROR(VLOOKUP($M5,Janvier!$F:$BJ,AK$2,0),0)</f>
        <v>0</v>
      </c>
      <c r="AL5" s="28">
        <f>IFERROR(VLOOKUP($M5,Janvier!$F:$BJ,AL$2,0),0)</f>
        <v>0</v>
      </c>
      <c r="AM5" s="28">
        <f>IFERROR(VLOOKUP($M5,Janvier!$F:$BJ,AM$2,0),0)</f>
        <v>0</v>
      </c>
      <c r="AN5" s="28">
        <f>IFERROR(VLOOKUP($M5,Janvier!$F:$BJ,AN$2,0),0)</f>
        <v>0</v>
      </c>
      <c r="AO5" s="28">
        <f>IFERROR(VLOOKUP($M5,Janvier!$F:$BJ,AO$2,0),0)</f>
        <v>0</v>
      </c>
      <c r="AP5" s="28">
        <f>IFERROR(VLOOKUP($M5,Janvier!$F:$BJ,AP$2,0),0)</f>
        <v>0</v>
      </c>
      <c r="AQ5" s="28">
        <f>IFERROR(VLOOKUP($M5,Janvier!$F:$BJ,AQ$2,0),0)</f>
        <v>0</v>
      </c>
      <c r="AR5" s="29">
        <f t="shared" ref="AR5:AR29" si="2">SUM(AF5:AQ5)</f>
        <v>6688</v>
      </c>
      <c r="AS5" s="28">
        <f>IFERROR(VLOOKUP($M5,Janvier!$F:$BJ,AS$2,0),0)</f>
        <v>0</v>
      </c>
      <c r="AT5" s="28">
        <f>IFERROR(VLOOKUP($M5,Janvier!$F:$BJ,AT$2,0),0)</f>
        <v>0</v>
      </c>
      <c r="AU5" s="28">
        <f>IFERROR(VLOOKUP($M5,Janvier!$F:$BJ,AU$2,0),0)</f>
        <v>0</v>
      </c>
      <c r="AV5" s="28">
        <f>IFERROR(VLOOKUP($M5,Janvier!$F:$BJ,AV$2,0),0)</f>
        <v>0</v>
      </c>
      <c r="AW5" s="28">
        <f>IFERROR(VLOOKUP($M5,Janvier!$F:$BJ,AW$2,0),0)</f>
        <v>0</v>
      </c>
      <c r="AX5" s="28">
        <f>IFERROR(VLOOKUP($M5,Janvier!$F:$BJ,AX$2,0),0)</f>
        <v>0</v>
      </c>
      <c r="AY5" s="28">
        <f>IFERROR(VLOOKUP($M5,Janvier!$F:$BJ,AY$2,0),0)</f>
        <v>0</v>
      </c>
      <c r="AZ5" s="28">
        <f>IFERROR(VLOOKUP($M5,Janvier!$F:$BJ,AZ$2,0),0)</f>
        <v>0</v>
      </c>
      <c r="BA5" s="28">
        <f>IFERROR(VLOOKUP($M5,Janvier!$F:$BJ,BA$2,0),0)</f>
        <v>0</v>
      </c>
      <c r="BB5" s="28">
        <f>IFERROR(VLOOKUP($M5,Janvier!$F:$BJ,BB$2,0),0)</f>
        <v>0</v>
      </c>
      <c r="BC5" s="28">
        <f>IFERROR(VLOOKUP($M5,Janvier!$F:$BJ,BC$2,0),0)</f>
        <v>0</v>
      </c>
      <c r="BD5" s="28">
        <f>IFERROR(VLOOKUP($M5,Janvier!$F:$BJ,BD$2,0),0)</f>
        <v>0</v>
      </c>
      <c r="BE5" s="29">
        <f>SUM(AS5:BD5)</f>
        <v>0</v>
      </c>
      <c r="BF5" s="28">
        <f>IFERROR(VLOOKUP($M5,Janvier!$F:$BJ,BF$2,0),0)</f>
        <v>140</v>
      </c>
      <c r="BG5" s="28">
        <f>IFERROR(VLOOKUP($M5,Janvier!$F:$BJ,BG$2,0),0)</f>
        <v>0</v>
      </c>
      <c r="BH5" s="28">
        <f>IFERROR(VLOOKUP($M5,Janvier!$F:$BJ,BH$2,0),0)</f>
        <v>0</v>
      </c>
      <c r="BI5" s="28">
        <f>IFERROR(VLOOKUP($M5,Janvier!$F:$BJ,BI$2,0),0)</f>
        <v>0</v>
      </c>
      <c r="BJ5" s="28">
        <f>IFERROR(VLOOKUP($M5,Janvier!$F:$BJ,BJ$2,0),0)</f>
        <v>0</v>
      </c>
      <c r="BK5" s="28">
        <f>IFERROR(VLOOKUP($M5,Janvier!$F:$BJ,BK$2,0),0)</f>
        <v>0</v>
      </c>
      <c r="BL5" s="28">
        <f>IFERROR(VLOOKUP($M5,Janvier!$F:$BJ,BL$2,0),0)</f>
        <v>0</v>
      </c>
      <c r="BM5" s="28">
        <f>IFERROR(VLOOKUP($M5,Janvier!$F:$BJ,BM$2,0),0)</f>
        <v>0</v>
      </c>
      <c r="BN5" s="28">
        <f>IFERROR(VLOOKUP($M5,Janvier!$F:$BJ,BN$2,0),0)</f>
        <v>0</v>
      </c>
      <c r="BO5" s="28">
        <f>IFERROR(VLOOKUP($M5,Janvier!$F:$BJ,BO$2,0),0)</f>
        <v>0</v>
      </c>
      <c r="BP5" s="28">
        <f>IFERROR(VLOOKUP($M5,Janvier!$F:$BJ,BP$2,0),0)</f>
        <v>560</v>
      </c>
      <c r="BQ5" s="28">
        <f>IFERROR(VLOOKUP($M5,Janvier!$F:$BJ,BQ$2,0),0)</f>
        <v>0</v>
      </c>
      <c r="BR5" s="29">
        <f t="shared" ref="BR5:BR26" si="3">SUM(BF5:BQ5)</f>
        <v>700</v>
      </c>
    </row>
    <row r="6" spans="1:70" x14ac:dyDescent="0.2">
      <c r="A6" s="14">
        <v>863290</v>
      </c>
      <c r="B6" s="3" t="s">
        <v>33</v>
      </c>
      <c r="C6" s="3" t="s">
        <v>22</v>
      </c>
      <c r="D6" s="3" t="s">
        <v>28</v>
      </c>
      <c r="E6" s="2">
        <f t="shared" ref="E6:E30" si="4">I6</f>
        <v>5680</v>
      </c>
      <c r="F6" s="2"/>
      <c r="G6" s="2"/>
      <c r="H6" s="2"/>
      <c r="I6" s="2">
        <v>5680</v>
      </c>
      <c r="J6" s="3" t="s">
        <v>62</v>
      </c>
      <c r="K6" s="3" t="s">
        <v>63</v>
      </c>
      <c r="L6" s="3" t="s">
        <v>64</v>
      </c>
      <c r="M6" s="3" t="str">
        <f t="shared" ref="M6:M7" si="5">A6&amp;B6</f>
        <v>863290POM</v>
      </c>
      <c r="N6" s="14">
        <v>30</v>
      </c>
      <c r="O6" s="9"/>
      <c r="P6" s="9" t="s">
        <v>35</v>
      </c>
      <c r="Q6" s="34">
        <f t="shared" si="1"/>
        <v>0</v>
      </c>
      <c r="R6" s="6">
        <v>0</v>
      </c>
      <c r="S6" s="27"/>
      <c r="T6" s="27"/>
      <c r="U6" s="27"/>
      <c r="V6" s="28">
        <f>IFERROR(VLOOKUP($M6,Janvier!$F:$BJ,V$2,0),0)</f>
        <v>0</v>
      </c>
      <c r="W6" s="28">
        <f>IFERROR(VLOOKUP($M6,Janvier!$F:$BJ,W$2,0),0)</f>
        <v>0</v>
      </c>
      <c r="X6" s="28">
        <f>IFERROR(VLOOKUP($M6,Janvier!$F:$BJ,X$2,0),0)</f>
        <v>0</v>
      </c>
      <c r="Y6" s="28">
        <f>IFERROR(VLOOKUP($M6,Janvier!$F:$BJ,Y$2,0),0)</f>
        <v>0</v>
      </c>
      <c r="Z6" s="28">
        <f>IFERROR(VLOOKUP($M6,Janvier!$F:$BJ,Z$2,0),0)</f>
        <v>0</v>
      </c>
      <c r="AA6" s="28">
        <f>IFERROR(VLOOKUP($M6,Janvier!$F:$BJ,AA$2,0),0)</f>
        <v>0</v>
      </c>
      <c r="AB6" s="28">
        <f>IFERROR(VLOOKUP($M6,Janvier!$F:$BJ,AB$2,0),0)</f>
        <v>0</v>
      </c>
      <c r="AC6" s="28">
        <f>IFERROR(VLOOKUP($M6,Janvier!$F:$BJ,AC$2,0),0)</f>
        <v>0</v>
      </c>
      <c r="AD6" s="28">
        <f>IFERROR(VLOOKUP($M6,Janvier!$F:$BJ,AD$2,0),0)</f>
        <v>0</v>
      </c>
      <c r="AE6" s="29">
        <f t="shared" ref="AE6:AE27" si="6">SUM(S6,T6:AD6)</f>
        <v>0</v>
      </c>
      <c r="AF6" s="28">
        <f>IFERROR(VLOOKUP($M6,Janvier!$F:$BJ,AF$2,0),0)</f>
        <v>0</v>
      </c>
      <c r="AG6" s="28">
        <f>IFERROR(VLOOKUP($M6,Janvier!$F:$BJ,AG$2,0),0)</f>
        <v>0</v>
      </c>
      <c r="AH6" s="28">
        <f>IFERROR(VLOOKUP($M6,Janvier!$F:$BJ,AH$2,0),0)</f>
        <v>0</v>
      </c>
      <c r="AI6" s="28">
        <f>IFERROR(VLOOKUP($M6,Janvier!$F:$BJ,AI$2,0),0)</f>
        <v>0</v>
      </c>
      <c r="AJ6" s="28">
        <f>IFERROR(VLOOKUP($M6,Janvier!$F:$BJ,AJ$2,0),0)</f>
        <v>0</v>
      </c>
      <c r="AK6" s="28">
        <f>IFERROR(VLOOKUP($M6,Janvier!$F:$BJ,AK$2,0),0)</f>
        <v>0</v>
      </c>
      <c r="AL6" s="28">
        <f>IFERROR(VLOOKUP($M6,Janvier!$F:$BJ,AL$2,0),0)</f>
        <v>0</v>
      </c>
      <c r="AM6" s="28">
        <f>IFERROR(VLOOKUP($M6,Janvier!$F:$BJ,AM$2,0),0)</f>
        <v>0</v>
      </c>
      <c r="AN6" s="28">
        <f>IFERROR(VLOOKUP($M6,Janvier!$F:$BJ,AN$2,0),0)</f>
        <v>0</v>
      </c>
      <c r="AO6" s="28">
        <f>IFERROR(VLOOKUP($M6,Janvier!$F:$BJ,AO$2,0),0)</f>
        <v>0</v>
      </c>
      <c r="AP6" s="28">
        <f>IFERROR(VLOOKUP($M6,Janvier!$F:$BJ,AP$2,0),0)</f>
        <v>0</v>
      </c>
      <c r="AQ6" s="28">
        <f>IFERROR(VLOOKUP($M6,Janvier!$F:$BJ,AQ$2,0),0)</f>
        <v>0</v>
      </c>
      <c r="AR6" s="29">
        <f t="shared" si="2"/>
        <v>0</v>
      </c>
      <c r="AS6" s="28">
        <f>IFERROR(VLOOKUP($M6,Janvier!$F:$BJ,AS$2,0),0)</f>
        <v>0</v>
      </c>
      <c r="AT6" s="28">
        <f>IFERROR(VLOOKUP($M6,Janvier!$F:$BJ,AT$2,0),0)</f>
        <v>0</v>
      </c>
      <c r="AU6" s="28">
        <f>IFERROR(VLOOKUP($M6,Janvier!$F:$BJ,AU$2,0),0)</f>
        <v>0</v>
      </c>
      <c r="AV6" s="28">
        <f>IFERROR(VLOOKUP($M6,Janvier!$F:$BJ,AV$2,0),0)</f>
        <v>0</v>
      </c>
      <c r="AW6" s="28">
        <f>IFERROR(VLOOKUP($M6,Janvier!$F:$BJ,AW$2,0),0)</f>
        <v>0</v>
      </c>
      <c r="AX6" s="28">
        <f>IFERROR(VLOOKUP($M6,Janvier!$F:$BJ,AX$2,0),0)</f>
        <v>0</v>
      </c>
      <c r="AY6" s="28">
        <f>IFERROR(VLOOKUP($M6,Janvier!$F:$BJ,AY$2,0),0)</f>
        <v>0</v>
      </c>
      <c r="AZ6" s="28">
        <f>IFERROR(VLOOKUP($M6,Janvier!$F:$BJ,AZ$2,0),0)</f>
        <v>0</v>
      </c>
      <c r="BA6" s="28">
        <f>IFERROR(VLOOKUP($M6,Janvier!$F:$BJ,BA$2,0),0)</f>
        <v>0</v>
      </c>
      <c r="BB6" s="28">
        <f>IFERROR(VLOOKUP($M6,Janvier!$F:$BJ,BB$2,0),0)</f>
        <v>0</v>
      </c>
      <c r="BC6" s="28">
        <f>IFERROR(VLOOKUP($M6,Janvier!$F:$BJ,BC$2,0),0)</f>
        <v>0</v>
      </c>
      <c r="BD6" s="28">
        <f>IFERROR(VLOOKUP($M6,Janvier!$F:$BJ,BD$2,0),0)</f>
        <v>0</v>
      </c>
      <c r="BE6" s="29">
        <f t="shared" ref="BE6:BE30" si="7">SUM(AS6:BD6)</f>
        <v>0</v>
      </c>
      <c r="BF6" s="28">
        <f>IFERROR(VLOOKUP($M6,Janvier!$F:$BJ,BF$2,0),0)</f>
        <v>0</v>
      </c>
      <c r="BG6" s="28">
        <f>IFERROR(VLOOKUP($M6,Janvier!$F:$BJ,BG$2,0),0)</f>
        <v>0</v>
      </c>
      <c r="BH6" s="28">
        <f>IFERROR(VLOOKUP($M6,Janvier!$F:$BJ,BH$2,0),0)</f>
        <v>0</v>
      </c>
      <c r="BI6" s="28">
        <f>IFERROR(VLOOKUP($M6,Janvier!$F:$BJ,BI$2,0),0)</f>
        <v>0</v>
      </c>
      <c r="BJ6" s="28">
        <f>IFERROR(VLOOKUP($M6,Janvier!$F:$BJ,BJ$2,0),0)</f>
        <v>0</v>
      </c>
      <c r="BK6" s="28">
        <f>IFERROR(VLOOKUP($M6,Janvier!$F:$BJ,BK$2,0),0)</f>
        <v>0</v>
      </c>
      <c r="BL6" s="28">
        <f>IFERROR(VLOOKUP($M6,Janvier!$F:$BJ,BL$2,0),0)</f>
        <v>0</v>
      </c>
      <c r="BM6" s="28">
        <f>IFERROR(VLOOKUP($M6,Janvier!$F:$BJ,BM$2,0),0)</f>
        <v>0</v>
      </c>
      <c r="BN6" s="28">
        <f>IFERROR(VLOOKUP($M6,Janvier!$F:$BJ,BN$2,0),0)</f>
        <v>0</v>
      </c>
      <c r="BO6" s="28">
        <f>IFERROR(VLOOKUP($M6,Janvier!$F:$BJ,BO$2,0),0)</f>
        <v>0</v>
      </c>
      <c r="BP6" s="28">
        <f>IFERROR(VLOOKUP($M6,Janvier!$F:$BJ,BP$2,0),0)</f>
        <v>0</v>
      </c>
      <c r="BQ6" s="28">
        <f>IFERROR(VLOOKUP($M6,Janvier!$F:$BJ,BQ$2,0),0)</f>
        <v>0</v>
      </c>
      <c r="BR6" s="29">
        <f t="shared" si="3"/>
        <v>0</v>
      </c>
    </row>
    <row r="7" spans="1:70" x14ac:dyDescent="0.2">
      <c r="A7" s="14">
        <v>744153</v>
      </c>
      <c r="B7" s="11" t="s">
        <v>34</v>
      </c>
      <c r="C7" s="3" t="s">
        <v>22</v>
      </c>
      <c r="D7" s="3" t="s">
        <v>28</v>
      </c>
      <c r="E7" s="2">
        <f t="shared" si="4"/>
        <v>0</v>
      </c>
      <c r="F7" s="2"/>
      <c r="G7" s="2"/>
      <c r="H7" s="2"/>
      <c r="I7" s="2"/>
      <c r="J7" s="3" t="s">
        <v>62</v>
      </c>
      <c r="K7" s="3" t="s">
        <v>63</v>
      </c>
      <c r="L7" s="3" t="s">
        <v>64</v>
      </c>
      <c r="M7" s="3" t="str">
        <f t="shared" si="5"/>
        <v>744153DRE</v>
      </c>
      <c r="N7" s="14">
        <v>30</v>
      </c>
      <c r="O7" s="9"/>
      <c r="P7" s="9"/>
      <c r="Q7" s="34">
        <f t="shared" si="1"/>
        <v>0</v>
      </c>
      <c r="R7" s="6">
        <v>0</v>
      </c>
      <c r="S7" s="27"/>
      <c r="T7" s="27"/>
      <c r="U7" s="27"/>
      <c r="V7" s="28">
        <f>IFERROR(VLOOKUP($M7,Janvier!$F:$BJ,V$2,0),0)</f>
        <v>0</v>
      </c>
      <c r="W7" s="28">
        <f>IFERROR(VLOOKUP($M7,Janvier!$F:$BJ,W$2,0),0)</f>
        <v>0</v>
      </c>
      <c r="X7" s="28">
        <f>IFERROR(VLOOKUP($M7,Janvier!$F:$BJ,X$2,0),0)</f>
        <v>0</v>
      </c>
      <c r="Y7" s="28">
        <f>IFERROR(VLOOKUP($M7,Janvier!$F:$BJ,Y$2,0),0)</f>
        <v>0</v>
      </c>
      <c r="Z7" s="28">
        <f>IFERROR(VLOOKUP($M7,Janvier!$F:$BJ,Z$2,0),0)</f>
        <v>0</v>
      </c>
      <c r="AA7" s="28">
        <f>IFERROR(VLOOKUP($M7,Janvier!$F:$BJ,AA$2,0),0)</f>
        <v>0</v>
      </c>
      <c r="AB7" s="28">
        <f>IFERROR(VLOOKUP($M7,Janvier!$F:$BJ,AB$2,0),0)</f>
        <v>0</v>
      </c>
      <c r="AC7" s="28">
        <f>IFERROR(VLOOKUP($M7,Janvier!$F:$BJ,AC$2,0),0)</f>
        <v>0</v>
      </c>
      <c r="AD7" s="28">
        <f>IFERROR(VLOOKUP($M7,Janvier!$F:$BJ,AD$2,0),0)</f>
        <v>0</v>
      </c>
      <c r="AE7" s="29">
        <f t="shared" si="6"/>
        <v>0</v>
      </c>
      <c r="AF7" s="28">
        <f>IFERROR(VLOOKUP($M7,Janvier!$F:$BJ,AF$2,0),0)</f>
        <v>0</v>
      </c>
      <c r="AG7" s="28">
        <f>IFERROR(VLOOKUP($M7,Janvier!$F:$BJ,AG$2,0),0)</f>
        <v>0</v>
      </c>
      <c r="AH7" s="28">
        <f>IFERROR(VLOOKUP($M7,Janvier!$F:$BJ,AH$2,0),0)</f>
        <v>0</v>
      </c>
      <c r="AI7" s="28">
        <f>IFERROR(VLOOKUP($M7,Janvier!$F:$BJ,AI$2,0),0)</f>
        <v>0</v>
      </c>
      <c r="AJ7" s="28">
        <f>IFERROR(VLOOKUP($M7,Janvier!$F:$BJ,AJ$2,0),0)</f>
        <v>0</v>
      </c>
      <c r="AK7" s="28">
        <f>IFERROR(VLOOKUP($M7,Janvier!$F:$BJ,AK$2,0),0)</f>
        <v>0</v>
      </c>
      <c r="AL7" s="28">
        <f>IFERROR(VLOOKUP($M7,Janvier!$F:$BJ,AL$2,0),0)</f>
        <v>0</v>
      </c>
      <c r="AM7" s="28">
        <f>IFERROR(VLOOKUP($M7,Janvier!$F:$BJ,AM$2,0),0)</f>
        <v>0</v>
      </c>
      <c r="AN7" s="28">
        <f>IFERROR(VLOOKUP($M7,Janvier!$F:$BJ,AN$2,0),0)</f>
        <v>0</v>
      </c>
      <c r="AO7" s="28">
        <f>IFERROR(VLOOKUP($M7,Janvier!$F:$BJ,AO$2,0),0)</f>
        <v>0</v>
      </c>
      <c r="AP7" s="28">
        <f>IFERROR(VLOOKUP($M7,Janvier!$F:$BJ,AP$2,0),0)</f>
        <v>0</v>
      </c>
      <c r="AQ7" s="28">
        <f>IFERROR(VLOOKUP($M7,Janvier!$F:$BJ,AQ$2,0),0)</f>
        <v>0</v>
      </c>
      <c r="AR7" s="29">
        <f t="shared" si="2"/>
        <v>0</v>
      </c>
      <c r="AS7" s="28">
        <f>IFERROR(VLOOKUP($M7,Janvier!$F:$BJ,AS$2,0),0)</f>
        <v>0</v>
      </c>
      <c r="AT7" s="28">
        <f>IFERROR(VLOOKUP($M7,Janvier!$F:$BJ,AT$2,0),0)</f>
        <v>0</v>
      </c>
      <c r="AU7" s="28">
        <f>IFERROR(VLOOKUP($M7,Janvier!$F:$BJ,AU$2,0),0)</f>
        <v>0</v>
      </c>
      <c r="AV7" s="28">
        <f>IFERROR(VLOOKUP($M7,Janvier!$F:$BJ,AV$2,0),0)</f>
        <v>0</v>
      </c>
      <c r="AW7" s="28">
        <f>IFERROR(VLOOKUP($M7,Janvier!$F:$BJ,AW$2,0),0)</f>
        <v>0</v>
      </c>
      <c r="AX7" s="28">
        <f>IFERROR(VLOOKUP($M7,Janvier!$F:$BJ,AX$2,0),0)</f>
        <v>0</v>
      </c>
      <c r="AY7" s="28">
        <f>IFERROR(VLOOKUP($M7,Janvier!$F:$BJ,AY$2,0),0)</f>
        <v>0</v>
      </c>
      <c r="AZ7" s="28">
        <f>IFERROR(VLOOKUP($M7,Janvier!$F:$BJ,AZ$2,0),0)</f>
        <v>0</v>
      </c>
      <c r="BA7" s="28">
        <f>IFERROR(VLOOKUP($M7,Janvier!$F:$BJ,BA$2,0),0)</f>
        <v>0</v>
      </c>
      <c r="BB7" s="28">
        <f>IFERROR(VLOOKUP($M7,Janvier!$F:$BJ,BB$2,0),0)</f>
        <v>0</v>
      </c>
      <c r="BC7" s="28">
        <f>IFERROR(VLOOKUP($M7,Janvier!$F:$BJ,BC$2,0),0)</f>
        <v>0</v>
      </c>
      <c r="BD7" s="28">
        <f>IFERROR(VLOOKUP($M7,Janvier!$F:$BJ,BD$2,0),0)</f>
        <v>0</v>
      </c>
      <c r="BE7" s="29">
        <f t="shared" si="7"/>
        <v>0</v>
      </c>
      <c r="BF7" s="28">
        <f>IFERROR(VLOOKUP($M7,Janvier!$F:$BJ,BF$2,0),0)</f>
        <v>0</v>
      </c>
      <c r="BG7" s="28">
        <f>IFERROR(VLOOKUP($M7,Janvier!$F:$BJ,BG$2,0),0)</f>
        <v>0</v>
      </c>
      <c r="BH7" s="28">
        <f>IFERROR(VLOOKUP($M7,Janvier!$F:$BJ,BH$2,0),0)</f>
        <v>0</v>
      </c>
      <c r="BI7" s="28">
        <f>IFERROR(VLOOKUP($M7,Janvier!$F:$BJ,BI$2,0),0)</f>
        <v>0</v>
      </c>
      <c r="BJ7" s="28">
        <f>IFERROR(VLOOKUP($M7,Janvier!$F:$BJ,BJ$2,0),0)</f>
        <v>0</v>
      </c>
      <c r="BK7" s="28">
        <f>IFERROR(VLOOKUP($M7,Janvier!$F:$BJ,BK$2,0),0)</f>
        <v>0</v>
      </c>
      <c r="BL7" s="28">
        <f>IFERROR(VLOOKUP($M7,Janvier!$F:$BJ,BL$2,0),0)</f>
        <v>0</v>
      </c>
      <c r="BM7" s="28">
        <f>IFERROR(VLOOKUP($M7,Janvier!$F:$BJ,BM$2,0),0)</f>
        <v>0</v>
      </c>
      <c r="BN7" s="28">
        <f>IFERROR(VLOOKUP($M7,Janvier!$F:$BJ,BN$2,0),0)</f>
        <v>0</v>
      </c>
      <c r="BO7" s="28">
        <f>IFERROR(VLOOKUP($M7,Janvier!$F:$BJ,BO$2,0),0)</f>
        <v>0</v>
      </c>
      <c r="BP7" s="28">
        <f>IFERROR(VLOOKUP($M7,Janvier!$F:$BJ,BP$2,0),0)</f>
        <v>0</v>
      </c>
      <c r="BQ7" s="28">
        <f>IFERROR(VLOOKUP($M7,Janvier!$F:$BJ,BQ$2,0),0)</f>
        <v>0</v>
      </c>
      <c r="BR7" s="29">
        <f t="shared" si="3"/>
        <v>0</v>
      </c>
    </row>
    <row r="8" spans="1:70" x14ac:dyDescent="0.2">
      <c r="A8" s="3">
        <v>928301</v>
      </c>
      <c r="B8" s="3" t="s">
        <v>31</v>
      </c>
      <c r="C8" s="3" t="s">
        <v>21</v>
      </c>
      <c r="D8" s="3" t="s">
        <v>26</v>
      </c>
      <c r="E8" s="2">
        <f>I8</f>
        <v>9473</v>
      </c>
      <c r="F8" s="2"/>
      <c r="G8" s="2"/>
      <c r="H8" s="2"/>
      <c r="I8" s="3">
        <f t="shared" si="0"/>
        <v>9473</v>
      </c>
      <c r="J8" s="3" t="s">
        <v>62</v>
      </c>
      <c r="K8" s="3" t="s">
        <v>63</v>
      </c>
      <c r="L8" s="3" t="s">
        <v>64</v>
      </c>
      <c r="M8" s="3" t="str">
        <f>A8&amp;B8</f>
        <v>928301FGT</v>
      </c>
      <c r="N8" s="3">
        <v>60</v>
      </c>
      <c r="O8" s="9" t="s">
        <v>35</v>
      </c>
      <c r="P8" s="9" t="s">
        <v>35</v>
      </c>
      <c r="Q8" s="34" t="str">
        <f t="shared" si="1"/>
        <v>x</v>
      </c>
      <c r="R8" s="6">
        <v>0</v>
      </c>
      <c r="S8" s="27"/>
      <c r="T8" s="27">
        <v>8393</v>
      </c>
      <c r="U8" s="27"/>
      <c r="V8" s="28">
        <f>IFERROR(VLOOKUP($M8,Janvier!$F:$BJ,V$2,0),0)</f>
        <v>890</v>
      </c>
      <c r="W8" s="28">
        <f>IFERROR(VLOOKUP($M8,Janvier!$F:$BJ,W$2,0),0)</f>
        <v>0</v>
      </c>
      <c r="X8" s="28">
        <f>IFERROR(VLOOKUP($M8,Janvier!$F:$BJ,X$2,0),0)</f>
        <v>0</v>
      </c>
      <c r="Y8" s="28">
        <f>IFERROR(VLOOKUP($M8,Janvier!$F:$BJ,Y$2,0),0)</f>
        <v>100</v>
      </c>
      <c r="Z8" s="28">
        <f>IFERROR(VLOOKUP($M8,Janvier!$F:$BJ,Z$2,0),0)</f>
        <v>0</v>
      </c>
      <c r="AA8" s="28">
        <f>IFERROR(VLOOKUP($M8,Janvier!$F:$BJ,AA$2,0),0)</f>
        <v>0</v>
      </c>
      <c r="AB8" s="28">
        <f>IFERROR(VLOOKUP($M8,Janvier!$F:$BJ,AB$2,0),0)</f>
        <v>0</v>
      </c>
      <c r="AC8" s="28">
        <f>IFERROR(VLOOKUP($M8,Janvier!$F:$BJ,AC$2,0),0)</f>
        <v>90</v>
      </c>
      <c r="AD8" s="28">
        <f>IFERROR(VLOOKUP($M8,Janvier!$F:$BJ,AD$2,0),0)</f>
        <v>0</v>
      </c>
      <c r="AE8" s="29">
        <f t="shared" si="6"/>
        <v>9473</v>
      </c>
      <c r="AF8" s="28">
        <f>IFERROR(VLOOKUP($M8,Janvier!$F:$BJ,AF$2,0),0)</f>
        <v>0</v>
      </c>
      <c r="AG8" s="28">
        <f>IFERROR(VLOOKUP($M8,Janvier!$F:$BJ,AG$2,0),0)</f>
        <v>0</v>
      </c>
      <c r="AH8" s="28">
        <f>IFERROR(VLOOKUP($M8,Janvier!$F:$BJ,AH$2,0),0)</f>
        <v>0</v>
      </c>
      <c r="AI8" s="28">
        <f>IFERROR(VLOOKUP($M8,Janvier!$F:$BJ,AI$2,0),0)</f>
        <v>0</v>
      </c>
      <c r="AJ8" s="28">
        <f>IFERROR(VLOOKUP($M8,Janvier!$F:$BJ,AJ$2,0),0)</f>
        <v>0</v>
      </c>
      <c r="AK8" s="28">
        <f>IFERROR(VLOOKUP($M8,Janvier!$F:$BJ,AK$2,0),0)</f>
        <v>0</v>
      </c>
      <c r="AL8" s="28">
        <f>IFERROR(VLOOKUP($M8,Janvier!$F:$BJ,AL$2,0),0)</f>
        <v>0</v>
      </c>
      <c r="AM8" s="28">
        <f>IFERROR(VLOOKUP($M8,Janvier!$F:$BJ,AM$2,0),0)</f>
        <v>0</v>
      </c>
      <c r="AN8" s="28">
        <f>IFERROR(VLOOKUP($M8,Janvier!$F:$BJ,AN$2,0),0)</f>
        <v>0</v>
      </c>
      <c r="AO8" s="28">
        <f>IFERROR(VLOOKUP($M8,Janvier!$F:$BJ,AO$2,0),0)</f>
        <v>0</v>
      </c>
      <c r="AP8" s="28">
        <f>IFERROR(VLOOKUP($M8,Janvier!$F:$BJ,AP$2,0),0)</f>
        <v>0</v>
      </c>
      <c r="AQ8" s="28">
        <f>IFERROR(VLOOKUP($M8,Janvier!$F:$BJ,AQ$2,0),0)</f>
        <v>0</v>
      </c>
      <c r="AR8" s="29">
        <f t="shared" si="2"/>
        <v>0</v>
      </c>
      <c r="AS8" s="28">
        <f>IFERROR(VLOOKUP($M8,Janvier!$F:$BJ,AS$2,0),0)</f>
        <v>0</v>
      </c>
      <c r="AT8" s="28">
        <f>IFERROR(VLOOKUP($M8,Janvier!$F:$BJ,AT$2,0),0)</f>
        <v>0</v>
      </c>
      <c r="AU8" s="28">
        <f>IFERROR(VLOOKUP($M8,Janvier!$F:$BJ,AU$2,0),0)</f>
        <v>0</v>
      </c>
      <c r="AV8" s="28">
        <f>IFERROR(VLOOKUP($M8,Janvier!$F:$BJ,AV$2,0),0)</f>
        <v>0</v>
      </c>
      <c r="AW8" s="28">
        <f>IFERROR(VLOOKUP($M8,Janvier!$F:$BJ,AW$2,0),0)</f>
        <v>0</v>
      </c>
      <c r="AX8" s="28">
        <f>IFERROR(VLOOKUP($M8,Janvier!$F:$BJ,AX$2,0),0)</f>
        <v>0</v>
      </c>
      <c r="AY8" s="28">
        <f>IFERROR(VLOOKUP($M8,Janvier!$F:$BJ,AY$2,0),0)</f>
        <v>0</v>
      </c>
      <c r="AZ8" s="28">
        <f>IFERROR(VLOOKUP($M8,Janvier!$F:$BJ,AZ$2,0),0)</f>
        <v>0</v>
      </c>
      <c r="BA8" s="28">
        <f>IFERROR(VLOOKUP($M8,Janvier!$F:$BJ,BA$2,0),0)</f>
        <v>0</v>
      </c>
      <c r="BB8" s="28">
        <f>IFERROR(VLOOKUP($M8,Janvier!$F:$BJ,BB$2,0),0)</f>
        <v>0</v>
      </c>
      <c r="BC8" s="28">
        <f>IFERROR(VLOOKUP($M8,Janvier!$F:$BJ,BC$2,0),0)</f>
        <v>0</v>
      </c>
      <c r="BD8" s="28">
        <f>IFERROR(VLOOKUP($M8,Janvier!$F:$BJ,BD$2,0),0)</f>
        <v>0</v>
      </c>
      <c r="BE8" s="29">
        <f t="shared" si="7"/>
        <v>0</v>
      </c>
      <c r="BF8" s="28">
        <f>IFERROR(VLOOKUP($M8,Janvier!$F:$BJ,BF$2,0),0)</f>
        <v>0</v>
      </c>
      <c r="BG8" s="28">
        <f>IFERROR(VLOOKUP($M8,Janvier!$F:$BJ,BG$2,0),0)</f>
        <v>0</v>
      </c>
      <c r="BH8" s="28">
        <f>IFERROR(VLOOKUP($M8,Janvier!$F:$BJ,BH$2,0),0)</f>
        <v>0</v>
      </c>
      <c r="BI8" s="28">
        <f>IFERROR(VLOOKUP($M8,Janvier!$F:$BJ,BI$2,0),0)</f>
        <v>0</v>
      </c>
      <c r="BJ8" s="28">
        <f>IFERROR(VLOOKUP($M8,Janvier!$F:$BJ,BJ$2,0),0)</f>
        <v>0</v>
      </c>
      <c r="BK8" s="28">
        <f>IFERROR(VLOOKUP($M8,Janvier!$F:$BJ,BK$2,0),0)</f>
        <v>0</v>
      </c>
      <c r="BL8" s="28">
        <f>IFERROR(VLOOKUP($M8,Janvier!$F:$BJ,BL$2,0),0)</f>
        <v>0</v>
      </c>
      <c r="BM8" s="28">
        <f>IFERROR(VLOOKUP($M8,Janvier!$F:$BJ,BM$2,0),0)</f>
        <v>0</v>
      </c>
      <c r="BN8" s="28">
        <f>IFERROR(VLOOKUP($M8,Janvier!$F:$BJ,BN$2,0),0)</f>
        <v>0</v>
      </c>
      <c r="BO8" s="28">
        <f>IFERROR(VLOOKUP($M8,Janvier!$F:$BJ,BO$2,0),0)</f>
        <v>0</v>
      </c>
      <c r="BP8" s="28">
        <f>IFERROR(VLOOKUP($M8,Janvier!$F:$BJ,BP$2,0),0)</f>
        <v>0</v>
      </c>
      <c r="BQ8" s="28">
        <f>IFERROR(VLOOKUP($M8,Janvier!$F:$BJ,BQ$2,0),0)</f>
        <v>0</v>
      </c>
      <c r="BR8" s="29">
        <f t="shared" si="3"/>
        <v>0</v>
      </c>
    </row>
    <row r="9" spans="1:70" x14ac:dyDescent="0.2">
      <c r="A9" s="14">
        <v>706019</v>
      </c>
      <c r="B9" s="11" t="s">
        <v>34</v>
      </c>
      <c r="C9" s="3" t="s">
        <v>23</v>
      </c>
      <c r="D9" s="3" t="s">
        <v>29</v>
      </c>
      <c r="E9" s="2">
        <f>I9</f>
        <v>0</v>
      </c>
      <c r="F9" s="2"/>
      <c r="G9" s="2"/>
      <c r="H9" s="2"/>
      <c r="I9" s="2"/>
      <c r="J9" s="3" t="s">
        <v>62</v>
      </c>
      <c r="K9" s="3" t="s">
        <v>63</v>
      </c>
      <c r="L9" s="3" t="s">
        <v>64</v>
      </c>
      <c r="M9" s="3" t="str">
        <f t="shared" ref="M9:M30" si="8">A9&amp;B9</f>
        <v>706019DRE</v>
      </c>
      <c r="N9" s="3">
        <v>30</v>
      </c>
      <c r="O9" s="9"/>
      <c r="P9" s="9"/>
      <c r="Q9" s="34">
        <f t="shared" si="1"/>
        <v>0</v>
      </c>
      <c r="R9" s="6">
        <v>0</v>
      </c>
      <c r="S9" s="27"/>
      <c r="T9" s="27"/>
      <c r="U9" s="27"/>
      <c r="V9" s="28">
        <f>IFERROR(VLOOKUP($M9,Janvier!$F:$BJ,V$2,0),0)</f>
        <v>0</v>
      </c>
      <c r="W9" s="28">
        <f>IFERROR(VLOOKUP($M9,Janvier!$F:$BJ,W$2,0),0)</f>
        <v>0</v>
      </c>
      <c r="X9" s="28">
        <f>IFERROR(VLOOKUP($M9,Janvier!$F:$BJ,X$2,0),0)</f>
        <v>0</v>
      </c>
      <c r="Y9" s="28">
        <f>IFERROR(VLOOKUP($M9,Janvier!$F:$BJ,Y$2,0),0)</f>
        <v>0</v>
      </c>
      <c r="Z9" s="28">
        <f>IFERROR(VLOOKUP($M9,Janvier!$F:$BJ,Z$2,0),0)</f>
        <v>0</v>
      </c>
      <c r="AA9" s="28">
        <f>IFERROR(VLOOKUP($M9,Janvier!$F:$BJ,AA$2,0),0)</f>
        <v>0</v>
      </c>
      <c r="AB9" s="28">
        <f>IFERROR(VLOOKUP($M9,Janvier!$F:$BJ,AB$2,0),0)</f>
        <v>0</v>
      </c>
      <c r="AC9" s="28">
        <f>IFERROR(VLOOKUP($M9,Janvier!$F:$BJ,AC$2,0),0)</f>
        <v>0</v>
      </c>
      <c r="AD9" s="28">
        <f>IFERROR(VLOOKUP($M9,Janvier!$F:$BJ,AD$2,0),0)</f>
        <v>0</v>
      </c>
      <c r="AE9" s="29">
        <f t="shared" si="6"/>
        <v>0</v>
      </c>
      <c r="AF9" s="28">
        <f>IFERROR(VLOOKUP($M9,Janvier!$F:$BJ,AF$2,0),0)</f>
        <v>0</v>
      </c>
      <c r="AG9" s="28">
        <f>IFERROR(VLOOKUP($M9,Janvier!$F:$BJ,AG$2,0),0)</f>
        <v>0</v>
      </c>
      <c r="AH9" s="28">
        <f>IFERROR(VLOOKUP($M9,Janvier!$F:$BJ,AH$2,0),0)</f>
        <v>0</v>
      </c>
      <c r="AI9" s="28">
        <f>IFERROR(VLOOKUP($M9,Janvier!$F:$BJ,AI$2,0),0)</f>
        <v>0</v>
      </c>
      <c r="AJ9" s="28">
        <f>IFERROR(VLOOKUP($M9,Janvier!$F:$BJ,AJ$2,0),0)</f>
        <v>0</v>
      </c>
      <c r="AK9" s="28">
        <f>IFERROR(VLOOKUP($M9,Janvier!$F:$BJ,AK$2,0),0)</f>
        <v>0</v>
      </c>
      <c r="AL9" s="28">
        <f>IFERROR(VLOOKUP($M9,Janvier!$F:$BJ,AL$2,0),0)</f>
        <v>0</v>
      </c>
      <c r="AM9" s="28">
        <f>IFERROR(VLOOKUP($M9,Janvier!$F:$BJ,AM$2,0),0)</f>
        <v>0</v>
      </c>
      <c r="AN9" s="28">
        <f>IFERROR(VLOOKUP($M9,Janvier!$F:$BJ,AN$2,0),0)</f>
        <v>0</v>
      </c>
      <c r="AO9" s="28">
        <f>IFERROR(VLOOKUP($M9,Janvier!$F:$BJ,AO$2,0),0)</f>
        <v>0</v>
      </c>
      <c r="AP9" s="28">
        <f>IFERROR(VLOOKUP($M9,Janvier!$F:$BJ,AP$2,0),0)</f>
        <v>0</v>
      </c>
      <c r="AQ9" s="28">
        <f>IFERROR(VLOOKUP($M9,Janvier!$F:$BJ,AQ$2,0),0)</f>
        <v>0</v>
      </c>
      <c r="AR9" s="29">
        <f t="shared" si="2"/>
        <v>0</v>
      </c>
      <c r="AS9" s="28">
        <f>IFERROR(VLOOKUP($M9,Janvier!$F:$BJ,AS$2,0),0)</f>
        <v>0</v>
      </c>
      <c r="AT9" s="28">
        <f>IFERROR(VLOOKUP($M9,Janvier!$F:$BJ,AT$2,0),0)</f>
        <v>0</v>
      </c>
      <c r="AU9" s="28">
        <f>IFERROR(VLOOKUP($M9,Janvier!$F:$BJ,AU$2,0),0)</f>
        <v>0</v>
      </c>
      <c r="AV9" s="28">
        <f>IFERROR(VLOOKUP($M9,Janvier!$F:$BJ,AV$2,0),0)</f>
        <v>0</v>
      </c>
      <c r="AW9" s="28">
        <f>IFERROR(VLOOKUP($M9,Janvier!$F:$BJ,AW$2,0),0)</f>
        <v>0</v>
      </c>
      <c r="AX9" s="28">
        <f>IFERROR(VLOOKUP($M9,Janvier!$F:$BJ,AX$2,0),0)</f>
        <v>0</v>
      </c>
      <c r="AY9" s="28">
        <f>IFERROR(VLOOKUP($M9,Janvier!$F:$BJ,AY$2,0),0)</f>
        <v>0</v>
      </c>
      <c r="AZ9" s="28">
        <f>IFERROR(VLOOKUP($M9,Janvier!$F:$BJ,AZ$2,0),0)</f>
        <v>0</v>
      </c>
      <c r="BA9" s="28">
        <f>IFERROR(VLOOKUP($M9,Janvier!$F:$BJ,BA$2,0),0)</f>
        <v>0</v>
      </c>
      <c r="BB9" s="28">
        <f>IFERROR(VLOOKUP($M9,Janvier!$F:$BJ,BB$2,0),0)</f>
        <v>0</v>
      </c>
      <c r="BC9" s="28">
        <f>IFERROR(VLOOKUP($M9,Janvier!$F:$BJ,BC$2,0),0)</f>
        <v>0</v>
      </c>
      <c r="BD9" s="28">
        <f>IFERROR(VLOOKUP($M9,Janvier!$F:$BJ,BD$2,0),0)</f>
        <v>0</v>
      </c>
      <c r="BE9" s="29">
        <f t="shared" si="7"/>
        <v>0</v>
      </c>
      <c r="BF9" s="28">
        <f>IFERROR(VLOOKUP($M9,Janvier!$F:$BJ,BF$2,0),0)</f>
        <v>0</v>
      </c>
      <c r="BG9" s="28">
        <f>IFERROR(VLOOKUP($M9,Janvier!$F:$BJ,BG$2,0),0)</f>
        <v>0</v>
      </c>
      <c r="BH9" s="28">
        <f>IFERROR(VLOOKUP($M9,Janvier!$F:$BJ,BH$2,0),0)</f>
        <v>0</v>
      </c>
      <c r="BI9" s="28">
        <f>IFERROR(VLOOKUP($M9,Janvier!$F:$BJ,BI$2,0),0)</f>
        <v>0</v>
      </c>
      <c r="BJ9" s="28">
        <f>IFERROR(VLOOKUP($M9,Janvier!$F:$BJ,BJ$2,0),0)</f>
        <v>0</v>
      </c>
      <c r="BK9" s="28">
        <f>IFERROR(VLOOKUP($M9,Janvier!$F:$BJ,BK$2,0),0)</f>
        <v>0</v>
      </c>
      <c r="BL9" s="28">
        <f>IFERROR(VLOOKUP($M9,Janvier!$F:$BJ,BL$2,0),0)</f>
        <v>0</v>
      </c>
      <c r="BM9" s="28">
        <f>IFERROR(VLOOKUP($M9,Janvier!$F:$BJ,BM$2,0),0)</f>
        <v>0</v>
      </c>
      <c r="BN9" s="28">
        <f>IFERROR(VLOOKUP($M9,Janvier!$F:$BJ,BN$2,0),0)</f>
        <v>0</v>
      </c>
      <c r="BO9" s="28">
        <f>IFERROR(VLOOKUP($M9,Janvier!$F:$BJ,BO$2,0),0)</f>
        <v>0</v>
      </c>
      <c r="BP9" s="28">
        <f>IFERROR(VLOOKUP($M9,Janvier!$F:$BJ,BP$2,0),0)</f>
        <v>0</v>
      </c>
      <c r="BQ9" s="28">
        <f>IFERROR(VLOOKUP($M9,Janvier!$F:$BJ,BQ$2,0),0)</f>
        <v>0</v>
      </c>
      <c r="BR9" s="29">
        <f t="shared" si="3"/>
        <v>0</v>
      </c>
    </row>
    <row r="10" spans="1:70" x14ac:dyDescent="0.2">
      <c r="A10" s="3">
        <v>289304</v>
      </c>
      <c r="B10" s="3" t="s">
        <v>33</v>
      </c>
      <c r="C10" s="3" t="s">
        <v>22</v>
      </c>
      <c r="D10" s="3" t="s">
        <v>28</v>
      </c>
      <c r="E10" s="2">
        <f t="shared" si="4"/>
        <v>4553</v>
      </c>
      <c r="F10" s="2"/>
      <c r="G10" s="2"/>
      <c r="H10" s="2"/>
      <c r="I10" s="3">
        <f>AE10+AR10+BE10+BR10</f>
        <v>4553</v>
      </c>
      <c r="J10" s="3" t="s">
        <v>62</v>
      </c>
      <c r="K10" s="3" t="s">
        <v>63</v>
      </c>
      <c r="L10" s="3" t="s">
        <v>64</v>
      </c>
      <c r="M10" s="3" t="str">
        <f t="shared" si="8"/>
        <v>289304POM</v>
      </c>
      <c r="N10" s="3">
        <v>30</v>
      </c>
      <c r="O10" s="9" t="s">
        <v>35</v>
      </c>
      <c r="P10" s="9" t="s">
        <v>35</v>
      </c>
      <c r="Q10" s="34">
        <f t="shared" si="1"/>
        <v>0</v>
      </c>
      <c r="R10" s="6">
        <v>0</v>
      </c>
      <c r="S10" s="27"/>
      <c r="T10" s="27"/>
      <c r="U10" s="27">
        <v>4330</v>
      </c>
      <c r="V10" s="28">
        <f>IFERROR(VLOOKUP($M10,Janvier!$F:$BJ,V$2,0),0)</f>
        <v>0</v>
      </c>
      <c r="W10" s="28">
        <f>IFERROR(VLOOKUP($M10,Janvier!$F:$BJ,W$2,0),0)</f>
        <v>0</v>
      </c>
      <c r="X10" s="28">
        <f>IFERROR(VLOOKUP($M10,Janvier!$F:$BJ,X$2,0),0)</f>
        <v>0</v>
      </c>
      <c r="Y10" s="28">
        <f>IFERROR(VLOOKUP($M10,Janvier!$F:$BJ,Y$2,0),0)</f>
        <v>0</v>
      </c>
      <c r="Z10" s="28">
        <f>IFERROR(VLOOKUP($M10,Janvier!$F:$BJ,Z$2,0),0)</f>
        <v>0</v>
      </c>
      <c r="AA10" s="28">
        <f>IFERROR(VLOOKUP($M10,Janvier!$F:$BJ,AA$2,0),0)</f>
        <v>223</v>
      </c>
      <c r="AB10" s="28">
        <f>IFERROR(VLOOKUP($M10,Janvier!$F:$BJ,AB$2,0),0)</f>
        <v>0</v>
      </c>
      <c r="AC10" s="28">
        <f>IFERROR(VLOOKUP($M10,Janvier!$F:$BJ,AC$2,0),0)</f>
        <v>0</v>
      </c>
      <c r="AD10" s="28">
        <f>IFERROR(VLOOKUP($M10,Janvier!$F:$BJ,AD$2,0),0)</f>
        <v>0</v>
      </c>
      <c r="AE10" s="29">
        <f t="shared" si="6"/>
        <v>4553</v>
      </c>
      <c r="AF10" s="28">
        <f>IFERROR(VLOOKUP($M10,Janvier!$F:$BJ,AF$2,0),0)</f>
        <v>0</v>
      </c>
      <c r="AG10" s="28">
        <f>IFERROR(VLOOKUP($M10,Janvier!$F:$BJ,AG$2,0),0)</f>
        <v>0</v>
      </c>
      <c r="AH10" s="28">
        <f>IFERROR(VLOOKUP($M10,Janvier!$F:$BJ,AH$2,0),0)</f>
        <v>0</v>
      </c>
      <c r="AI10" s="28">
        <f>IFERROR(VLOOKUP($M10,Janvier!$F:$BJ,AI$2,0),0)</f>
        <v>0</v>
      </c>
      <c r="AJ10" s="28">
        <f>IFERROR(VLOOKUP($M10,Janvier!$F:$BJ,AJ$2,0),0)</f>
        <v>0</v>
      </c>
      <c r="AK10" s="28">
        <f>IFERROR(VLOOKUP($M10,Janvier!$F:$BJ,AK$2,0),0)</f>
        <v>0</v>
      </c>
      <c r="AL10" s="28">
        <f>IFERROR(VLOOKUP($M10,Janvier!$F:$BJ,AL$2,0),0)</f>
        <v>0</v>
      </c>
      <c r="AM10" s="28">
        <f>IFERROR(VLOOKUP($M10,Janvier!$F:$BJ,AM$2,0),0)</f>
        <v>0</v>
      </c>
      <c r="AN10" s="28">
        <f>IFERROR(VLOOKUP($M10,Janvier!$F:$BJ,AN$2,0),0)</f>
        <v>0</v>
      </c>
      <c r="AO10" s="28">
        <f>IFERROR(VLOOKUP($M10,Janvier!$F:$BJ,AO$2,0),0)</f>
        <v>0</v>
      </c>
      <c r="AP10" s="28">
        <f>IFERROR(VLOOKUP($M10,Janvier!$F:$BJ,AP$2,0),0)</f>
        <v>0</v>
      </c>
      <c r="AQ10" s="28">
        <f>IFERROR(VLOOKUP($M10,Janvier!$F:$BJ,AQ$2,0),0)</f>
        <v>0</v>
      </c>
      <c r="AR10" s="29">
        <f t="shared" si="2"/>
        <v>0</v>
      </c>
      <c r="AS10" s="28">
        <f>IFERROR(VLOOKUP($M10,Janvier!$F:$BJ,AS$2,0),0)</f>
        <v>0</v>
      </c>
      <c r="AT10" s="28">
        <f>IFERROR(VLOOKUP($M10,Janvier!$F:$BJ,AT$2,0),0)</f>
        <v>0</v>
      </c>
      <c r="AU10" s="28">
        <f>IFERROR(VLOOKUP($M10,Janvier!$F:$BJ,AU$2,0),0)</f>
        <v>0</v>
      </c>
      <c r="AV10" s="28">
        <f>IFERROR(VLOOKUP($M10,Janvier!$F:$BJ,AV$2,0),0)</f>
        <v>0</v>
      </c>
      <c r="AW10" s="28">
        <f>IFERROR(VLOOKUP($M10,Janvier!$F:$BJ,AW$2,0),0)</f>
        <v>0</v>
      </c>
      <c r="AX10" s="28">
        <f>IFERROR(VLOOKUP($M10,Janvier!$F:$BJ,AX$2,0),0)</f>
        <v>0</v>
      </c>
      <c r="AY10" s="28">
        <f>IFERROR(VLOOKUP($M10,Janvier!$F:$BJ,AY$2,0),0)</f>
        <v>0</v>
      </c>
      <c r="AZ10" s="28">
        <f>IFERROR(VLOOKUP($M10,Janvier!$F:$BJ,AZ$2,0),0)</f>
        <v>0</v>
      </c>
      <c r="BA10" s="28">
        <f>IFERROR(VLOOKUP($M10,Janvier!$F:$BJ,BA$2,0),0)</f>
        <v>0</v>
      </c>
      <c r="BB10" s="28">
        <f>IFERROR(VLOOKUP($M10,Janvier!$F:$BJ,BB$2,0),0)</f>
        <v>0</v>
      </c>
      <c r="BC10" s="28">
        <f>IFERROR(VLOOKUP($M10,Janvier!$F:$BJ,BC$2,0),0)</f>
        <v>0</v>
      </c>
      <c r="BD10" s="28">
        <f>IFERROR(VLOOKUP($M10,Janvier!$F:$BJ,BD$2,0),0)</f>
        <v>0</v>
      </c>
      <c r="BE10" s="29">
        <f t="shared" si="7"/>
        <v>0</v>
      </c>
      <c r="BF10" s="28">
        <f>IFERROR(VLOOKUP($M10,Janvier!$F:$BJ,BF$2,0),0)</f>
        <v>0</v>
      </c>
      <c r="BG10" s="28">
        <f>IFERROR(VLOOKUP($M10,Janvier!$F:$BJ,BG$2,0),0)</f>
        <v>0</v>
      </c>
      <c r="BH10" s="28">
        <f>IFERROR(VLOOKUP($M10,Janvier!$F:$BJ,BH$2,0),0)</f>
        <v>0</v>
      </c>
      <c r="BI10" s="28">
        <f>IFERROR(VLOOKUP($M10,Janvier!$F:$BJ,BI$2,0),0)</f>
        <v>0</v>
      </c>
      <c r="BJ10" s="28">
        <f>IFERROR(VLOOKUP($M10,Janvier!$F:$BJ,BJ$2,0),0)</f>
        <v>0</v>
      </c>
      <c r="BK10" s="28">
        <f>IFERROR(VLOOKUP($M10,Janvier!$F:$BJ,BK$2,0),0)</f>
        <v>0</v>
      </c>
      <c r="BL10" s="28">
        <f>IFERROR(VLOOKUP($M10,Janvier!$F:$BJ,BL$2,0),0)</f>
        <v>0</v>
      </c>
      <c r="BM10" s="28">
        <f>IFERROR(VLOOKUP($M10,Janvier!$F:$BJ,BM$2,0),0)</f>
        <v>0</v>
      </c>
      <c r="BN10" s="28">
        <f>IFERROR(VLOOKUP($M10,Janvier!$F:$BJ,BN$2,0),0)</f>
        <v>0</v>
      </c>
      <c r="BO10" s="28">
        <f>IFERROR(VLOOKUP($M10,Janvier!$F:$BJ,BO$2,0),0)</f>
        <v>0</v>
      </c>
      <c r="BP10" s="28">
        <f>IFERROR(VLOOKUP($M10,Janvier!$F:$BJ,BP$2,0),0)</f>
        <v>0</v>
      </c>
      <c r="BQ10" s="28">
        <f>IFERROR(VLOOKUP($M10,Janvier!$F:$BJ,BQ$2,0),0)</f>
        <v>0</v>
      </c>
      <c r="BR10" s="29">
        <f t="shared" si="3"/>
        <v>0</v>
      </c>
    </row>
    <row r="11" spans="1:70" x14ac:dyDescent="0.2">
      <c r="A11" s="3">
        <v>930293</v>
      </c>
      <c r="B11" s="3" t="s">
        <v>33</v>
      </c>
      <c r="C11" s="3" t="s">
        <v>23</v>
      </c>
      <c r="D11" s="3" t="s">
        <v>27</v>
      </c>
      <c r="E11" s="2">
        <f t="shared" si="4"/>
        <v>0</v>
      </c>
      <c r="F11" s="2"/>
      <c r="G11" s="2"/>
      <c r="H11" s="2"/>
      <c r="I11" s="3">
        <f>AE11+AR11+BE11+BR11</f>
        <v>0</v>
      </c>
      <c r="J11" s="3" t="s">
        <v>62</v>
      </c>
      <c r="K11" s="3" t="s">
        <v>63</v>
      </c>
      <c r="L11" s="3" t="s">
        <v>64</v>
      </c>
      <c r="M11" s="3" t="str">
        <f t="shared" si="8"/>
        <v>930293POM</v>
      </c>
      <c r="N11" s="3">
        <v>45</v>
      </c>
      <c r="O11" s="9" t="s">
        <v>35</v>
      </c>
      <c r="P11" s="9" t="s">
        <v>35</v>
      </c>
      <c r="Q11" s="34">
        <f t="shared" si="1"/>
        <v>0</v>
      </c>
      <c r="R11" s="6">
        <v>0</v>
      </c>
      <c r="S11" s="27"/>
      <c r="T11" s="27"/>
      <c r="U11" s="27"/>
      <c r="V11" s="28">
        <f>IFERROR(VLOOKUP($M11,Janvier!$F:$BJ,V$2,0),0)</f>
        <v>0</v>
      </c>
      <c r="W11" s="28">
        <f>IFERROR(VLOOKUP($M11,Janvier!$F:$BJ,W$2,0),0)</f>
        <v>0</v>
      </c>
      <c r="X11" s="28">
        <f>IFERROR(VLOOKUP($M11,Janvier!$F:$BJ,X$2,0),0)</f>
        <v>0</v>
      </c>
      <c r="Y11" s="28">
        <f>IFERROR(VLOOKUP($M11,Janvier!$F:$BJ,Y$2,0),0)</f>
        <v>0</v>
      </c>
      <c r="Z11" s="28">
        <f>IFERROR(VLOOKUP($M11,Janvier!$F:$BJ,Z$2,0),0)</f>
        <v>0</v>
      </c>
      <c r="AA11" s="28">
        <f>IFERROR(VLOOKUP($M11,Janvier!$F:$BJ,AA$2,0),0)</f>
        <v>0</v>
      </c>
      <c r="AB11" s="28">
        <f>IFERROR(VLOOKUP($M11,Janvier!$F:$BJ,AB$2,0),0)</f>
        <v>0</v>
      </c>
      <c r="AC11" s="28">
        <f>IFERROR(VLOOKUP($M11,Janvier!$F:$BJ,AC$2,0),0)</f>
        <v>0</v>
      </c>
      <c r="AD11" s="28">
        <f>IFERROR(VLOOKUP($M11,Janvier!$F:$BJ,AD$2,0),0)</f>
        <v>0</v>
      </c>
      <c r="AE11" s="29">
        <f t="shared" si="6"/>
        <v>0</v>
      </c>
      <c r="AF11" s="28">
        <f>IFERROR(VLOOKUP($M11,Janvier!$F:$BJ,AF$2,0),0)</f>
        <v>0</v>
      </c>
      <c r="AG11" s="28">
        <f>IFERROR(VLOOKUP($M11,Janvier!$F:$BJ,AG$2,0),0)</f>
        <v>0</v>
      </c>
      <c r="AH11" s="28">
        <f>IFERROR(VLOOKUP($M11,Janvier!$F:$BJ,AH$2,0),0)</f>
        <v>0</v>
      </c>
      <c r="AI11" s="28">
        <f>IFERROR(VLOOKUP($M11,Janvier!$F:$BJ,AI$2,0),0)</f>
        <v>0</v>
      </c>
      <c r="AJ11" s="28">
        <f>IFERROR(VLOOKUP($M11,Janvier!$F:$BJ,AJ$2,0),0)</f>
        <v>0</v>
      </c>
      <c r="AK11" s="28">
        <f>IFERROR(VLOOKUP($M11,Janvier!$F:$BJ,AK$2,0),0)</f>
        <v>0</v>
      </c>
      <c r="AL11" s="28">
        <f>IFERROR(VLOOKUP($M11,Janvier!$F:$BJ,AL$2,0),0)</f>
        <v>0</v>
      </c>
      <c r="AM11" s="28">
        <f>IFERROR(VLOOKUP($M11,Janvier!$F:$BJ,AM$2,0),0)</f>
        <v>0</v>
      </c>
      <c r="AN11" s="28">
        <f>IFERROR(VLOOKUP($M11,Janvier!$F:$BJ,AN$2,0),0)</f>
        <v>0</v>
      </c>
      <c r="AO11" s="28">
        <f>IFERROR(VLOOKUP($M11,Janvier!$F:$BJ,AO$2,0),0)</f>
        <v>0</v>
      </c>
      <c r="AP11" s="28">
        <f>IFERROR(VLOOKUP($M11,Janvier!$F:$BJ,AP$2,0),0)</f>
        <v>0</v>
      </c>
      <c r="AQ11" s="28">
        <f>IFERROR(VLOOKUP($M11,Janvier!$F:$BJ,AQ$2,0),0)</f>
        <v>0</v>
      </c>
      <c r="AR11" s="29">
        <f t="shared" si="2"/>
        <v>0</v>
      </c>
      <c r="AS11" s="28">
        <f>IFERROR(VLOOKUP($M11,Janvier!$F:$BJ,AS$2,0),0)</f>
        <v>0</v>
      </c>
      <c r="AT11" s="28">
        <f>IFERROR(VLOOKUP($M11,Janvier!$F:$BJ,AT$2,0),0)</f>
        <v>0</v>
      </c>
      <c r="AU11" s="28">
        <f>IFERROR(VLOOKUP($M11,Janvier!$F:$BJ,AU$2,0),0)</f>
        <v>0</v>
      </c>
      <c r="AV11" s="28">
        <f>IFERROR(VLOOKUP($M11,Janvier!$F:$BJ,AV$2,0),0)</f>
        <v>0</v>
      </c>
      <c r="AW11" s="28">
        <f>IFERROR(VLOOKUP($M11,Janvier!$F:$BJ,AW$2,0),0)</f>
        <v>0</v>
      </c>
      <c r="AX11" s="28">
        <f>IFERROR(VLOOKUP($M11,Janvier!$F:$BJ,AX$2,0),0)</f>
        <v>0</v>
      </c>
      <c r="AY11" s="28">
        <f>IFERROR(VLOOKUP($M11,Janvier!$F:$BJ,AY$2,0),0)</f>
        <v>0</v>
      </c>
      <c r="AZ11" s="28">
        <f>IFERROR(VLOOKUP($M11,Janvier!$F:$BJ,AZ$2,0),0)</f>
        <v>0</v>
      </c>
      <c r="BA11" s="28">
        <f>IFERROR(VLOOKUP($M11,Janvier!$F:$BJ,BA$2,0),0)</f>
        <v>0</v>
      </c>
      <c r="BB11" s="28">
        <f>IFERROR(VLOOKUP($M11,Janvier!$F:$BJ,BB$2,0),0)</f>
        <v>0</v>
      </c>
      <c r="BC11" s="28">
        <f>IFERROR(VLOOKUP($M11,Janvier!$F:$BJ,BC$2,0),0)</f>
        <v>0</v>
      </c>
      <c r="BD11" s="28">
        <f>IFERROR(VLOOKUP($M11,Janvier!$F:$BJ,BD$2,0),0)</f>
        <v>0</v>
      </c>
      <c r="BE11" s="29">
        <f t="shared" si="7"/>
        <v>0</v>
      </c>
      <c r="BF11" s="28">
        <f>IFERROR(VLOOKUP($M11,Janvier!$F:$BJ,BF$2,0),0)</f>
        <v>0</v>
      </c>
      <c r="BG11" s="28">
        <f>IFERROR(VLOOKUP($M11,Janvier!$F:$BJ,BG$2,0),0)</f>
        <v>0</v>
      </c>
      <c r="BH11" s="28">
        <f>IFERROR(VLOOKUP($M11,Janvier!$F:$BJ,BH$2,0),0)</f>
        <v>0</v>
      </c>
      <c r="BI11" s="28">
        <f>IFERROR(VLOOKUP($M11,Janvier!$F:$BJ,BI$2,0),0)</f>
        <v>0</v>
      </c>
      <c r="BJ11" s="28">
        <f>IFERROR(VLOOKUP($M11,Janvier!$F:$BJ,BJ$2,0),0)</f>
        <v>0</v>
      </c>
      <c r="BK11" s="28">
        <f>IFERROR(VLOOKUP($M11,Janvier!$F:$BJ,BK$2,0),0)</f>
        <v>0</v>
      </c>
      <c r="BL11" s="28">
        <f>IFERROR(VLOOKUP($M11,Janvier!$F:$BJ,BL$2,0),0)</f>
        <v>0</v>
      </c>
      <c r="BM11" s="28">
        <f>IFERROR(VLOOKUP($M11,Janvier!$F:$BJ,BM$2,0),0)</f>
        <v>0</v>
      </c>
      <c r="BN11" s="28">
        <f>IFERROR(VLOOKUP($M11,Janvier!$F:$BJ,BN$2,0),0)</f>
        <v>0</v>
      </c>
      <c r="BO11" s="28">
        <f>IFERROR(VLOOKUP($M11,Janvier!$F:$BJ,BO$2,0),0)</f>
        <v>0</v>
      </c>
      <c r="BP11" s="28">
        <f>IFERROR(VLOOKUP($M11,Janvier!$F:$BJ,BP$2,0),0)</f>
        <v>0</v>
      </c>
      <c r="BQ11" s="28">
        <f>IFERROR(VLOOKUP($M11,Janvier!$F:$BJ,BQ$2,0),0)</f>
        <v>0</v>
      </c>
      <c r="BR11" s="29">
        <f t="shared" si="3"/>
        <v>0</v>
      </c>
    </row>
    <row r="12" spans="1:70" x14ac:dyDescent="0.2">
      <c r="A12" s="11">
        <v>84467</v>
      </c>
      <c r="B12" s="11" t="s">
        <v>34</v>
      </c>
      <c r="C12" s="3" t="s">
        <v>24</v>
      </c>
      <c r="D12" s="3" t="s">
        <v>29</v>
      </c>
      <c r="E12" s="2">
        <f t="shared" si="4"/>
        <v>1768</v>
      </c>
      <c r="F12" s="2"/>
      <c r="G12" s="2"/>
      <c r="H12" s="2"/>
      <c r="I12" s="3">
        <f t="shared" si="0"/>
        <v>1768</v>
      </c>
      <c r="J12" s="3" t="s">
        <v>62</v>
      </c>
      <c r="K12" s="3" t="s">
        <v>63</v>
      </c>
      <c r="L12" s="3" t="s">
        <v>64</v>
      </c>
      <c r="M12" s="3" t="str">
        <f t="shared" si="8"/>
        <v>84467DRE</v>
      </c>
      <c r="N12" s="3">
        <v>60</v>
      </c>
      <c r="O12" s="9" t="s">
        <v>35</v>
      </c>
      <c r="P12" s="9" t="s">
        <v>35</v>
      </c>
      <c r="Q12" s="34">
        <f t="shared" si="1"/>
        <v>0</v>
      </c>
      <c r="R12" s="6">
        <v>0</v>
      </c>
      <c r="S12" s="27">
        <v>1768</v>
      </c>
      <c r="T12" s="30"/>
      <c r="U12" s="30"/>
      <c r="V12" s="28">
        <f>IFERROR(VLOOKUP($M12,Janvier!$F:$BJ,V$2,0),0)</f>
        <v>0</v>
      </c>
      <c r="W12" s="28">
        <f>IFERROR(VLOOKUP($M12,Janvier!$F:$BJ,W$2,0),0)</f>
        <v>0</v>
      </c>
      <c r="X12" s="28">
        <f>IFERROR(VLOOKUP($M12,Janvier!$F:$BJ,X$2,0),0)</f>
        <v>0</v>
      </c>
      <c r="Y12" s="28">
        <f>IFERROR(VLOOKUP($M12,Janvier!$F:$BJ,Y$2,0),0)</f>
        <v>0</v>
      </c>
      <c r="Z12" s="28">
        <f>IFERROR(VLOOKUP($M12,Janvier!$F:$BJ,Z$2,0),0)</f>
        <v>0</v>
      </c>
      <c r="AA12" s="28">
        <f>IFERROR(VLOOKUP($M12,Janvier!$F:$BJ,AA$2,0),0)</f>
        <v>0</v>
      </c>
      <c r="AB12" s="28">
        <f>IFERROR(VLOOKUP($M12,Janvier!$F:$BJ,AB$2,0),0)</f>
        <v>0</v>
      </c>
      <c r="AC12" s="28">
        <f>IFERROR(VLOOKUP($M12,Janvier!$F:$BJ,AC$2,0),0)</f>
        <v>0</v>
      </c>
      <c r="AD12" s="28">
        <f>IFERROR(VLOOKUP($M12,Janvier!$F:$BJ,AD$2,0),0)</f>
        <v>0</v>
      </c>
      <c r="AE12" s="29">
        <f t="shared" si="6"/>
        <v>1768</v>
      </c>
      <c r="AF12" s="28">
        <f>IFERROR(VLOOKUP($M12,Janvier!$F:$BJ,AF$2,0),0)</f>
        <v>0</v>
      </c>
      <c r="AG12" s="28">
        <f>IFERROR(VLOOKUP($M12,Janvier!$F:$BJ,AG$2,0),0)</f>
        <v>0</v>
      </c>
      <c r="AH12" s="28">
        <f>IFERROR(VLOOKUP($M12,Janvier!$F:$BJ,AH$2,0),0)</f>
        <v>0</v>
      </c>
      <c r="AI12" s="28">
        <f>IFERROR(VLOOKUP($M12,Janvier!$F:$BJ,AI$2,0),0)</f>
        <v>0</v>
      </c>
      <c r="AJ12" s="28">
        <f>IFERROR(VLOOKUP($M12,Janvier!$F:$BJ,AJ$2,0),0)</f>
        <v>0</v>
      </c>
      <c r="AK12" s="28">
        <f>IFERROR(VLOOKUP($M12,Janvier!$F:$BJ,AK$2,0),0)</f>
        <v>0</v>
      </c>
      <c r="AL12" s="28">
        <f>IFERROR(VLOOKUP($M12,Janvier!$F:$BJ,AL$2,0),0)</f>
        <v>0</v>
      </c>
      <c r="AM12" s="28">
        <f>IFERROR(VLOOKUP($M12,Janvier!$F:$BJ,AM$2,0),0)</f>
        <v>0</v>
      </c>
      <c r="AN12" s="28">
        <f>IFERROR(VLOOKUP($M12,Janvier!$F:$BJ,AN$2,0),0)</f>
        <v>0</v>
      </c>
      <c r="AO12" s="28">
        <f>IFERROR(VLOOKUP($M12,Janvier!$F:$BJ,AO$2,0),0)</f>
        <v>0</v>
      </c>
      <c r="AP12" s="28">
        <f>IFERROR(VLOOKUP($M12,Janvier!$F:$BJ,AP$2,0),0)</f>
        <v>0</v>
      </c>
      <c r="AQ12" s="28">
        <f>IFERROR(VLOOKUP($M12,Janvier!$F:$BJ,AQ$2,0),0)</f>
        <v>0</v>
      </c>
      <c r="AR12" s="29">
        <f t="shared" si="2"/>
        <v>0</v>
      </c>
      <c r="AS12" s="28">
        <f>IFERROR(VLOOKUP($M12,Janvier!$F:$BJ,AS$2,0),0)</f>
        <v>0</v>
      </c>
      <c r="AT12" s="28">
        <f>IFERROR(VLOOKUP($M12,Janvier!$F:$BJ,AT$2,0),0)</f>
        <v>0</v>
      </c>
      <c r="AU12" s="28">
        <f>IFERROR(VLOOKUP($M12,Janvier!$F:$BJ,AU$2,0),0)</f>
        <v>0</v>
      </c>
      <c r="AV12" s="28">
        <f>IFERROR(VLOOKUP($M12,Janvier!$F:$BJ,AV$2,0),0)</f>
        <v>0</v>
      </c>
      <c r="AW12" s="28">
        <f>IFERROR(VLOOKUP($M12,Janvier!$F:$BJ,AW$2,0),0)</f>
        <v>0</v>
      </c>
      <c r="AX12" s="28">
        <f>IFERROR(VLOOKUP($M12,Janvier!$F:$BJ,AX$2,0),0)</f>
        <v>0</v>
      </c>
      <c r="AY12" s="28">
        <f>IFERROR(VLOOKUP($M12,Janvier!$F:$BJ,AY$2,0),0)</f>
        <v>0</v>
      </c>
      <c r="AZ12" s="28">
        <f>IFERROR(VLOOKUP($M12,Janvier!$F:$BJ,AZ$2,0),0)</f>
        <v>0</v>
      </c>
      <c r="BA12" s="28">
        <f>IFERROR(VLOOKUP($M12,Janvier!$F:$BJ,BA$2,0),0)</f>
        <v>0</v>
      </c>
      <c r="BB12" s="28">
        <f>IFERROR(VLOOKUP($M12,Janvier!$F:$BJ,BB$2,0),0)</f>
        <v>0</v>
      </c>
      <c r="BC12" s="28">
        <f>IFERROR(VLOOKUP($M12,Janvier!$F:$BJ,BC$2,0),0)</f>
        <v>0</v>
      </c>
      <c r="BD12" s="28">
        <f>IFERROR(VLOOKUP($M12,Janvier!$F:$BJ,BD$2,0),0)</f>
        <v>0</v>
      </c>
      <c r="BE12" s="29">
        <f t="shared" si="7"/>
        <v>0</v>
      </c>
      <c r="BF12" s="28">
        <f>IFERROR(VLOOKUP($M12,Janvier!$F:$BJ,BF$2,0),0)</f>
        <v>0</v>
      </c>
      <c r="BG12" s="28">
        <f>IFERROR(VLOOKUP($M12,Janvier!$F:$BJ,BG$2,0),0)</f>
        <v>0</v>
      </c>
      <c r="BH12" s="28">
        <f>IFERROR(VLOOKUP($M12,Janvier!$F:$BJ,BH$2,0),0)</f>
        <v>0</v>
      </c>
      <c r="BI12" s="28">
        <f>IFERROR(VLOOKUP($M12,Janvier!$F:$BJ,BI$2,0),0)</f>
        <v>0</v>
      </c>
      <c r="BJ12" s="28">
        <f>IFERROR(VLOOKUP($M12,Janvier!$F:$BJ,BJ$2,0),0)</f>
        <v>0</v>
      </c>
      <c r="BK12" s="28">
        <f>IFERROR(VLOOKUP($M12,Janvier!$F:$BJ,BK$2,0),0)</f>
        <v>0</v>
      </c>
      <c r="BL12" s="28">
        <f>IFERROR(VLOOKUP($M12,Janvier!$F:$BJ,BL$2,0),0)</f>
        <v>0</v>
      </c>
      <c r="BM12" s="28">
        <f>IFERROR(VLOOKUP($M12,Janvier!$F:$BJ,BM$2,0),0)</f>
        <v>0</v>
      </c>
      <c r="BN12" s="28">
        <f>IFERROR(VLOOKUP($M12,Janvier!$F:$BJ,BN$2,0),0)</f>
        <v>0</v>
      </c>
      <c r="BO12" s="28">
        <f>IFERROR(VLOOKUP($M12,Janvier!$F:$BJ,BO$2,0),0)</f>
        <v>0</v>
      </c>
      <c r="BP12" s="28">
        <f>IFERROR(VLOOKUP($M12,Janvier!$F:$BJ,BP$2,0),0)</f>
        <v>0</v>
      </c>
      <c r="BQ12" s="28">
        <f>IFERROR(VLOOKUP($M12,Janvier!$F:$BJ,BQ$2,0),0)</f>
        <v>0</v>
      </c>
      <c r="BR12" s="29">
        <f t="shared" si="3"/>
        <v>0</v>
      </c>
    </row>
    <row r="13" spans="1:70" x14ac:dyDescent="0.2">
      <c r="A13" s="11">
        <v>64696</v>
      </c>
      <c r="B13" s="11" t="s">
        <v>34</v>
      </c>
      <c r="C13" s="3" t="s">
        <v>24</v>
      </c>
      <c r="D13" s="3" t="s">
        <v>29</v>
      </c>
      <c r="E13" s="2">
        <f t="shared" si="4"/>
        <v>14117</v>
      </c>
      <c r="F13" s="2"/>
      <c r="G13" s="2"/>
      <c r="H13" s="2"/>
      <c r="I13" s="3">
        <f t="shared" si="0"/>
        <v>14117</v>
      </c>
      <c r="J13" s="3" t="s">
        <v>62</v>
      </c>
      <c r="K13" s="3" t="s">
        <v>63</v>
      </c>
      <c r="L13" s="3" t="s">
        <v>64</v>
      </c>
      <c r="M13" s="3" t="str">
        <f t="shared" si="8"/>
        <v>64696DRE</v>
      </c>
      <c r="N13" s="3">
        <v>30</v>
      </c>
      <c r="O13" s="9" t="s">
        <v>35</v>
      </c>
      <c r="P13" s="9" t="s">
        <v>35</v>
      </c>
      <c r="Q13" s="34">
        <f t="shared" si="1"/>
        <v>0</v>
      </c>
      <c r="R13" s="6">
        <v>0</v>
      </c>
      <c r="S13" s="27"/>
      <c r="T13" s="30"/>
      <c r="U13" s="30"/>
      <c r="V13" s="28">
        <f>IFERROR(VLOOKUP($M13,Janvier!$F:$BJ,V$2,0),0)</f>
        <v>0</v>
      </c>
      <c r="W13" s="28">
        <f>IFERROR(VLOOKUP($M13,Janvier!$F:$BJ,W$2,0),0)</f>
        <v>0</v>
      </c>
      <c r="X13" s="28">
        <f>IFERROR(VLOOKUP($M13,Janvier!$F:$BJ,X$2,0),0)</f>
        <v>0</v>
      </c>
      <c r="Y13" s="28">
        <f>IFERROR(VLOOKUP($M13,Janvier!$F:$BJ,Y$2,0),0)</f>
        <v>0</v>
      </c>
      <c r="Z13" s="28">
        <f>IFERROR(VLOOKUP($M13,Janvier!$F:$BJ,Z$2,0),0)</f>
        <v>4045</v>
      </c>
      <c r="AA13" s="28">
        <f>IFERROR(VLOOKUP($M13,Janvier!$F:$BJ,AA$2,0),0)</f>
        <v>0</v>
      </c>
      <c r="AB13" s="28">
        <f>IFERROR(VLOOKUP($M13,Janvier!$F:$BJ,AB$2,0),0)</f>
        <v>0</v>
      </c>
      <c r="AC13" s="28">
        <f>IFERROR(VLOOKUP($M13,Janvier!$F:$BJ,AC$2,0),0)</f>
        <v>0</v>
      </c>
      <c r="AD13" s="28">
        <f>IFERROR(VLOOKUP($M13,Janvier!$F:$BJ,AD$2,0),0)</f>
        <v>8402</v>
      </c>
      <c r="AE13" s="29">
        <f t="shared" si="6"/>
        <v>12447</v>
      </c>
      <c r="AF13" s="28">
        <f>IFERROR(VLOOKUP($M13,Janvier!$F:$BJ,AF$2,0),0)</f>
        <v>0</v>
      </c>
      <c r="AG13" s="28">
        <f>IFERROR(VLOOKUP($M13,Janvier!$F:$BJ,AG$2,0),0)</f>
        <v>0</v>
      </c>
      <c r="AH13" s="28">
        <f>IFERROR(VLOOKUP($M13,Janvier!$F:$BJ,AH$2,0),0)</f>
        <v>0</v>
      </c>
      <c r="AI13" s="28">
        <f>IFERROR(VLOOKUP($M13,Janvier!$F:$BJ,AI$2,0),0)</f>
        <v>0</v>
      </c>
      <c r="AJ13" s="28">
        <f>IFERROR(VLOOKUP($M13,Janvier!$F:$BJ,AJ$2,0),0)</f>
        <v>890</v>
      </c>
      <c r="AK13" s="28">
        <f>IFERROR(VLOOKUP($M13,Janvier!$F:$BJ,AK$2,0),0)</f>
        <v>0</v>
      </c>
      <c r="AL13" s="28">
        <f>IFERROR(VLOOKUP($M13,Janvier!$F:$BJ,AL$2,0),0)</f>
        <v>0</v>
      </c>
      <c r="AM13" s="28">
        <f>IFERROR(VLOOKUP($M13,Janvier!$F:$BJ,AM$2,0),0)</f>
        <v>0</v>
      </c>
      <c r="AN13" s="28">
        <f>IFERROR(VLOOKUP($M13,Janvier!$F:$BJ,AN$2,0),0)</f>
        <v>0</v>
      </c>
      <c r="AO13" s="28">
        <f>IFERROR(VLOOKUP($M13,Janvier!$F:$BJ,AO$2,0),0)</f>
        <v>0</v>
      </c>
      <c r="AP13" s="28">
        <f>IFERROR(VLOOKUP($M13,Janvier!$F:$BJ,AP$2,0),0)</f>
        <v>0</v>
      </c>
      <c r="AQ13" s="28">
        <f>IFERROR(VLOOKUP($M13,Janvier!$F:$BJ,AQ$2,0),0)</f>
        <v>0</v>
      </c>
      <c r="AR13" s="29">
        <f t="shared" si="2"/>
        <v>890</v>
      </c>
      <c r="AS13" s="28">
        <f>IFERROR(VLOOKUP($M13,Janvier!$F:$BJ,AS$2,0),0)</f>
        <v>0</v>
      </c>
      <c r="AT13" s="28">
        <f>IFERROR(VLOOKUP($M13,Janvier!$F:$BJ,AT$2,0),0)</f>
        <v>0</v>
      </c>
      <c r="AU13" s="28">
        <f>IFERROR(VLOOKUP($M13,Janvier!$F:$BJ,AU$2,0),0)</f>
        <v>0</v>
      </c>
      <c r="AV13" s="28">
        <f>IFERROR(VLOOKUP($M13,Janvier!$F:$BJ,AV$2,0),0)</f>
        <v>780</v>
      </c>
      <c r="AW13" s="28">
        <f>IFERROR(VLOOKUP($M13,Janvier!$F:$BJ,AW$2,0),0)</f>
        <v>0</v>
      </c>
      <c r="AX13" s="28">
        <f>IFERROR(VLOOKUP($M13,Janvier!$F:$BJ,AX$2,0),0)</f>
        <v>0</v>
      </c>
      <c r="AY13" s="28">
        <f>IFERROR(VLOOKUP($M13,Janvier!$F:$BJ,AY$2,0),0)</f>
        <v>0</v>
      </c>
      <c r="AZ13" s="28">
        <f>IFERROR(VLOOKUP($M13,Janvier!$F:$BJ,AZ$2,0),0)</f>
        <v>0</v>
      </c>
      <c r="BA13" s="28">
        <f>IFERROR(VLOOKUP($M13,Janvier!$F:$BJ,BA$2,0),0)</f>
        <v>0</v>
      </c>
      <c r="BB13" s="28">
        <f>IFERROR(VLOOKUP($M13,Janvier!$F:$BJ,BB$2,0),0)</f>
        <v>0</v>
      </c>
      <c r="BC13" s="28">
        <f>IFERROR(VLOOKUP($M13,Janvier!$F:$BJ,BC$2,0),0)</f>
        <v>0</v>
      </c>
      <c r="BD13" s="28">
        <f>IFERROR(VLOOKUP($M13,Janvier!$F:$BJ,BD$2,0),0)</f>
        <v>0</v>
      </c>
      <c r="BE13" s="29">
        <f t="shared" si="7"/>
        <v>780</v>
      </c>
      <c r="BF13" s="28">
        <f>IFERROR(VLOOKUP($M13,Janvier!$F:$BJ,BF$2,0),0)</f>
        <v>0</v>
      </c>
      <c r="BG13" s="28">
        <f>IFERROR(VLOOKUP($M13,Janvier!$F:$BJ,BG$2,0),0)</f>
        <v>0</v>
      </c>
      <c r="BH13" s="28">
        <f>IFERROR(VLOOKUP($M13,Janvier!$F:$BJ,BH$2,0),0)</f>
        <v>0</v>
      </c>
      <c r="BI13" s="28">
        <f>IFERROR(VLOOKUP($M13,Janvier!$F:$BJ,BI$2,0),0)</f>
        <v>0</v>
      </c>
      <c r="BJ13" s="28">
        <f>IFERROR(VLOOKUP($M13,Janvier!$F:$BJ,BJ$2,0),0)</f>
        <v>0</v>
      </c>
      <c r="BK13" s="28">
        <f>IFERROR(VLOOKUP($M13,Janvier!$F:$BJ,BK$2,0),0)</f>
        <v>0</v>
      </c>
      <c r="BL13" s="28">
        <f>IFERROR(VLOOKUP($M13,Janvier!$F:$BJ,BL$2,0),0)</f>
        <v>0</v>
      </c>
      <c r="BM13" s="28">
        <f>IFERROR(VLOOKUP($M13,Janvier!$F:$BJ,BM$2,0),0)</f>
        <v>0</v>
      </c>
      <c r="BN13" s="28">
        <f>IFERROR(VLOOKUP($M13,Janvier!$F:$BJ,BN$2,0),0)</f>
        <v>0</v>
      </c>
      <c r="BO13" s="28">
        <f>IFERROR(VLOOKUP($M13,Janvier!$F:$BJ,BO$2,0),0)</f>
        <v>0</v>
      </c>
      <c r="BP13" s="28">
        <f>IFERROR(VLOOKUP($M13,Janvier!$F:$BJ,BP$2,0),0)</f>
        <v>0</v>
      </c>
      <c r="BQ13" s="28">
        <f>IFERROR(VLOOKUP($M13,Janvier!$F:$BJ,BQ$2,0),0)</f>
        <v>0</v>
      </c>
      <c r="BR13" s="29">
        <f t="shared" si="3"/>
        <v>0</v>
      </c>
    </row>
    <row r="14" spans="1:70" x14ac:dyDescent="0.2">
      <c r="A14" s="11">
        <v>59758</v>
      </c>
      <c r="B14" s="11" t="s">
        <v>31</v>
      </c>
      <c r="C14" s="3" t="s">
        <v>24</v>
      </c>
      <c r="D14" s="3" t="s">
        <v>29</v>
      </c>
      <c r="E14" s="2">
        <f t="shared" si="4"/>
        <v>16406</v>
      </c>
      <c r="F14" s="2"/>
      <c r="G14" s="2"/>
      <c r="H14" s="2"/>
      <c r="I14" s="3">
        <f t="shared" si="0"/>
        <v>16406</v>
      </c>
      <c r="J14" s="3" t="s">
        <v>62</v>
      </c>
      <c r="K14" s="3" t="s">
        <v>63</v>
      </c>
      <c r="L14" s="3" t="s">
        <v>64</v>
      </c>
      <c r="M14" s="3" t="str">
        <f t="shared" si="8"/>
        <v>59758FGT</v>
      </c>
      <c r="N14" s="3">
        <v>30</v>
      </c>
      <c r="O14" s="9" t="s">
        <v>35</v>
      </c>
      <c r="P14" s="9" t="s">
        <v>35</v>
      </c>
      <c r="Q14" s="34" t="str">
        <f t="shared" si="1"/>
        <v>x</v>
      </c>
      <c r="R14" s="6">
        <v>0</v>
      </c>
      <c r="S14" s="27"/>
      <c r="T14" s="30"/>
      <c r="U14" s="27">
        <v>4499</v>
      </c>
      <c r="V14" s="28">
        <f>IFERROR(VLOOKUP($M14,Janvier!$F:$BJ,V$2,0),0)</f>
        <v>0</v>
      </c>
      <c r="W14" s="28">
        <f>IFERROR(VLOOKUP($M14,Janvier!$F:$BJ,W$2,0),0)</f>
        <v>2352</v>
      </c>
      <c r="X14" s="28">
        <f>IFERROR(VLOOKUP($M14,Janvier!$F:$BJ,X$2,0),0)</f>
        <v>5137</v>
      </c>
      <c r="Y14" s="28">
        <f>IFERROR(VLOOKUP($M14,Janvier!$F:$BJ,Y$2,0),0)</f>
        <v>3786</v>
      </c>
      <c r="Z14" s="28">
        <f>IFERROR(VLOOKUP($M14,Janvier!$F:$BJ,Z$2,0),0)</f>
        <v>632</v>
      </c>
      <c r="AA14" s="28">
        <f>IFERROR(VLOOKUP($M14,Janvier!$F:$BJ,AA$2,0),0)</f>
        <v>0</v>
      </c>
      <c r="AB14" s="28">
        <f>IFERROR(VLOOKUP($M14,Janvier!$F:$BJ,AB$2,0),0)</f>
        <v>0</v>
      </c>
      <c r="AC14" s="28">
        <f>IFERROR(VLOOKUP($M14,Janvier!$F:$BJ,AC$2,0),0)</f>
        <v>0</v>
      </c>
      <c r="AD14" s="28">
        <f>IFERROR(VLOOKUP($M14,Janvier!$F:$BJ,AD$2,0),0)</f>
        <v>0</v>
      </c>
      <c r="AE14" s="29">
        <f t="shared" si="6"/>
        <v>16406</v>
      </c>
      <c r="AF14" s="28">
        <f>IFERROR(VLOOKUP($M14,Janvier!$F:$BJ,AF$2,0),0)</f>
        <v>0</v>
      </c>
      <c r="AG14" s="28">
        <f>IFERROR(VLOOKUP($M14,Janvier!$F:$BJ,AG$2,0),0)</f>
        <v>0</v>
      </c>
      <c r="AH14" s="28">
        <f>IFERROR(VLOOKUP($M14,Janvier!$F:$BJ,AH$2,0),0)</f>
        <v>0</v>
      </c>
      <c r="AI14" s="28">
        <f>IFERROR(VLOOKUP($M14,Janvier!$F:$BJ,AI$2,0),0)</f>
        <v>0</v>
      </c>
      <c r="AJ14" s="28">
        <f>IFERROR(VLOOKUP($M14,Janvier!$F:$BJ,AJ$2,0),0)</f>
        <v>0</v>
      </c>
      <c r="AK14" s="28">
        <f>IFERROR(VLOOKUP($M14,Janvier!$F:$BJ,AK$2,0),0)</f>
        <v>0</v>
      </c>
      <c r="AL14" s="28">
        <f>IFERROR(VLOOKUP($M14,Janvier!$F:$BJ,AL$2,0),0)</f>
        <v>0</v>
      </c>
      <c r="AM14" s="28">
        <f>IFERROR(VLOOKUP($M14,Janvier!$F:$BJ,AM$2,0),0)</f>
        <v>0</v>
      </c>
      <c r="AN14" s="28">
        <f>IFERROR(VLOOKUP($M14,Janvier!$F:$BJ,AN$2,0),0)</f>
        <v>0</v>
      </c>
      <c r="AO14" s="28">
        <f>IFERROR(VLOOKUP($M14,Janvier!$F:$BJ,AO$2,0),0)</f>
        <v>0</v>
      </c>
      <c r="AP14" s="28">
        <f>IFERROR(VLOOKUP($M14,Janvier!$F:$BJ,AP$2,0),0)</f>
        <v>0</v>
      </c>
      <c r="AQ14" s="28">
        <f>IFERROR(VLOOKUP($M14,Janvier!$F:$BJ,AQ$2,0),0)</f>
        <v>0</v>
      </c>
      <c r="AR14" s="29">
        <f t="shared" si="2"/>
        <v>0</v>
      </c>
      <c r="AS14" s="28">
        <f>IFERROR(VLOOKUP($M14,Janvier!$F:$BJ,AS$2,0),0)</f>
        <v>0</v>
      </c>
      <c r="AT14" s="28">
        <f>IFERROR(VLOOKUP($M14,Janvier!$F:$BJ,AT$2,0),0)</f>
        <v>0</v>
      </c>
      <c r="AU14" s="28">
        <f>IFERROR(VLOOKUP($M14,Janvier!$F:$BJ,AU$2,0),0)</f>
        <v>0</v>
      </c>
      <c r="AV14" s="28">
        <f>IFERROR(VLOOKUP($M14,Janvier!$F:$BJ,AV$2,0),0)</f>
        <v>0</v>
      </c>
      <c r="AW14" s="28">
        <f>IFERROR(VLOOKUP($M14,Janvier!$F:$BJ,AW$2,0),0)</f>
        <v>0</v>
      </c>
      <c r="AX14" s="28">
        <f>IFERROR(VLOOKUP($M14,Janvier!$F:$BJ,AX$2,0),0)</f>
        <v>0</v>
      </c>
      <c r="AY14" s="28">
        <f>IFERROR(VLOOKUP($M14,Janvier!$F:$BJ,AY$2,0),0)</f>
        <v>0</v>
      </c>
      <c r="AZ14" s="28">
        <f>IFERROR(VLOOKUP($M14,Janvier!$F:$BJ,AZ$2,0),0)</f>
        <v>0</v>
      </c>
      <c r="BA14" s="28">
        <f>IFERROR(VLOOKUP($M14,Janvier!$F:$BJ,BA$2,0),0)</f>
        <v>0</v>
      </c>
      <c r="BB14" s="28">
        <f>IFERROR(VLOOKUP($M14,Janvier!$F:$BJ,BB$2,0),0)</f>
        <v>0</v>
      </c>
      <c r="BC14" s="28">
        <f>IFERROR(VLOOKUP($M14,Janvier!$F:$BJ,BC$2,0),0)</f>
        <v>0</v>
      </c>
      <c r="BD14" s="28">
        <f>IFERROR(VLOOKUP($M14,Janvier!$F:$BJ,BD$2,0),0)</f>
        <v>0</v>
      </c>
      <c r="BE14" s="29">
        <f t="shared" si="7"/>
        <v>0</v>
      </c>
      <c r="BF14" s="28">
        <f>IFERROR(VLOOKUP($M14,Janvier!$F:$BJ,BF$2,0),0)</f>
        <v>0</v>
      </c>
      <c r="BG14" s="28">
        <f>IFERROR(VLOOKUP($M14,Janvier!$F:$BJ,BG$2,0),0)</f>
        <v>0</v>
      </c>
      <c r="BH14" s="28">
        <f>IFERROR(VLOOKUP($M14,Janvier!$F:$BJ,BH$2,0),0)</f>
        <v>0</v>
      </c>
      <c r="BI14" s="28">
        <f>IFERROR(VLOOKUP($M14,Janvier!$F:$BJ,BI$2,0),0)</f>
        <v>0</v>
      </c>
      <c r="BJ14" s="28">
        <f>IFERROR(VLOOKUP($M14,Janvier!$F:$BJ,BJ$2,0),0)</f>
        <v>0</v>
      </c>
      <c r="BK14" s="28">
        <f>IFERROR(VLOOKUP($M14,Janvier!$F:$BJ,BK$2,0),0)</f>
        <v>0</v>
      </c>
      <c r="BL14" s="28">
        <f>IFERROR(VLOOKUP($M14,Janvier!$F:$BJ,BL$2,0),0)</f>
        <v>0</v>
      </c>
      <c r="BM14" s="28">
        <f>IFERROR(VLOOKUP($M14,Janvier!$F:$BJ,BM$2,0),0)</f>
        <v>0</v>
      </c>
      <c r="BN14" s="28">
        <f>IFERROR(VLOOKUP($M14,Janvier!$F:$BJ,BN$2,0),0)</f>
        <v>0</v>
      </c>
      <c r="BO14" s="28">
        <f>IFERROR(VLOOKUP($M14,Janvier!$F:$BJ,BO$2,0),0)</f>
        <v>0</v>
      </c>
      <c r="BP14" s="28">
        <f>IFERROR(VLOOKUP($M14,Janvier!$F:$BJ,BP$2,0),0)</f>
        <v>0</v>
      </c>
      <c r="BQ14" s="28">
        <f>IFERROR(VLOOKUP($M14,Janvier!$F:$BJ,BQ$2,0),0)</f>
        <v>0</v>
      </c>
      <c r="BR14" s="29">
        <f t="shared" si="3"/>
        <v>0</v>
      </c>
    </row>
    <row r="15" spans="1:70" x14ac:dyDescent="0.2">
      <c r="A15" s="14">
        <v>770081</v>
      </c>
      <c r="B15" s="11" t="s">
        <v>34</v>
      </c>
      <c r="C15" s="3" t="s">
        <v>22</v>
      </c>
      <c r="D15" s="3" t="s">
        <v>26</v>
      </c>
      <c r="E15" s="2">
        <f t="shared" si="4"/>
        <v>0</v>
      </c>
      <c r="F15" s="2"/>
      <c r="G15" s="2"/>
      <c r="H15" s="2"/>
      <c r="I15" s="2"/>
      <c r="J15" s="3" t="s">
        <v>62</v>
      </c>
      <c r="K15" s="3" t="s">
        <v>63</v>
      </c>
      <c r="L15" s="3" t="s">
        <v>64</v>
      </c>
      <c r="M15" s="3" t="str">
        <f t="shared" si="8"/>
        <v>770081DRE</v>
      </c>
      <c r="N15" s="3">
        <v>60</v>
      </c>
      <c r="O15" s="9"/>
      <c r="P15" s="9"/>
      <c r="Q15" s="34">
        <f t="shared" si="1"/>
        <v>0</v>
      </c>
      <c r="R15" s="6">
        <v>0</v>
      </c>
      <c r="S15" s="27"/>
      <c r="T15" s="27"/>
      <c r="U15" s="27"/>
      <c r="V15" s="28">
        <f>IFERROR(VLOOKUP($M15,Janvier!$F:$BJ,V$2,0),0)</f>
        <v>0</v>
      </c>
      <c r="W15" s="28">
        <f>IFERROR(VLOOKUP($M15,Janvier!$F:$BJ,W$2,0),0)</f>
        <v>0</v>
      </c>
      <c r="X15" s="28">
        <f>IFERROR(VLOOKUP($M15,Janvier!$F:$BJ,X$2,0),0)</f>
        <v>0</v>
      </c>
      <c r="Y15" s="28">
        <f>IFERROR(VLOOKUP($M15,Janvier!$F:$BJ,Y$2,0),0)</f>
        <v>0</v>
      </c>
      <c r="Z15" s="28">
        <f>IFERROR(VLOOKUP($M15,Janvier!$F:$BJ,Z$2,0),0)</f>
        <v>0</v>
      </c>
      <c r="AA15" s="28">
        <f>IFERROR(VLOOKUP($M15,Janvier!$F:$BJ,AA$2,0),0)</f>
        <v>0</v>
      </c>
      <c r="AB15" s="28">
        <f>IFERROR(VLOOKUP($M15,Janvier!$F:$BJ,AB$2,0),0)</f>
        <v>0</v>
      </c>
      <c r="AC15" s="28">
        <f>IFERROR(VLOOKUP($M15,Janvier!$F:$BJ,AC$2,0),0)</f>
        <v>0</v>
      </c>
      <c r="AD15" s="28">
        <f>IFERROR(VLOOKUP($M15,Janvier!$F:$BJ,AD$2,0),0)</f>
        <v>0</v>
      </c>
      <c r="AE15" s="29">
        <f t="shared" si="6"/>
        <v>0</v>
      </c>
      <c r="AF15" s="28">
        <f>IFERROR(VLOOKUP($M15,Janvier!$F:$BJ,AF$2,0),0)</f>
        <v>0</v>
      </c>
      <c r="AG15" s="28">
        <f>IFERROR(VLOOKUP($M15,Janvier!$F:$BJ,AG$2,0),0)</f>
        <v>0</v>
      </c>
      <c r="AH15" s="28">
        <f>IFERROR(VLOOKUP($M15,Janvier!$F:$BJ,AH$2,0),0)</f>
        <v>0</v>
      </c>
      <c r="AI15" s="28">
        <f>IFERROR(VLOOKUP($M15,Janvier!$F:$BJ,AI$2,0),0)</f>
        <v>0</v>
      </c>
      <c r="AJ15" s="28">
        <f>IFERROR(VLOOKUP($M15,Janvier!$F:$BJ,AJ$2,0),0)</f>
        <v>0</v>
      </c>
      <c r="AK15" s="28">
        <f>IFERROR(VLOOKUP($M15,Janvier!$F:$BJ,AK$2,0),0)</f>
        <v>0</v>
      </c>
      <c r="AL15" s="28">
        <f>IFERROR(VLOOKUP($M15,Janvier!$F:$BJ,AL$2,0),0)</f>
        <v>0</v>
      </c>
      <c r="AM15" s="28">
        <f>IFERROR(VLOOKUP($M15,Janvier!$F:$BJ,AM$2,0),0)</f>
        <v>0</v>
      </c>
      <c r="AN15" s="28">
        <f>IFERROR(VLOOKUP($M15,Janvier!$F:$BJ,AN$2,0),0)</f>
        <v>0</v>
      </c>
      <c r="AO15" s="28">
        <f>IFERROR(VLOOKUP($M15,Janvier!$F:$BJ,AO$2,0),0)</f>
        <v>0</v>
      </c>
      <c r="AP15" s="28">
        <f>IFERROR(VLOOKUP($M15,Janvier!$F:$BJ,AP$2,0),0)</f>
        <v>0</v>
      </c>
      <c r="AQ15" s="28">
        <f>IFERROR(VLOOKUP($M15,Janvier!$F:$BJ,AQ$2,0),0)</f>
        <v>0</v>
      </c>
      <c r="AR15" s="29">
        <f t="shared" si="2"/>
        <v>0</v>
      </c>
      <c r="AS15" s="28">
        <f>IFERROR(VLOOKUP($M15,Janvier!$F:$BJ,AS$2,0),0)</f>
        <v>0</v>
      </c>
      <c r="AT15" s="28">
        <f>IFERROR(VLOOKUP($M15,Janvier!$F:$BJ,AT$2,0),0)</f>
        <v>0</v>
      </c>
      <c r="AU15" s="28">
        <f>IFERROR(VLOOKUP($M15,Janvier!$F:$BJ,AU$2,0),0)</f>
        <v>0</v>
      </c>
      <c r="AV15" s="28">
        <f>IFERROR(VLOOKUP($M15,Janvier!$F:$BJ,AV$2,0),0)</f>
        <v>0</v>
      </c>
      <c r="AW15" s="28">
        <f>IFERROR(VLOOKUP($M15,Janvier!$F:$BJ,AW$2,0),0)</f>
        <v>0</v>
      </c>
      <c r="AX15" s="28">
        <f>IFERROR(VLOOKUP($M15,Janvier!$F:$BJ,AX$2,0),0)</f>
        <v>0</v>
      </c>
      <c r="AY15" s="28">
        <f>IFERROR(VLOOKUP($M15,Janvier!$F:$BJ,AY$2,0),0)</f>
        <v>0</v>
      </c>
      <c r="AZ15" s="28">
        <f>IFERROR(VLOOKUP($M15,Janvier!$F:$BJ,AZ$2,0),0)</f>
        <v>0</v>
      </c>
      <c r="BA15" s="28">
        <f>IFERROR(VLOOKUP($M15,Janvier!$F:$BJ,BA$2,0),0)</f>
        <v>0</v>
      </c>
      <c r="BB15" s="28">
        <f>IFERROR(VLOOKUP($M15,Janvier!$F:$BJ,BB$2,0),0)</f>
        <v>0</v>
      </c>
      <c r="BC15" s="28">
        <f>IFERROR(VLOOKUP($M15,Janvier!$F:$BJ,BC$2,0),0)</f>
        <v>0</v>
      </c>
      <c r="BD15" s="28">
        <f>IFERROR(VLOOKUP($M15,Janvier!$F:$BJ,BD$2,0),0)</f>
        <v>0</v>
      </c>
      <c r="BE15" s="29">
        <f t="shared" si="7"/>
        <v>0</v>
      </c>
      <c r="BF15" s="28">
        <f>IFERROR(VLOOKUP($M15,Janvier!$F:$BJ,BF$2,0),0)</f>
        <v>0</v>
      </c>
      <c r="BG15" s="28">
        <f>IFERROR(VLOOKUP($M15,Janvier!$F:$BJ,BG$2,0),0)</f>
        <v>0</v>
      </c>
      <c r="BH15" s="28">
        <f>IFERROR(VLOOKUP($M15,Janvier!$F:$BJ,BH$2,0),0)</f>
        <v>0</v>
      </c>
      <c r="BI15" s="28">
        <f>IFERROR(VLOOKUP($M15,Janvier!$F:$BJ,BI$2,0),0)</f>
        <v>0</v>
      </c>
      <c r="BJ15" s="28">
        <f>IFERROR(VLOOKUP($M15,Janvier!$F:$BJ,BJ$2,0),0)</f>
        <v>0</v>
      </c>
      <c r="BK15" s="28">
        <f>IFERROR(VLOOKUP($M15,Janvier!$F:$BJ,BK$2,0),0)</f>
        <v>0</v>
      </c>
      <c r="BL15" s="28">
        <f>IFERROR(VLOOKUP($M15,Janvier!$F:$BJ,BL$2,0),0)</f>
        <v>0</v>
      </c>
      <c r="BM15" s="28">
        <f>IFERROR(VLOOKUP($M15,Janvier!$F:$BJ,BM$2,0),0)</f>
        <v>0</v>
      </c>
      <c r="BN15" s="28">
        <f>IFERROR(VLOOKUP($M15,Janvier!$F:$BJ,BN$2,0),0)</f>
        <v>0</v>
      </c>
      <c r="BO15" s="28">
        <f>IFERROR(VLOOKUP($M15,Janvier!$F:$BJ,BO$2,0),0)</f>
        <v>0</v>
      </c>
      <c r="BP15" s="28">
        <f>IFERROR(VLOOKUP($M15,Janvier!$F:$BJ,BP$2,0),0)</f>
        <v>0</v>
      </c>
      <c r="BQ15" s="28">
        <f>IFERROR(VLOOKUP($M15,Janvier!$F:$BJ,BQ$2,0),0)</f>
        <v>0</v>
      </c>
      <c r="BR15" s="29">
        <f t="shared" si="3"/>
        <v>0</v>
      </c>
    </row>
    <row r="16" spans="1:70" x14ac:dyDescent="0.2">
      <c r="A16" s="11">
        <v>61045</v>
      </c>
      <c r="B16" s="11" t="s">
        <v>33</v>
      </c>
      <c r="C16" s="3" t="s">
        <v>23</v>
      </c>
      <c r="D16" s="3" t="s">
        <v>27</v>
      </c>
      <c r="E16" s="2">
        <f t="shared" si="4"/>
        <v>43416</v>
      </c>
      <c r="F16" s="2"/>
      <c r="G16" s="2"/>
      <c r="H16" s="2"/>
      <c r="I16" s="3">
        <f t="shared" si="0"/>
        <v>43416</v>
      </c>
      <c r="J16" s="3" t="s">
        <v>62</v>
      </c>
      <c r="K16" s="3" t="s">
        <v>63</v>
      </c>
      <c r="L16" s="3" t="s">
        <v>64</v>
      </c>
      <c r="M16" s="3" t="str">
        <f t="shared" si="8"/>
        <v>61045POM</v>
      </c>
      <c r="N16" s="3">
        <v>45</v>
      </c>
      <c r="O16" s="9" t="s">
        <v>35</v>
      </c>
      <c r="P16" s="9" t="s">
        <v>35</v>
      </c>
      <c r="Q16" s="34" t="str">
        <f t="shared" si="1"/>
        <v>x</v>
      </c>
      <c r="R16" s="6">
        <v>0</v>
      </c>
      <c r="S16" s="27">
        <v>2071</v>
      </c>
      <c r="T16" s="27">
        <v>7554</v>
      </c>
      <c r="U16" s="30"/>
      <c r="V16" s="28">
        <f>IFERROR(VLOOKUP($M16,Janvier!$F:$BJ,V$2,0),0)</f>
        <v>7531</v>
      </c>
      <c r="W16" s="28">
        <f>IFERROR(VLOOKUP($M16,Janvier!$F:$BJ,W$2,0),0)</f>
        <v>2762</v>
      </c>
      <c r="X16" s="28">
        <f>IFERROR(VLOOKUP($M16,Janvier!$F:$BJ,X$2,0),0)</f>
        <v>0</v>
      </c>
      <c r="Y16" s="28">
        <f>IFERROR(VLOOKUP($M16,Janvier!$F:$BJ,Y$2,0),0)</f>
        <v>5668</v>
      </c>
      <c r="Z16" s="28">
        <f>IFERROR(VLOOKUP($M16,Janvier!$F:$BJ,Z$2,0),0)</f>
        <v>5717</v>
      </c>
      <c r="AA16" s="28">
        <f>IFERROR(VLOOKUP($M16,Janvier!$F:$BJ,AA$2,0),0)</f>
        <v>0</v>
      </c>
      <c r="AB16" s="28">
        <f>IFERROR(VLOOKUP($M16,Janvier!$F:$BJ,AB$2,0),0)</f>
        <v>2062</v>
      </c>
      <c r="AC16" s="28">
        <f>IFERROR(VLOOKUP($M16,Janvier!$F:$BJ,AC$2,0),0)</f>
        <v>0</v>
      </c>
      <c r="AD16" s="28">
        <f>IFERROR(VLOOKUP($M16,Janvier!$F:$BJ,AD$2,0),0)</f>
        <v>7578</v>
      </c>
      <c r="AE16" s="29">
        <f t="shared" si="6"/>
        <v>40943</v>
      </c>
      <c r="AF16" s="28">
        <f>IFERROR(VLOOKUP($M16,Janvier!$F:$BJ,AF$2,0),0)</f>
        <v>0</v>
      </c>
      <c r="AG16" s="28">
        <f>IFERROR(VLOOKUP($M16,Janvier!$F:$BJ,AG$2,0),0)</f>
        <v>0</v>
      </c>
      <c r="AH16" s="28">
        <f>IFERROR(VLOOKUP($M16,Janvier!$F:$BJ,AH$2,0),0)</f>
        <v>0</v>
      </c>
      <c r="AI16" s="28">
        <f>IFERROR(VLOOKUP($M16,Janvier!$F:$BJ,AI$2,0),0)</f>
        <v>0</v>
      </c>
      <c r="AJ16" s="28">
        <f>IFERROR(VLOOKUP($M16,Janvier!$F:$BJ,AJ$2,0),0)</f>
        <v>675</v>
      </c>
      <c r="AK16" s="28">
        <f>IFERROR(VLOOKUP($M16,Janvier!$F:$BJ,AK$2,0),0)</f>
        <v>0</v>
      </c>
      <c r="AL16" s="28">
        <f>IFERROR(VLOOKUP($M16,Janvier!$F:$BJ,AL$2,0),0)</f>
        <v>0</v>
      </c>
      <c r="AM16" s="28">
        <f>IFERROR(VLOOKUP($M16,Janvier!$F:$BJ,AM$2,0),0)</f>
        <v>0</v>
      </c>
      <c r="AN16" s="28">
        <f>IFERROR(VLOOKUP($M16,Janvier!$F:$BJ,AN$2,0),0)</f>
        <v>0</v>
      </c>
      <c r="AO16" s="28">
        <f>IFERROR(VLOOKUP($M16,Janvier!$F:$BJ,AO$2,0),0)</f>
        <v>0</v>
      </c>
      <c r="AP16" s="28">
        <f>IFERROR(VLOOKUP($M16,Janvier!$F:$BJ,AP$2,0),0)</f>
        <v>0</v>
      </c>
      <c r="AQ16" s="28">
        <f>IFERROR(VLOOKUP($M16,Janvier!$F:$BJ,AQ$2,0),0)</f>
        <v>0</v>
      </c>
      <c r="AR16" s="29">
        <f t="shared" si="2"/>
        <v>675</v>
      </c>
      <c r="AS16" s="28">
        <f>IFERROR(VLOOKUP($M16,Janvier!$F:$BJ,AS$2,0),0)</f>
        <v>890</v>
      </c>
      <c r="AT16" s="28">
        <f>IFERROR(VLOOKUP($M16,Janvier!$F:$BJ,AT$2,0),0)</f>
        <v>0</v>
      </c>
      <c r="AU16" s="28">
        <f>IFERROR(VLOOKUP($M16,Janvier!$F:$BJ,AU$2,0),0)</f>
        <v>0</v>
      </c>
      <c r="AV16" s="28">
        <f>IFERROR(VLOOKUP($M16,Janvier!$F:$BJ,AV$2,0),0)</f>
        <v>0</v>
      </c>
      <c r="AW16" s="28">
        <f>IFERROR(VLOOKUP($M16,Janvier!$F:$BJ,AW$2,0),0)</f>
        <v>0</v>
      </c>
      <c r="AX16" s="28">
        <f>IFERROR(VLOOKUP($M16,Janvier!$F:$BJ,AX$2,0),0)</f>
        <v>0</v>
      </c>
      <c r="AY16" s="28">
        <f>IFERROR(VLOOKUP($M16,Janvier!$F:$BJ,AY$2,0),0)</f>
        <v>0</v>
      </c>
      <c r="AZ16" s="28">
        <f>IFERROR(VLOOKUP($M16,Janvier!$F:$BJ,AZ$2,0),0)</f>
        <v>0</v>
      </c>
      <c r="BA16" s="28">
        <f>IFERROR(VLOOKUP($M16,Janvier!$F:$BJ,BA$2,0),0)</f>
        <v>0</v>
      </c>
      <c r="BB16" s="28">
        <f>IFERROR(VLOOKUP($M16,Janvier!$F:$BJ,BB$2,0),0)</f>
        <v>0</v>
      </c>
      <c r="BC16" s="28">
        <f>IFERROR(VLOOKUP($M16,Janvier!$F:$BJ,BC$2,0),0)</f>
        <v>0</v>
      </c>
      <c r="BD16" s="28">
        <f>IFERROR(VLOOKUP($M16,Janvier!$F:$BJ,BD$2,0),0)</f>
        <v>0</v>
      </c>
      <c r="BE16" s="29">
        <f t="shared" si="7"/>
        <v>890</v>
      </c>
      <c r="BF16" s="28">
        <f>IFERROR(VLOOKUP($M16,Janvier!$F:$BJ,BF$2,0),0)</f>
        <v>0</v>
      </c>
      <c r="BG16" s="28">
        <f>IFERROR(VLOOKUP($M16,Janvier!$F:$BJ,BG$2,0),0)</f>
        <v>0</v>
      </c>
      <c r="BH16" s="28">
        <f>IFERROR(VLOOKUP($M16,Janvier!$F:$BJ,BH$2,0),0)</f>
        <v>908</v>
      </c>
      <c r="BI16" s="28">
        <f>IFERROR(VLOOKUP($M16,Janvier!$F:$BJ,BI$2,0),0)</f>
        <v>0</v>
      </c>
      <c r="BJ16" s="28">
        <f>IFERROR(VLOOKUP($M16,Janvier!$F:$BJ,BJ$2,0),0)</f>
        <v>0</v>
      </c>
      <c r="BK16" s="28">
        <f>IFERROR(VLOOKUP($M16,Janvier!$F:$BJ,BK$2,0),0)</f>
        <v>0</v>
      </c>
      <c r="BL16" s="28">
        <f>IFERROR(VLOOKUP($M16,Janvier!$F:$BJ,BL$2,0),0)</f>
        <v>0</v>
      </c>
      <c r="BM16" s="28">
        <f>IFERROR(VLOOKUP($M16,Janvier!$F:$BJ,BM$2,0),0)</f>
        <v>0</v>
      </c>
      <c r="BN16" s="28">
        <f>IFERROR(VLOOKUP($M16,Janvier!$F:$BJ,BN$2,0),0)</f>
        <v>0</v>
      </c>
      <c r="BO16" s="28">
        <f>IFERROR(VLOOKUP($M16,Janvier!$F:$BJ,BO$2,0),0)</f>
        <v>0</v>
      </c>
      <c r="BP16" s="28">
        <f>IFERROR(VLOOKUP($M16,Janvier!$F:$BJ,BP$2,0),0)</f>
        <v>0</v>
      </c>
      <c r="BQ16" s="28">
        <f>IFERROR(VLOOKUP($M16,Janvier!$F:$BJ,BQ$2,0),0)</f>
        <v>0</v>
      </c>
      <c r="BR16" s="29">
        <f t="shared" si="3"/>
        <v>908</v>
      </c>
    </row>
    <row r="17" spans="1:70" x14ac:dyDescent="0.2">
      <c r="A17" s="14">
        <v>792361</v>
      </c>
      <c r="B17" s="11" t="s">
        <v>31</v>
      </c>
      <c r="C17" s="3" t="s">
        <v>24</v>
      </c>
      <c r="D17" s="3" t="s">
        <v>29</v>
      </c>
      <c r="E17" s="2">
        <f t="shared" si="4"/>
        <v>0</v>
      </c>
      <c r="F17" s="2"/>
      <c r="G17" s="2"/>
      <c r="H17" s="2"/>
      <c r="I17" s="2"/>
      <c r="J17" s="3" t="s">
        <v>62</v>
      </c>
      <c r="K17" s="3" t="s">
        <v>63</v>
      </c>
      <c r="L17" s="3" t="s">
        <v>64</v>
      </c>
      <c r="M17" s="3" t="str">
        <f t="shared" si="8"/>
        <v>792361FGT</v>
      </c>
      <c r="N17" s="3">
        <v>60</v>
      </c>
      <c r="O17" s="9"/>
      <c r="P17" s="9"/>
      <c r="Q17" s="34">
        <f t="shared" si="1"/>
        <v>0</v>
      </c>
      <c r="R17" s="6">
        <v>0</v>
      </c>
      <c r="S17" s="27"/>
      <c r="T17" s="27"/>
      <c r="U17" s="27"/>
      <c r="V17" s="28">
        <f>IFERROR(VLOOKUP($M17,Janvier!$F:$BJ,V$2,0),0)</f>
        <v>0</v>
      </c>
      <c r="W17" s="28">
        <f>IFERROR(VLOOKUP($M17,Janvier!$F:$BJ,W$2,0),0)</f>
        <v>0</v>
      </c>
      <c r="X17" s="28">
        <f>IFERROR(VLOOKUP($M17,Janvier!$F:$BJ,X$2,0),0)</f>
        <v>0</v>
      </c>
      <c r="Y17" s="28">
        <f>IFERROR(VLOOKUP($M17,Janvier!$F:$BJ,Y$2,0),0)</f>
        <v>0</v>
      </c>
      <c r="Z17" s="28">
        <f>IFERROR(VLOOKUP($M17,Janvier!$F:$BJ,Z$2,0),0)</f>
        <v>0</v>
      </c>
      <c r="AA17" s="28">
        <f>IFERROR(VLOOKUP($M17,Janvier!$F:$BJ,AA$2,0),0)</f>
        <v>0</v>
      </c>
      <c r="AB17" s="28">
        <f>IFERROR(VLOOKUP($M17,Janvier!$F:$BJ,AB$2,0),0)</f>
        <v>0</v>
      </c>
      <c r="AC17" s="28">
        <f>IFERROR(VLOOKUP($M17,Janvier!$F:$BJ,AC$2,0),0)</f>
        <v>0</v>
      </c>
      <c r="AD17" s="28">
        <f>IFERROR(VLOOKUP($M17,Janvier!$F:$BJ,AD$2,0),0)</f>
        <v>0</v>
      </c>
      <c r="AE17" s="29">
        <f t="shared" si="6"/>
        <v>0</v>
      </c>
      <c r="AF17" s="28">
        <f>IFERROR(VLOOKUP($M17,Janvier!$F:$BJ,AF$2,0),0)</f>
        <v>0</v>
      </c>
      <c r="AG17" s="28">
        <f>IFERROR(VLOOKUP($M17,Janvier!$F:$BJ,AG$2,0),0)</f>
        <v>0</v>
      </c>
      <c r="AH17" s="28">
        <f>IFERROR(VLOOKUP($M17,Janvier!$F:$BJ,AH$2,0),0)</f>
        <v>0</v>
      </c>
      <c r="AI17" s="28">
        <f>IFERROR(VLOOKUP($M17,Janvier!$F:$BJ,AI$2,0),0)</f>
        <v>0</v>
      </c>
      <c r="AJ17" s="28">
        <f>IFERROR(VLOOKUP($M17,Janvier!$F:$BJ,AJ$2,0),0)</f>
        <v>0</v>
      </c>
      <c r="AK17" s="28">
        <f>IFERROR(VLOOKUP($M17,Janvier!$F:$BJ,AK$2,0),0)</f>
        <v>0</v>
      </c>
      <c r="AL17" s="28">
        <f>IFERROR(VLOOKUP($M17,Janvier!$F:$BJ,AL$2,0),0)</f>
        <v>0</v>
      </c>
      <c r="AM17" s="28">
        <f>IFERROR(VLOOKUP($M17,Janvier!$F:$BJ,AM$2,0),0)</f>
        <v>0</v>
      </c>
      <c r="AN17" s="28">
        <f>IFERROR(VLOOKUP($M17,Janvier!$F:$BJ,AN$2,0),0)</f>
        <v>0</v>
      </c>
      <c r="AO17" s="28">
        <f>IFERROR(VLOOKUP($M17,Janvier!$F:$BJ,AO$2,0),0)</f>
        <v>0</v>
      </c>
      <c r="AP17" s="28">
        <f>IFERROR(VLOOKUP($M17,Janvier!$F:$BJ,AP$2,0),0)</f>
        <v>0</v>
      </c>
      <c r="AQ17" s="28">
        <f>IFERROR(VLOOKUP($M17,Janvier!$F:$BJ,AQ$2,0),0)</f>
        <v>0</v>
      </c>
      <c r="AR17" s="29">
        <f t="shared" si="2"/>
        <v>0</v>
      </c>
      <c r="AS17" s="28">
        <f>IFERROR(VLOOKUP($M17,Janvier!$F:$BJ,AS$2,0),0)</f>
        <v>0</v>
      </c>
      <c r="AT17" s="28">
        <f>IFERROR(VLOOKUP($M17,Janvier!$F:$BJ,AT$2,0),0)</f>
        <v>0</v>
      </c>
      <c r="AU17" s="28">
        <f>IFERROR(VLOOKUP($M17,Janvier!$F:$BJ,AU$2,0),0)</f>
        <v>0</v>
      </c>
      <c r="AV17" s="28">
        <f>IFERROR(VLOOKUP($M17,Janvier!$F:$BJ,AV$2,0),0)</f>
        <v>0</v>
      </c>
      <c r="AW17" s="28">
        <f>IFERROR(VLOOKUP($M17,Janvier!$F:$BJ,AW$2,0),0)</f>
        <v>0</v>
      </c>
      <c r="AX17" s="28">
        <f>IFERROR(VLOOKUP($M17,Janvier!$F:$BJ,AX$2,0),0)</f>
        <v>0</v>
      </c>
      <c r="AY17" s="28">
        <f>IFERROR(VLOOKUP($M17,Janvier!$F:$BJ,AY$2,0),0)</f>
        <v>0</v>
      </c>
      <c r="AZ17" s="28">
        <f>IFERROR(VLOOKUP($M17,Janvier!$F:$BJ,AZ$2,0),0)</f>
        <v>0</v>
      </c>
      <c r="BA17" s="28">
        <f>IFERROR(VLOOKUP($M17,Janvier!$F:$BJ,BA$2,0),0)</f>
        <v>0</v>
      </c>
      <c r="BB17" s="28">
        <f>IFERROR(VLOOKUP($M17,Janvier!$F:$BJ,BB$2,0),0)</f>
        <v>0</v>
      </c>
      <c r="BC17" s="28">
        <f>IFERROR(VLOOKUP($M17,Janvier!$F:$BJ,BC$2,0),0)</f>
        <v>0</v>
      </c>
      <c r="BD17" s="28">
        <f>IFERROR(VLOOKUP($M17,Janvier!$F:$BJ,BD$2,0),0)</f>
        <v>0</v>
      </c>
      <c r="BE17" s="29">
        <f t="shared" si="7"/>
        <v>0</v>
      </c>
      <c r="BF17" s="28">
        <f>IFERROR(VLOOKUP($M17,Janvier!$F:$BJ,BF$2,0),0)</f>
        <v>0</v>
      </c>
      <c r="BG17" s="28">
        <f>IFERROR(VLOOKUP($M17,Janvier!$F:$BJ,BG$2,0),0)</f>
        <v>0</v>
      </c>
      <c r="BH17" s="28">
        <f>IFERROR(VLOOKUP($M17,Janvier!$F:$BJ,BH$2,0),0)</f>
        <v>0</v>
      </c>
      <c r="BI17" s="28">
        <f>IFERROR(VLOOKUP($M17,Janvier!$F:$BJ,BI$2,0),0)</f>
        <v>0</v>
      </c>
      <c r="BJ17" s="28">
        <f>IFERROR(VLOOKUP($M17,Janvier!$F:$BJ,BJ$2,0),0)</f>
        <v>0</v>
      </c>
      <c r="BK17" s="28">
        <f>IFERROR(VLOOKUP($M17,Janvier!$F:$BJ,BK$2,0),0)</f>
        <v>0</v>
      </c>
      <c r="BL17" s="28">
        <f>IFERROR(VLOOKUP($M17,Janvier!$F:$BJ,BL$2,0),0)</f>
        <v>0</v>
      </c>
      <c r="BM17" s="28">
        <f>IFERROR(VLOOKUP($M17,Janvier!$F:$BJ,BM$2,0),0)</f>
        <v>0</v>
      </c>
      <c r="BN17" s="28">
        <f>IFERROR(VLOOKUP($M17,Janvier!$F:$BJ,BN$2,0),0)</f>
        <v>0</v>
      </c>
      <c r="BO17" s="28">
        <f>IFERROR(VLOOKUP($M17,Janvier!$F:$BJ,BO$2,0),0)</f>
        <v>0</v>
      </c>
      <c r="BP17" s="28">
        <f>IFERROR(VLOOKUP($M17,Janvier!$F:$BJ,BP$2,0),0)</f>
        <v>0</v>
      </c>
      <c r="BQ17" s="28">
        <f>IFERROR(VLOOKUP($M17,Janvier!$F:$BJ,BQ$2,0),0)</f>
        <v>0</v>
      </c>
      <c r="BR17" s="29">
        <f t="shared" si="3"/>
        <v>0</v>
      </c>
    </row>
    <row r="18" spans="1:70" x14ac:dyDescent="0.2">
      <c r="A18" s="11">
        <v>90043</v>
      </c>
      <c r="B18" s="11" t="s">
        <v>33</v>
      </c>
      <c r="C18" s="3" t="s">
        <v>23</v>
      </c>
      <c r="D18" s="3" t="s">
        <v>27</v>
      </c>
      <c r="E18" s="2">
        <f t="shared" si="4"/>
        <v>19259</v>
      </c>
      <c r="F18" s="2"/>
      <c r="G18" s="2"/>
      <c r="H18" s="2"/>
      <c r="I18" s="3">
        <f t="shared" si="0"/>
        <v>19259</v>
      </c>
      <c r="J18" s="3" t="s">
        <v>62</v>
      </c>
      <c r="K18" s="3" t="s">
        <v>63</v>
      </c>
      <c r="L18" s="3" t="s">
        <v>64</v>
      </c>
      <c r="M18" s="3" t="str">
        <f t="shared" si="8"/>
        <v>90043POM</v>
      </c>
      <c r="N18" s="3">
        <v>45</v>
      </c>
      <c r="O18" s="9" t="s">
        <v>35</v>
      </c>
      <c r="P18" s="9" t="s">
        <v>35</v>
      </c>
      <c r="Q18" s="34">
        <f t="shared" si="1"/>
        <v>0</v>
      </c>
      <c r="R18" s="6">
        <v>0</v>
      </c>
      <c r="S18" s="27">
        <v>3244</v>
      </c>
      <c r="T18" s="27">
        <v>8768</v>
      </c>
      <c r="U18" s="30"/>
      <c r="V18" s="28">
        <f>IFERROR(VLOOKUP($M18,Janvier!$F:$BJ,V$2,0),0)</f>
        <v>0</v>
      </c>
      <c r="W18" s="28">
        <f>IFERROR(VLOOKUP($M18,Janvier!$F:$BJ,W$2,0),0)</f>
        <v>0</v>
      </c>
      <c r="X18" s="28">
        <f>IFERROR(VLOOKUP($M18,Janvier!$F:$BJ,X$2,0),0)</f>
        <v>0</v>
      </c>
      <c r="Y18" s="28">
        <f>IFERROR(VLOOKUP($M18,Janvier!$F:$BJ,Y$2,0),0)</f>
        <v>0</v>
      </c>
      <c r="Z18" s="28">
        <f>IFERROR(VLOOKUP($M18,Janvier!$F:$BJ,Z$2,0),0)</f>
        <v>0</v>
      </c>
      <c r="AA18" s="28">
        <f>IFERROR(VLOOKUP($M18,Janvier!$F:$BJ,AA$2,0),0)</f>
        <v>0</v>
      </c>
      <c r="AB18" s="28">
        <f>IFERROR(VLOOKUP($M18,Janvier!$F:$BJ,AB$2,0),0)</f>
        <v>0</v>
      </c>
      <c r="AC18" s="28">
        <f>IFERROR(VLOOKUP($M18,Janvier!$F:$BJ,AC$2,0),0)</f>
        <v>0</v>
      </c>
      <c r="AD18" s="28">
        <f>IFERROR(VLOOKUP($M18,Janvier!$F:$BJ,AD$2,0),0)</f>
        <v>5250</v>
      </c>
      <c r="AE18" s="29">
        <f t="shared" si="6"/>
        <v>17262</v>
      </c>
      <c r="AF18" s="28">
        <f>IFERROR(VLOOKUP($M18,Janvier!$F:$BJ,AF$2,0),0)</f>
        <v>0</v>
      </c>
      <c r="AG18" s="28">
        <f>IFERROR(VLOOKUP($M18,Janvier!$F:$BJ,AG$2,0),0)</f>
        <v>0</v>
      </c>
      <c r="AH18" s="28">
        <f>IFERROR(VLOOKUP($M18,Janvier!$F:$BJ,AH$2,0),0)</f>
        <v>0</v>
      </c>
      <c r="AI18" s="28">
        <f>IFERROR(VLOOKUP($M18,Janvier!$F:$BJ,AI$2,0),0)</f>
        <v>0</v>
      </c>
      <c r="AJ18" s="28">
        <f>IFERROR(VLOOKUP($M18,Janvier!$F:$BJ,AJ$2,0),0)</f>
        <v>0</v>
      </c>
      <c r="AK18" s="28">
        <f>IFERROR(VLOOKUP($M18,Janvier!$F:$BJ,AK$2,0),0)</f>
        <v>890</v>
      </c>
      <c r="AL18" s="28">
        <f>IFERROR(VLOOKUP($M18,Janvier!$F:$BJ,AL$2,0),0)</f>
        <v>0</v>
      </c>
      <c r="AM18" s="28">
        <f>IFERROR(VLOOKUP($M18,Janvier!$F:$BJ,AM$2,0),0)</f>
        <v>0</v>
      </c>
      <c r="AN18" s="28">
        <f>IFERROR(VLOOKUP($M18,Janvier!$F:$BJ,AN$2,0),0)</f>
        <v>98</v>
      </c>
      <c r="AO18" s="28">
        <f>IFERROR(VLOOKUP($M18,Janvier!$F:$BJ,AO$2,0),0)</f>
        <v>0</v>
      </c>
      <c r="AP18" s="28">
        <f>IFERROR(VLOOKUP($M18,Janvier!$F:$BJ,AP$2,0),0)</f>
        <v>0</v>
      </c>
      <c r="AQ18" s="28">
        <f>IFERROR(VLOOKUP($M18,Janvier!$F:$BJ,AQ$2,0),0)</f>
        <v>0</v>
      </c>
      <c r="AR18" s="29">
        <f t="shared" si="2"/>
        <v>988</v>
      </c>
      <c r="AS18" s="28">
        <f>IFERROR(VLOOKUP($M18,Janvier!$F:$BJ,AS$2,0),0)</f>
        <v>0</v>
      </c>
      <c r="AT18" s="28">
        <f>IFERROR(VLOOKUP($M18,Janvier!$F:$BJ,AT$2,0),0)</f>
        <v>0</v>
      </c>
      <c r="AU18" s="28">
        <f>IFERROR(VLOOKUP($M18,Janvier!$F:$BJ,AU$2,0),0)</f>
        <v>0</v>
      </c>
      <c r="AV18" s="28">
        <f>IFERROR(VLOOKUP($M18,Janvier!$F:$BJ,AV$2,0),0)</f>
        <v>675</v>
      </c>
      <c r="AW18" s="28">
        <f>IFERROR(VLOOKUP($M18,Janvier!$F:$BJ,AW$2,0),0)</f>
        <v>0</v>
      </c>
      <c r="AX18" s="28">
        <f>IFERROR(VLOOKUP($M18,Janvier!$F:$BJ,AX$2,0),0)</f>
        <v>0</v>
      </c>
      <c r="AY18" s="28">
        <f>IFERROR(VLOOKUP($M18,Janvier!$F:$BJ,AY$2,0),0)</f>
        <v>0</v>
      </c>
      <c r="AZ18" s="28">
        <f>IFERROR(VLOOKUP($M18,Janvier!$F:$BJ,AZ$2,0),0)</f>
        <v>0</v>
      </c>
      <c r="BA18" s="28">
        <f>IFERROR(VLOOKUP($M18,Janvier!$F:$BJ,BA$2,0),0)</f>
        <v>0</v>
      </c>
      <c r="BB18" s="28">
        <f>IFERROR(VLOOKUP($M18,Janvier!$F:$BJ,BB$2,0),0)</f>
        <v>0</v>
      </c>
      <c r="BC18" s="28">
        <f>IFERROR(VLOOKUP($M18,Janvier!$F:$BJ,BC$2,0),0)</f>
        <v>0</v>
      </c>
      <c r="BD18" s="28">
        <f>IFERROR(VLOOKUP($M18,Janvier!$F:$BJ,BD$2,0),0)</f>
        <v>0</v>
      </c>
      <c r="BE18" s="29">
        <f t="shared" si="7"/>
        <v>675</v>
      </c>
      <c r="BF18" s="28">
        <f>IFERROR(VLOOKUP($M18,Janvier!$F:$BJ,BF$2,0),0)</f>
        <v>0</v>
      </c>
      <c r="BG18" s="28">
        <f>IFERROR(VLOOKUP($M18,Janvier!$F:$BJ,BG$2,0),0)</f>
        <v>0</v>
      </c>
      <c r="BH18" s="28">
        <f>IFERROR(VLOOKUP($M18,Janvier!$F:$BJ,BH$2,0),0)</f>
        <v>334</v>
      </c>
      <c r="BI18" s="28">
        <f>IFERROR(VLOOKUP($M18,Janvier!$F:$BJ,BI$2,0),0)</f>
        <v>0</v>
      </c>
      <c r="BJ18" s="28">
        <f>IFERROR(VLOOKUP($M18,Janvier!$F:$BJ,BJ$2,0),0)</f>
        <v>0</v>
      </c>
      <c r="BK18" s="28">
        <f>IFERROR(VLOOKUP($M18,Janvier!$F:$BJ,BK$2,0),0)</f>
        <v>0</v>
      </c>
      <c r="BL18" s="28">
        <f>IFERROR(VLOOKUP($M18,Janvier!$F:$BJ,BL$2,0),0)</f>
        <v>0</v>
      </c>
      <c r="BM18" s="28">
        <f>IFERROR(VLOOKUP($M18,Janvier!$F:$BJ,BM$2,0),0)</f>
        <v>0</v>
      </c>
      <c r="BN18" s="28">
        <f>IFERROR(VLOOKUP($M18,Janvier!$F:$BJ,BN$2,0),0)</f>
        <v>0</v>
      </c>
      <c r="BO18" s="28">
        <f>IFERROR(VLOOKUP($M18,Janvier!$F:$BJ,BO$2,0),0)</f>
        <v>0</v>
      </c>
      <c r="BP18" s="28">
        <f>IFERROR(VLOOKUP($M18,Janvier!$F:$BJ,BP$2,0),0)</f>
        <v>0</v>
      </c>
      <c r="BQ18" s="28">
        <f>IFERROR(VLOOKUP($M18,Janvier!$F:$BJ,BQ$2,0),0)</f>
        <v>0</v>
      </c>
      <c r="BR18" s="29">
        <f t="shared" si="3"/>
        <v>334</v>
      </c>
    </row>
    <row r="19" spans="1:70" x14ac:dyDescent="0.2">
      <c r="A19" s="14">
        <v>624681</v>
      </c>
      <c r="B19" s="11" t="s">
        <v>31</v>
      </c>
      <c r="C19" s="3" t="s">
        <v>22</v>
      </c>
      <c r="D19" s="3" t="s">
        <v>28</v>
      </c>
      <c r="E19" s="2">
        <f t="shared" si="4"/>
        <v>0</v>
      </c>
      <c r="F19" s="2"/>
      <c r="G19" s="2"/>
      <c r="H19" s="2"/>
      <c r="I19" s="2"/>
      <c r="J19" s="3" t="s">
        <v>62</v>
      </c>
      <c r="K19" s="3" t="s">
        <v>63</v>
      </c>
      <c r="L19" s="3" t="s">
        <v>64</v>
      </c>
      <c r="M19" s="3" t="str">
        <f t="shared" si="8"/>
        <v>624681FGT</v>
      </c>
      <c r="N19" s="3">
        <v>60</v>
      </c>
      <c r="O19" s="9"/>
      <c r="P19" s="9"/>
      <c r="Q19" s="34">
        <f t="shared" si="1"/>
        <v>0</v>
      </c>
      <c r="R19" s="6">
        <v>0</v>
      </c>
      <c r="S19" s="27"/>
      <c r="T19" s="27"/>
      <c r="U19" s="27"/>
      <c r="V19" s="28">
        <f>IFERROR(VLOOKUP($M19,Janvier!$F:$BJ,V$2,0),0)</f>
        <v>0</v>
      </c>
      <c r="W19" s="28">
        <f>IFERROR(VLOOKUP($M19,Janvier!$F:$BJ,W$2,0),0)</f>
        <v>0</v>
      </c>
      <c r="X19" s="28">
        <f>IFERROR(VLOOKUP($M19,Janvier!$F:$BJ,X$2,0),0)</f>
        <v>0</v>
      </c>
      <c r="Y19" s="28">
        <f>IFERROR(VLOOKUP($M19,Janvier!$F:$BJ,Y$2,0),0)</f>
        <v>0</v>
      </c>
      <c r="Z19" s="28">
        <f>IFERROR(VLOOKUP($M19,Janvier!$F:$BJ,Z$2,0),0)</f>
        <v>0</v>
      </c>
      <c r="AA19" s="28">
        <f>IFERROR(VLOOKUP($M19,Janvier!$F:$BJ,AA$2,0),0)</f>
        <v>0</v>
      </c>
      <c r="AB19" s="28">
        <f>IFERROR(VLOOKUP($M19,Janvier!$F:$BJ,AB$2,0),0)</f>
        <v>0</v>
      </c>
      <c r="AC19" s="28">
        <f>IFERROR(VLOOKUP($M19,Janvier!$F:$BJ,AC$2,0),0)</f>
        <v>0</v>
      </c>
      <c r="AD19" s="28">
        <f>IFERROR(VLOOKUP($M19,Janvier!$F:$BJ,AD$2,0),0)</f>
        <v>0</v>
      </c>
      <c r="AE19" s="29">
        <f t="shared" si="6"/>
        <v>0</v>
      </c>
      <c r="AF19" s="28">
        <f>IFERROR(VLOOKUP($M19,Janvier!$F:$BJ,AF$2,0),0)</f>
        <v>0</v>
      </c>
      <c r="AG19" s="28">
        <f>IFERROR(VLOOKUP($M19,Janvier!$F:$BJ,AG$2,0),0)</f>
        <v>0</v>
      </c>
      <c r="AH19" s="28">
        <f>IFERROR(VLOOKUP($M19,Janvier!$F:$BJ,AH$2,0),0)</f>
        <v>0</v>
      </c>
      <c r="AI19" s="28">
        <f>IFERROR(VLOOKUP($M19,Janvier!$F:$BJ,AI$2,0),0)</f>
        <v>0</v>
      </c>
      <c r="AJ19" s="28">
        <f>IFERROR(VLOOKUP($M19,Janvier!$F:$BJ,AJ$2,0),0)</f>
        <v>0</v>
      </c>
      <c r="AK19" s="28">
        <f>IFERROR(VLOOKUP($M19,Janvier!$F:$BJ,AK$2,0),0)</f>
        <v>0</v>
      </c>
      <c r="AL19" s="28">
        <f>IFERROR(VLOOKUP($M19,Janvier!$F:$BJ,AL$2,0),0)</f>
        <v>0</v>
      </c>
      <c r="AM19" s="28">
        <f>IFERROR(VLOOKUP($M19,Janvier!$F:$BJ,AM$2,0),0)</f>
        <v>0</v>
      </c>
      <c r="AN19" s="28">
        <f>IFERROR(VLOOKUP($M19,Janvier!$F:$BJ,AN$2,0),0)</f>
        <v>0</v>
      </c>
      <c r="AO19" s="28">
        <f>IFERROR(VLOOKUP($M19,Janvier!$F:$BJ,AO$2,0),0)</f>
        <v>0</v>
      </c>
      <c r="AP19" s="28">
        <f>IFERROR(VLOOKUP($M19,Janvier!$F:$BJ,AP$2,0),0)</f>
        <v>0</v>
      </c>
      <c r="AQ19" s="28">
        <f>IFERROR(VLOOKUP($M19,Janvier!$F:$BJ,AQ$2,0),0)</f>
        <v>0</v>
      </c>
      <c r="AR19" s="29">
        <f t="shared" si="2"/>
        <v>0</v>
      </c>
      <c r="AS19" s="28">
        <f>IFERROR(VLOOKUP($M19,Janvier!$F:$BJ,AS$2,0),0)</f>
        <v>0</v>
      </c>
      <c r="AT19" s="28">
        <f>IFERROR(VLOOKUP($M19,Janvier!$F:$BJ,AT$2,0),0)</f>
        <v>0</v>
      </c>
      <c r="AU19" s="28">
        <f>IFERROR(VLOOKUP($M19,Janvier!$F:$BJ,AU$2,0),0)</f>
        <v>0</v>
      </c>
      <c r="AV19" s="28">
        <f>IFERROR(VLOOKUP($M19,Janvier!$F:$BJ,AV$2,0),0)</f>
        <v>0</v>
      </c>
      <c r="AW19" s="28">
        <f>IFERROR(VLOOKUP($M19,Janvier!$F:$BJ,AW$2,0),0)</f>
        <v>0</v>
      </c>
      <c r="AX19" s="28">
        <f>IFERROR(VLOOKUP($M19,Janvier!$F:$BJ,AX$2,0),0)</f>
        <v>0</v>
      </c>
      <c r="AY19" s="28">
        <f>IFERROR(VLOOKUP($M19,Janvier!$F:$BJ,AY$2,0),0)</f>
        <v>0</v>
      </c>
      <c r="AZ19" s="28">
        <f>IFERROR(VLOOKUP($M19,Janvier!$F:$BJ,AZ$2,0),0)</f>
        <v>0</v>
      </c>
      <c r="BA19" s="28">
        <f>IFERROR(VLOOKUP($M19,Janvier!$F:$BJ,BA$2,0),0)</f>
        <v>0</v>
      </c>
      <c r="BB19" s="28">
        <f>IFERROR(VLOOKUP($M19,Janvier!$F:$BJ,BB$2,0),0)</f>
        <v>0</v>
      </c>
      <c r="BC19" s="28">
        <f>IFERROR(VLOOKUP($M19,Janvier!$F:$BJ,BC$2,0),0)</f>
        <v>0</v>
      </c>
      <c r="BD19" s="28">
        <f>IFERROR(VLOOKUP($M19,Janvier!$F:$BJ,BD$2,0),0)</f>
        <v>0</v>
      </c>
      <c r="BE19" s="29">
        <f t="shared" si="7"/>
        <v>0</v>
      </c>
      <c r="BF19" s="28">
        <f>IFERROR(VLOOKUP($M19,Janvier!$F:$BJ,BF$2,0),0)</f>
        <v>0</v>
      </c>
      <c r="BG19" s="28">
        <f>IFERROR(VLOOKUP($M19,Janvier!$F:$BJ,BG$2,0),0)</f>
        <v>0</v>
      </c>
      <c r="BH19" s="28">
        <f>IFERROR(VLOOKUP($M19,Janvier!$F:$BJ,BH$2,0),0)</f>
        <v>0</v>
      </c>
      <c r="BI19" s="28">
        <f>IFERROR(VLOOKUP($M19,Janvier!$F:$BJ,BI$2,0),0)</f>
        <v>0</v>
      </c>
      <c r="BJ19" s="28">
        <f>IFERROR(VLOOKUP($M19,Janvier!$F:$BJ,BJ$2,0),0)</f>
        <v>0</v>
      </c>
      <c r="BK19" s="28">
        <f>IFERROR(VLOOKUP($M19,Janvier!$F:$BJ,BK$2,0),0)</f>
        <v>0</v>
      </c>
      <c r="BL19" s="28">
        <f>IFERROR(VLOOKUP($M19,Janvier!$F:$BJ,BL$2,0),0)</f>
        <v>0</v>
      </c>
      <c r="BM19" s="28">
        <f>IFERROR(VLOOKUP($M19,Janvier!$F:$BJ,BM$2,0),0)</f>
        <v>0</v>
      </c>
      <c r="BN19" s="28">
        <f>IFERROR(VLOOKUP($M19,Janvier!$F:$BJ,BN$2,0),0)</f>
        <v>0</v>
      </c>
      <c r="BO19" s="28">
        <f>IFERROR(VLOOKUP($M19,Janvier!$F:$BJ,BO$2,0),0)</f>
        <v>0</v>
      </c>
      <c r="BP19" s="28">
        <f>IFERROR(VLOOKUP($M19,Janvier!$F:$BJ,BP$2,0),0)</f>
        <v>0</v>
      </c>
      <c r="BQ19" s="28">
        <f>IFERROR(VLOOKUP($M19,Janvier!$F:$BJ,BQ$2,0),0)</f>
        <v>0</v>
      </c>
      <c r="BR19" s="29">
        <f t="shared" si="3"/>
        <v>0</v>
      </c>
    </row>
    <row r="20" spans="1:70" x14ac:dyDescent="0.2">
      <c r="A20" s="14">
        <v>592614</v>
      </c>
      <c r="B20" s="11" t="s">
        <v>34</v>
      </c>
      <c r="C20" s="3" t="s">
        <v>22</v>
      </c>
      <c r="D20" s="3" t="s">
        <v>29</v>
      </c>
      <c r="E20" s="2">
        <f t="shared" si="4"/>
        <v>0</v>
      </c>
      <c r="F20" s="2"/>
      <c r="G20" s="2"/>
      <c r="H20" s="2"/>
      <c r="I20" s="2"/>
      <c r="J20" s="3" t="s">
        <v>62</v>
      </c>
      <c r="K20" s="3" t="s">
        <v>63</v>
      </c>
      <c r="L20" s="3" t="s">
        <v>64</v>
      </c>
      <c r="M20" s="3" t="str">
        <f>A20&amp;B20</f>
        <v>592614DRE</v>
      </c>
      <c r="N20" s="3">
        <v>60</v>
      </c>
      <c r="O20" s="9"/>
      <c r="P20" s="9"/>
      <c r="Q20" s="34">
        <f t="shared" si="1"/>
        <v>0</v>
      </c>
      <c r="R20" s="6">
        <v>0</v>
      </c>
      <c r="S20" s="27"/>
      <c r="T20" s="27"/>
      <c r="U20" s="27"/>
      <c r="V20" s="28">
        <f>IFERROR(VLOOKUP($M20,Janvier!$F:$BJ,V$2,0),0)</f>
        <v>0</v>
      </c>
      <c r="W20" s="28">
        <f>IFERROR(VLOOKUP($M20,Janvier!$F:$BJ,W$2,0),0)</f>
        <v>0</v>
      </c>
      <c r="X20" s="28">
        <f>IFERROR(VLOOKUP($M20,Janvier!$F:$BJ,X$2,0),0)</f>
        <v>0</v>
      </c>
      <c r="Y20" s="28">
        <f>IFERROR(VLOOKUP($M20,Janvier!$F:$BJ,Y$2,0),0)</f>
        <v>0</v>
      </c>
      <c r="Z20" s="28">
        <f>IFERROR(VLOOKUP($M20,Janvier!$F:$BJ,Z$2,0),0)</f>
        <v>0</v>
      </c>
      <c r="AA20" s="28">
        <f>IFERROR(VLOOKUP($M20,Janvier!$F:$BJ,AA$2,0),0)</f>
        <v>0</v>
      </c>
      <c r="AB20" s="28">
        <f>IFERROR(VLOOKUP($M20,Janvier!$F:$BJ,AB$2,0),0)</f>
        <v>0</v>
      </c>
      <c r="AC20" s="28">
        <f>IFERROR(VLOOKUP($M20,Janvier!$F:$BJ,AC$2,0),0)</f>
        <v>0</v>
      </c>
      <c r="AD20" s="28">
        <f>IFERROR(VLOOKUP($M20,Janvier!$F:$BJ,AD$2,0),0)</f>
        <v>0</v>
      </c>
      <c r="AE20" s="29">
        <f t="shared" si="6"/>
        <v>0</v>
      </c>
      <c r="AF20" s="28">
        <f>IFERROR(VLOOKUP($M20,Janvier!$F:$BJ,AF$2,0),0)</f>
        <v>0</v>
      </c>
      <c r="AG20" s="28">
        <f>IFERROR(VLOOKUP($M20,Janvier!$F:$BJ,AG$2,0),0)</f>
        <v>0</v>
      </c>
      <c r="AH20" s="28">
        <f>IFERROR(VLOOKUP($M20,Janvier!$F:$BJ,AH$2,0),0)</f>
        <v>0</v>
      </c>
      <c r="AI20" s="28">
        <f>IFERROR(VLOOKUP($M20,Janvier!$F:$BJ,AI$2,0),0)</f>
        <v>0</v>
      </c>
      <c r="AJ20" s="28">
        <f>IFERROR(VLOOKUP($M20,Janvier!$F:$BJ,AJ$2,0),0)</f>
        <v>0</v>
      </c>
      <c r="AK20" s="28">
        <f>IFERROR(VLOOKUP($M20,Janvier!$F:$BJ,AK$2,0),0)</f>
        <v>0</v>
      </c>
      <c r="AL20" s="28">
        <f>IFERROR(VLOOKUP($M20,Janvier!$F:$BJ,AL$2,0),0)</f>
        <v>0</v>
      </c>
      <c r="AM20" s="28">
        <f>IFERROR(VLOOKUP($M20,Janvier!$F:$BJ,AM$2,0),0)</f>
        <v>0</v>
      </c>
      <c r="AN20" s="28">
        <f>IFERROR(VLOOKUP($M20,Janvier!$F:$BJ,AN$2,0),0)</f>
        <v>0</v>
      </c>
      <c r="AO20" s="28">
        <f>IFERROR(VLOOKUP($M20,Janvier!$F:$BJ,AO$2,0),0)</f>
        <v>0</v>
      </c>
      <c r="AP20" s="28">
        <f>IFERROR(VLOOKUP($M20,Janvier!$F:$BJ,AP$2,0),0)</f>
        <v>0</v>
      </c>
      <c r="AQ20" s="28">
        <f>IFERROR(VLOOKUP($M20,Janvier!$F:$BJ,AQ$2,0),0)</f>
        <v>0</v>
      </c>
      <c r="AR20" s="29">
        <f t="shared" si="2"/>
        <v>0</v>
      </c>
      <c r="AS20" s="28">
        <f>IFERROR(VLOOKUP($M20,Janvier!$F:$BJ,AS$2,0),0)</f>
        <v>0</v>
      </c>
      <c r="AT20" s="28">
        <f>IFERROR(VLOOKUP($M20,Janvier!$F:$BJ,AT$2,0),0)</f>
        <v>0</v>
      </c>
      <c r="AU20" s="28">
        <f>IFERROR(VLOOKUP($M20,Janvier!$F:$BJ,AU$2,0),0)</f>
        <v>0</v>
      </c>
      <c r="AV20" s="28">
        <f>IFERROR(VLOOKUP($M20,Janvier!$F:$BJ,AV$2,0),0)</f>
        <v>0</v>
      </c>
      <c r="AW20" s="28">
        <f>IFERROR(VLOOKUP($M20,Janvier!$F:$BJ,AW$2,0),0)</f>
        <v>0</v>
      </c>
      <c r="AX20" s="28">
        <f>IFERROR(VLOOKUP($M20,Janvier!$F:$BJ,AX$2,0),0)</f>
        <v>0</v>
      </c>
      <c r="AY20" s="28">
        <f>IFERROR(VLOOKUP($M20,Janvier!$F:$BJ,AY$2,0),0)</f>
        <v>0</v>
      </c>
      <c r="AZ20" s="28">
        <f>IFERROR(VLOOKUP($M20,Janvier!$F:$BJ,AZ$2,0),0)</f>
        <v>0</v>
      </c>
      <c r="BA20" s="28">
        <f>IFERROR(VLOOKUP($M20,Janvier!$F:$BJ,BA$2,0),0)</f>
        <v>0</v>
      </c>
      <c r="BB20" s="28">
        <f>IFERROR(VLOOKUP($M20,Janvier!$F:$BJ,BB$2,0),0)</f>
        <v>0</v>
      </c>
      <c r="BC20" s="28">
        <f>IFERROR(VLOOKUP($M20,Janvier!$F:$BJ,BC$2,0),0)</f>
        <v>0</v>
      </c>
      <c r="BD20" s="28">
        <f>IFERROR(VLOOKUP($M20,Janvier!$F:$BJ,BD$2,0),0)</f>
        <v>0</v>
      </c>
      <c r="BE20" s="29">
        <f t="shared" si="7"/>
        <v>0</v>
      </c>
      <c r="BF20" s="28">
        <f>IFERROR(VLOOKUP($M20,Janvier!$F:$BJ,BF$2,0),0)</f>
        <v>0</v>
      </c>
      <c r="BG20" s="28">
        <f>IFERROR(VLOOKUP($M20,Janvier!$F:$BJ,BG$2,0),0)</f>
        <v>0</v>
      </c>
      <c r="BH20" s="28">
        <f>IFERROR(VLOOKUP($M20,Janvier!$F:$BJ,BH$2,0),0)</f>
        <v>0</v>
      </c>
      <c r="BI20" s="28">
        <f>IFERROR(VLOOKUP($M20,Janvier!$F:$BJ,BI$2,0),0)</f>
        <v>0</v>
      </c>
      <c r="BJ20" s="28">
        <f>IFERROR(VLOOKUP($M20,Janvier!$F:$BJ,BJ$2,0),0)</f>
        <v>0</v>
      </c>
      <c r="BK20" s="28">
        <f>IFERROR(VLOOKUP($M20,Janvier!$F:$BJ,BK$2,0),0)</f>
        <v>0</v>
      </c>
      <c r="BL20" s="28">
        <f>IFERROR(VLOOKUP($M20,Janvier!$F:$BJ,BL$2,0),0)</f>
        <v>0</v>
      </c>
      <c r="BM20" s="28">
        <f>IFERROR(VLOOKUP($M20,Janvier!$F:$BJ,BM$2,0),0)</f>
        <v>0</v>
      </c>
      <c r="BN20" s="28">
        <f>IFERROR(VLOOKUP($M20,Janvier!$F:$BJ,BN$2,0),0)</f>
        <v>0</v>
      </c>
      <c r="BO20" s="28">
        <f>IFERROR(VLOOKUP($M20,Janvier!$F:$BJ,BO$2,0),0)</f>
        <v>0</v>
      </c>
      <c r="BP20" s="28">
        <f>IFERROR(VLOOKUP($M20,Janvier!$F:$BJ,BP$2,0),0)</f>
        <v>0</v>
      </c>
      <c r="BQ20" s="28">
        <f>IFERROR(VLOOKUP($M20,Janvier!$F:$BJ,BQ$2,0),0)</f>
        <v>0</v>
      </c>
      <c r="BR20" s="29">
        <f t="shared" si="3"/>
        <v>0</v>
      </c>
    </row>
    <row r="21" spans="1:70" x14ac:dyDescent="0.2">
      <c r="A21" s="14">
        <v>837939</v>
      </c>
      <c r="B21" s="11" t="s">
        <v>34</v>
      </c>
      <c r="C21" s="3" t="s">
        <v>22</v>
      </c>
      <c r="D21" s="3" t="s">
        <v>29</v>
      </c>
      <c r="E21" s="2">
        <f t="shared" si="4"/>
        <v>0</v>
      </c>
      <c r="F21" s="2"/>
      <c r="G21" s="2"/>
      <c r="H21" s="2"/>
      <c r="I21" s="2"/>
      <c r="J21" s="3" t="s">
        <v>62</v>
      </c>
      <c r="K21" s="3" t="s">
        <v>63</v>
      </c>
      <c r="L21" s="3" t="s">
        <v>64</v>
      </c>
      <c r="M21" s="3" t="str">
        <f t="shared" si="8"/>
        <v>837939DRE</v>
      </c>
      <c r="N21" s="3">
        <v>45</v>
      </c>
      <c r="O21" s="9"/>
      <c r="P21" s="9"/>
      <c r="Q21" s="34">
        <f t="shared" si="1"/>
        <v>0</v>
      </c>
      <c r="R21" s="6">
        <v>0</v>
      </c>
      <c r="S21" s="27"/>
      <c r="T21" s="27"/>
      <c r="U21" s="27"/>
      <c r="V21" s="28">
        <f>IFERROR(VLOOKUP($M21,Janvier!$F:$BJ,V$2,0),0)</f>
        <v>0</v>
      </c>
      <c r="W21" s="28">
        <f>IFERROR(VLOOKUP($M21,Janvier!$F:$BJ,W$2,0),0)</f>
        <v>0</v>
      </c>
      <c r="X21" s="28">
        <f>IFERROR(VLOOKUP($M21,Janvier!$F:$BJ,X$2,0),0)</f>
        <v>0</v>
      </c>
      <c r="Y21" s="28">
        <f>IFERROR(VLOOKUP($M21,Janvier!$F:$BJ,Y$2,0),0)</f>
        <v>0</v>
      </c>
      <c r="Z21" s="28">
        <f>IFERROR(VLOOKUP($M21,Janvier!$F:$BJ,Z$2,0),0)</f>
        <v>0</v>
      </c>
      <c r="AA21" s="28">
        <f>IFERROR(VLOOKUP($M21,Janvier!$F:$BJ,AA$2,0),0)</f>
        <v>0</v>
      </c>
      <c r="AB21" s="28">
        <f>IFERROR(VLOOKUP($M21,Janvier!$F:$BJ,AB$2,0),0)</f>
        <v>0</v>
      </c>
      <c r="AC21" s="28">
        <f>IFERROR(VLOOKUP($M21,Janvier!$F:$BJ,AC$2,0),0)</f>
        <v>0</v>
      </c>
      <c r="AD21" s="28">
        <f>IFERROR(VLOOKUP($M21,Janvier!$F:$BJ,AD$2,0),0)</f>
        <v>0</v>
      </c>
      <c r="AE21" s="29">
        <f t="shared" si="6"/>
        <v>0</v>
      </c>
      <c r="AF21" s="28">
        <f>IFERROR(VLOOKUP($M21,Janvier!$F:$BJ,AF$2,0),0)</f>
        <v>0</v>
      </c>
      <c r="AG21" s="28">
        <f>IFERROR(VLOOKUP($M21,Janvier!$F:$BJ,AG$2,0),0)</f>
        <v>0</v>
      </c>
      <c r="AH21" s="28">
        <f>IFERROR(VLOOKUP($M21,Janvier!$F:$BJ,AH$2,0),0)</f>
        <v>0</v>
      </c>
      <c r="AI21" s="28">
        <f>IFERROR(VLOOKUP($M21,Janvier!$F:$BJ,AI$2,0),0)</f>
        <v>0</v>
      </c>
      <c r="AJ21" s="28">
        <f>IFERROR(VLOOKUP($M21,Janvier!$F:$BJ,AJ$2,0),0)</f>
        <v>0</v>
      </c>
      <c r="AK21" s="28">
        <f>IFERROR(VLOOKUP($M21,Janvier!$F:$BJ,AK$2,0),0)</f>
        <v>0</v>
      </c>
      <c r="AL21" s="28">
        <f>IFERROR(VLOOKUP($M21,Janvier!$F:$BJ,AL$2,0),0)</f>
        <v>0</v>
      </c>
      <c r="AM21" s="28">
        <f>IFERROR(VLOOKUP($M21,Janvier!$F:$BJ,AM$2,0),0)</f>
        <v>0</v>
      </c>
      <c r="AN21" s="28">
        <f>IFERROR(VLOOKUP($M21,Janvier!$F:$BJ,AN$2,0),0)</f>
        <v>0</v>
      </c>
      <c r="AO21" s="28">
        <f>IFERROR(VLOOKUP($M21,Janvier!$F:$BJ,AO$2,0),0)</f>
        <v>0</v>
      </c>
      <c r="AP21" s="28">
        <f>IFERROR(VLOOKUP($M21,Janvier!$F:$BJ,AP$2,0),0)</f>
        <v>0</v>
      </c>
      <c r="AQ21" s="28">
        <f>IFERROR(VLOOKUP($M21,Janvier!$F:$BJ,AQ$2,0),0)</f>
        <v>0</v>
      </c>
      <c r="AR21" s="29">
        <f t="shared" si="2"/>
        <v>0</v>
      </c>
      <c r="AS21" s="28">
        <f>IFERROR(VLOOKUP($M21,Janvier!$F:$BJ,AS$2,0),0)</f>
        <v>0</v>
      </c>
      <c r="AT21" s="28">
        <f>IFERROR(VLOOKUP($M21,Janvier!$F:$BJ,AT$2,0),0)</f>
        <v>0</v>
      </c>
      <c r="AU21" s="28">
        <f>IFERROR(VLOOKUP($M21,Janvier!$F:$BJ,AU$2,0),0)</f>
        <v>0</v>
      </c>
      <c r="AV21" s="28">
        <f>IFERROR(VLOOKUP($M21,Janvier!$F:$BJ,AV$2,0),0)</f>
        <v>0</v>
      </c>
      <c r="AW21" s="28">
        <f>IFERROR(VLOOKUP($M21,Janvier!$F:$BJ,AW$2,0),0)</f>
        <v>0</v>
      </c>
      <c r="AX21" s="28">
        <f>IFERROR(VLOOKUP($M21,Janvier!$F:$BJ,AX$2,0),0)</f>
        <v>0</v>
      </c>
      <c r="AY21" s="28">
        <f>IFERROR(VLOOKUP($M21,Janvier!$F:$BJ,AY$2,0),0)</f>
        <v>0</v>
      </c>
      <c r="AZ21" s="28">
        <f>IFERROR(VLOOKUP($M21,Janvier!$F:$BJ,AZ$2,0),0)</f>
        <v>0</v>
      </c>
      <c r="BA21" s="28">
        <f>IFERROR(VLOOKUP($M21,Janvier!$F:$BJ,BA$2,0),0)</f>
        <v>0</v>
      </c>
      <c r="BB21" s="28">
        <f>IFERROR(VLOOKUP($M21,Janvier!$F:$BJ,BB$2,0),0)</f>
        <v>0</v>
      </c>
      <c r="BC21" s="28">
        <f>IFERROR(VLOOKUP($M21,Janvier!$F:$BJ,BC$2,0),0)</f>
        <v>0</v>
      </c>
      <c r="BD21" s="28">
        <f>IFERROR(VLOOKUP($M21,Janvier!$F:$BJ,BD$2,0),0)</f>
        <v>0</v>
      </c>
      <c r="BE21" s="29">
        <f t="shared" si="7"/>
        <v>0</v>
      </c>
      <c r="BF21" s="28">
        <f>IFERROR(VLOOKUP($M21,Janvier!$F:$BJ,BF$2,0),0)</f>
        <v>0</v>
      </c>
      <c r="BG21" s="28">
        <f>IFERROR(VLOOKUP($M21,Janvier!$F:$BJ,BG$2,0),0)</f>
        <v>0</v>
      </c>
      <c r="BH21" s="28">
        <f>IFERROR(VLOOKUP($M21,Janvier!$F:$BJ,BH$2,0),0)</f>
        <v>0</v>
      </c>
      <c r="BI21" s="28">
        <f>IFERROR(VLOOKUP($M21,Janvier!$F:$BJ,BI$2,0),0)</f>
        <v>0</v>
      </c>
      <c r="BJ21" s="28">
        <f>IFERROR(VLOOKUP($M21,Janvier!$F:$BJ,BJ$2,0),0)</f>
        <v>0</v>
      </c>
      <c r="BK21" s="28">
        <f>IFERROR(VLOOKUP($M21,Janvier!$F:$BJ,BK$2,0),0)</f>
        <v>0</v>
      </c>
      <c r="BL21" s="28">
        <f>IFERROR(VLOOKUP($M21,Janvier!$F:$BJ,BL$2,0),0)</f>
        <v>0</v>
      </c>
      <c r="BM21" s="28">
        <f>IFERROR(VLOOKUP($M21,Janvier!$F:$BJ,BM$2,0),0)</f>
        <v>0</v>
      </c>
      <c r="BN21" s="28">
        <f>IFERROR(VLOOKUP($M21,Janvier!$F:$BJ,BN$2,0),0)</f>
        <v>0</v>
      </c>
      <c r="BO21" s="28">
        <f>IFERROR(VLOOKUP($M21,Janvier!$F:$BJ,BO$2,0),0)</f>
        <v>0</v>
      </c>
      <c r="BP21" s="28">
        <f>IFERROR(VLOOKUP($M21,Janvier!$F:$BJ,BP$2,0),0)</f>
        <v>0</v>
      </c>
      <c r="BQ21" s="28">
        <f>IFERROR(VLOOKUP($M21,Janvier!$F:$BJ,BQ$2,0),0)</f>
        <v>0</v>
      </c>
      <c r="BR21" s="29">
        <f t="shared" si="3"/>
        <v>0</v>
      </c>
    </row>
    <row r="22" spans="1:70" x14ac:dyDescent="0.2">
      <c r="A22" s="14">
        <v>628575</v>
      </c>
      <c r="B22" s="11" t="s">
        <v>34</v>
      </c>
      <c r="C22" s="3" t="s">
        <v>24</v>
      </c>
      <c r="D22" s="3" t="s">
        <v>27</v>
      </c>
      <c r="E22" s="2">
        <f t="shared" si="4"/>
        <v>0</v>
      </c>
      <c r="F22" s="2"/>
      <c r="G22" s="2"/>
      <c r="H22" s="2"/>
      <c r="I22" s="2"/>
      <c r="J22" s="3" t="s">
        <v>62</v>
      </c>
      <c r="K22" s="3" t="s">
        <v>63</v>
      </c>
      <c r="L22" s="3" t="s">
        <v>64</v>
      </c>
      <c r="M22" s="3" t="str">
        <f t="shared" si="8"/>
        <v>628575DRE</v>
      </c>
      <c r="N22" s="3">
        <v>30</v>
      </c>
      <c r="O22" s="9"/>
      <c r="P22" s="9"/>
      <c r="Q22" s="34">
        <f t="shared" si="1"/>
        <v>0</v>
      </c>
      <c r="R22" s="6">
        <v>0</v>
      </c>
      <c r="S22" s="27"/>
      <c r="T22" s="27"/>
      <c r="U22" s="27"/>
      <c r="V22" s="28">
        <f>IFERROR(VLOOKUP($M22,Janvier!$F:$BJ,V$2,0),0)</f>
        <v>0</v>
      </c>
      <c r="W22" s="28">
        <f>IFERROR(VLOOKUP($M22,Janvier!$F:$BJ,W$2,0),0)</f>
        <v>0</v>
      </c>
      <c r="X22" s="28">
        <f>IFERROR(VLOOKUP($M22,Janvier!$F:$BJ,X$2,0),0)</f>
        <v>0</v>
      </c>
      <c r="Y22" s="28">
        <f>IFERROR(VLOOKUP($M22,Janvier!$F:$BJ,Y$2,0),0)</f>
        <v>0</v>
      </c>
      <c r="Z22" s="28">
        <f>IFERROR(VLOOKUP($M22,Janvier!$F:$BJ,Z$2,0),0)</f>
        <v>0</v>
      </c>
      <c r="AA22" s="28">
        <f>IFERROR(VLOOKUP($M22,Janvier!$F:$BJ,AA$2,0),0)</f>
        <v>0</v>
      </c>
      <c r="AB22" s="28">
        <f>IFERROR(VLOOKUP($M22,Janvier!$F:$BJ,AB$2,0),0)</f>
        <v>0</v>
      </c>
      <c r="AC22" s="28">
        <f>IFERROR(VLOOKUP($M22,Janvier!$F:$BJ,AC$2,0),0)</f>
        <v>0</v>
      </c>
      <c r="AD22" s="28">
        <f>IFERROR(VLOOKUP($M22,Janvier!$F:$BJ,AD$2,0),0)</f>
        <v>0</v>
      </c>
      <c r="AE22" s="29">
        <f t="shared" si="6"/>
        <v>0</v>
      </c>
      <c r="AF22" s="28">
        <f>IFERROR(VLOOKUP($M22,Janvier!$F:$BJ,AF$2,0),0)</f>
        <v>0</v>
      </c>
      <c r="AG22" s="28">
        <f>IFERROR(VLOOKUP($M22,Janvier!$F:$BJ,AG$2,0),0)</f>
        <v>0</v>
      </c>
      <c r="AH22" s="28">
        <f>IFERROR(VLOOKUP($M22,Janvier!$F:$BJ,AH$2,0),0)</f>
        <v>0</v>
      </c>
      <c r="AI22" s="28">
        <f>IFERROR(VLOOKUP($M22,Janvier!$F:$BJ,AI$2,0),0)</f>
        <v>0</v>
      </c>
      <c r="AJ22" s="28">
        <f>IFERROR(VLOOKUP($M22,Janvier!$F:$BJ,AJ$2,0),0)</f>
        <v>0</v>
      </c>
      <c r="AK22" s="28">
        <f>IFERROR(VLOOKUP($M22,Janvier!$F:$BJ,AK$2,0),0)</f>
        <v>0</v>
      </c>
      <c r="AL22" s="28">
        <f>IFERROR(VLOOKUP($M22,Janvier!$F:$BJ,AL$2,0),0)</f>
        <v>0</v>
      </c>
      <c r="AM22" s="28">
        <f>IFERROR(VLOOKUP($M22,Janvier!$F:$BJ,AM$2,0),0)</f>
        <v>0</v>
      </c>
      <c r="AN22" s="28">
        <f>IFERROR(VLOOKUP($M22,Janvier!$F:$BJ,AN$2,0),0)</f>
        <v>0</v>
      </c>
      <c r="AO22" s="28">
        <f>IFERROR(VLOOKUP($M22,Janvier!$F:$BJ,AO$2,0),0)</f>
        <v>0</v>
      </c>
      <c r="AP22" s="28">
        <f>IFERROR(VLOOKUP($M22,Janvier!$F:$BJ,AP$2,0),0)</f>
        <v>0</v>
      </c>
      <c r="AQ22" s="28">
        <f>IFERROR(VLOOKUP($M22,Janvier!$F:$BJ,AQ$2,0),0)</f>
        <v>0</v>
      </c>
      <c r="AR22" s="29">
        <f t="shared" si="2"/>
        <v>0</v>
      </c>
      <c r="AS22" s="28">
        <f>IFERROR(VLOOKUP($M22,Janvier!$F:$BJ,AS$2,0),0)</f>
        <v>0</v>
      </c>
      <c r="AT22" s="28">
        <f>IFERROR(VLOOKUP($M22,Janvier!$F:$BJ,AT$2,0),0)</f>
        <v>0</v>
      </c>
      <c r="AU22" s="28">
        <f>IFERROR(VLOOKUP($M22,Janvier!$F:$BJ,AU$2,0),0)</f>
        <v>0</v>
      </c>
      <c r="AV22" s="28">
        <f>IFERROR(VLOOKUP($M22,Janvier!$F:$BJ,AV$2,0),0)</f>
        <v>0</v>
      </c>
      <c r="AW22" s="28">
        <f>IFERROR(VLOOKUP($M22,Janvier!$F:$BJ,AW$2,0),0)</f>
        <v>0</v>
      </c>
      <c r="AX22" s="28">
        <f>IFERROR(VLOOKUP($M22,Janvier!$F:$BJ,AX$2,0),0)</f>
        <v>0</v>
      </c>
      <c r="AY22" s="28">
        <f>IFERROR(VLOOKUP($M22,Janvier!$F:$BJ,AY$2,0),0)</f>
        <v>0</v>
      </c>
      <c r="AZ22" s="28">
        <f>IFERROR(VLOOKUP($M22,Janvier!$F:$BJ,AZ$2,0),0)</f>
        <v>0</v>
      </c>
      <c r="BA22" s="28">
        <f>IFERROR(VLOOKUP($M22,Janvier!$F:$BJ,BA$2,0),0)</f>
        <v>0</v>
      </c>
      <c r="BB22" s="28">
        <f>IFERROR(VLOOKUP($M22,Janvier!$F:$BJ,BB$2,0),0)</f>
        <v>0</v>
      </c>
      <c r="BC22" s="28">
        <f>IFERROR(VLOOKUP($M22,Janvier!$F:$BJ,BC$2,0),0)</f>
        <v>0</v>
      </c>
      <c r="BD22" s="28">
        <f>IFERROR(VLOOKUP($M22,Janvier!$F:$BJ,BD$2,0),0)</f>
        <v>0</v>
      </c>
      <c r="BE22" s="29">
        <f t="shared" si="7"/>
        <v>0</v>
      </c>
      <c r="BF22" s="28">
        <f>IFERROR(VLOOKUP($M22,Janvier!$F:$BJ,BF$2,0),0)</f>
        <v>0</v>
      </c>
      <c r="BG22" s="28">
        <f>IFERROR(VLOOKUP($M22,Janvier!$F:$BJ,BG$2,0),0)</f>
        <v>0</v>
      </c>
      <c r="BH22" s="28">
        <f>IFERROR(VLOOKUP($M22,Janvier!$F:$BJ,BH$2,0),0)</f>
        <v>0</v>
      </c>
      <c r="BI22" s="28">
        <f>IFERROR(VLOOKUP($M22,Janvier!$F:$BJ,BI$2,0),0)</f>
        <v>0</v>
      </c>
      <c r="BJ22" s="28">
        <f>IFERROR(VLOOKUP($M22,Janvier!$F:$BJ,BJ$2,0),0)</f>
        <v>0</v>
      </c>
      <c r="BK22" s="28">
        <f>IFERROR(VLOOKUP($M22,Janvier!$F:$BJ,BK$2,0),0)</f>
        <v>0</v>
      </c>
      <c r="BL22" s="28">
        <f>IFERROR(VLOOKUP($M22,Janvier!$F:$BJ,BL$2,0),0)</f>
        <v>0</v>
      </c>
      <c r="BM22" s="28">
        <f>IFERROR(VLOOKUP($M22,Janvier!$F:$BJ,BM$2,0),0)</f>
        <v>0</v>
      </c>
      <c r="BN22" s="28">
        <f>IFERROR(VLOOKUP($M22,Janvier!$F:$BJ,BN$2,0),0)</f>
        <v>0</v>
      </c>
      <c r="BO22" s="28">
        <f>IFERROR(VLOOKUP($M22,Janvier!$F:$BJ,BO$2,0),0)</f>
        <v>0</v>
      </c>
      <c r="BP22" s="28">
        <f>IFERROR(VLOOKUP($M22,Janvier!$F:$BJ,BP$2,0),0)</f>
        <v>0</v>
      </c>
      <c r="BQ22" s="28">
        <f>IFERROR(VLOOKUP($M22,Janvier!$F:$BJ,BQ$2,0),0)</f>
        <v>0</v>
      </c>
      <c r="BR22" s="29">
        <f t="shared" si="3"/>
        <v>0</v>
      </c>
    </row>
    <row r="23" spans="1:70" x14ac:dyDescent="0.2">
      <c r="A23" s="11">
        <v>86480</v>
      </c>
      <c r="B23" s="11" t="s">
        <v>33</v>
      </c>
      <c r="C23" s="3" t="s">
        <v>23</v>
      </c>
      <c r="D23" s="3" t="s">
        <v>27</v>
      </c>
      <c r="E23" s="2">
        <f t="shared" si="4"/>
        <v>0</v>
      </c>
      <c r="F23" s="2"/>
      <c r="G23" s="2"/>
      <c r="H23" s="2"/>
      <c r="I23" s="3">
        <f>AE23+AR23+BE23+BR23</f>
        <v>0</v>
      </c>
      <c r="J23" s="3" t="s">
        <v>62</v>
      </c>
      <c r="K23" s="3" t="s">
        <v>63</v>
      </c>
      <c r="L23" s="3" t="s">
        <v>64</v>
      </c>
      <c r="M23" s="3" t="str">
        <f t="shared" si="8"/>
        <v>86480POM</v>
      </c>
      <c r="N23" s="3">
        <v>60</v>
      </c>
      <c r="O23" s="9"/>
      <c r="P23" s="10"/>
      <c r="Q23" s="34">
        <f t="shared" si="1"/>
        <v>0</v>
      </c>
      <c r="R23" s="6">
        <v>0</v>
      </c>
      <c r="S23" s="27"/>
      <c r="T23" s="27"/>
      <c r="U23" s="27"/>
      <c r="V23" s="28">
        <f>IFERROR(VLOOKUP($M23,Janvier!$F:$BJ,V$2,0),0)</f>
        <v>0</v>
      </c>
      <c r="W23" s="28">
        <f>IFERROR(VLOOKUP($M23,Janvier!$F:$BJ,W$2,0),0)</f>
        <v>0</v>
      </c>
      <c r="X23" s="28">
        <f>IFERROR(VLOOKUP($M23,Janvier!$F:$BJ,X$2,0),0)</f>
        <v>0</v>
      </c>
      <c r="Y23" s="28">
        <f>IFERROR(VLOOKUP($M23,Janvier!$F:$BJ,Y$2,0),0)</f>
        <v>0</v>
      </c>
      <c r="Z23" s="28">
        <f>IFERROR(VLOOKUP($M23,Janvier!$F:$BJ,Z$2,0),0)</f>
        <v>0</v>
      </c>
      <c r="AA23" s="28">
        <f>IFERROR(VLOOKUP($M23,Janvier!$F:$BJ,AA$2,0),0)</f>
        <v>0</v>
      </c>
      <c r="AB23" s="28">
        <f>IFERROR(VLOOKUP($M23,Janvier!$F:$BJ,AB$2,0),0)</f>
        <v>0</v>
      </c>
      <c r="AC23" s="28">
        <f>IFERROR(VLOOKUP($M23,Janvier!$F:$BJ,AC$2,0),0)</f>
        <v>0</v>
      </c>
      <c r="AD23" s="28">
        <f>IFERROR(VLOOKUP($M23,Janvier!$F:$BJ,AD$2,0),0)</f>
        <v>0</v>
      </c>
      <c r="AE23" s="29">
        <f t="shared" si="6"/>
        <v>0</v>
      </c>
      <c r="AF23" s="28">
        <f>IFERROR(VLOOKUP($M23,Janvier!$F:$BJ,AF$2,0),0)</f>
        <v>0</v>
      </c>
      <c r="AG23" s="28">
        <f>IFERROR(VLOOKUP($M23,Janvier!$F:$BJ,AG$2,0),0)</f>
        <v>0</v>
      </c>
      <c r="AH23" s="28">
        <f>IFERROR(VLOOKUP($M23,Janvier!$F:$BJ,AH$2,0),0)</f>
        <v>0</v>
      </c>
      <c r="AI23" s="28">
        <f>IFERROR(VLOOKUP($M23,Janvier!$F:$BJ,AI$2,0),0)</f>
        <v>0</v>
      </c>
      <c r="AJ23" s="28">
        <f>IFERROR(VLOOKUP($M23,Janvier!$F:$BJ,AJ$2,0),0)</f>
        <v>0</v>
      </c>
      <c r="AK23" s="28">
        <f>IFERROR(VLOOKUP($M23,Janvier!$F:$BJ,AK$2,0),0)</f>
        <v>0</v>
      </c>
      <c r="AL23" s="28">
        <f>IFERROR(VLOOKUP($M23,Janvier!$F:$BJ,AL$2,0),0)</f>
        <v>0</v>
      </c>
      <c r="AM23" s="28">
        <f>IFERROR(VLOOKUP($M23,Janvier!$F:$BJ,AM$2,0),0)</f>
        <v>0</v>
      </c>
      <c r="AN23" s="28">
        <f>IFERROR(VLOOKUP($M23,Janvier!$F:$BJ,AN$2,0),0)</f>
        <v>0</v>
      </c>
      <c r="AO23" s="28">
        <f>IFERROR(VLOOKUP($M23,Janvier!$F:$BJ,AO$2,0),0)</f>
        <v>0</v>
      </c>
      <c r="AP23" s="28">
        <f>IFERROR(VLOOKUP($M23,Janvier!$F:$BJ,AP$2,0),0)</f>
        <v>0</v>
      </c>
      <c r="AQ23" s="28">
        <f>IFERROR(VLOOKUP($M23,Janvier!$F:$BJ,AQ$2,0),0)</f>
        <v>0</v>
      </c>
      <c r="AR23" s="29">
        <f t="shared" si="2"/>
        <v>0</v>
      </c>
      <c r="AS23" s="28">
        <f>IFERROR(VLOOKUP($M23,Janvier!$F:$BJ,AS$2,0),0)</f>
        <v>0</v>
      </c>
      <c r="AT23" s="28">
        <f>IFERROR(VLOOKUP($M23,Janvier!$F:$BJ,AT$2,0),0)</f>
        <v>0</v>
      </c>
      <c r="AU23" s="28">
        <f>IFERROR(VLOOKUP($M23,Janvier!$F:$BJ,AU$2,0),0)</f>
        <v>0</v>
      </c>
      <c r="AV23" s="28">
        <f>IFERROR(VLOOKUP($M23,Janvier!$F:$BJ,AV$2,0),0)</f>
        <v>0</v>
      </c>
      <c r="AW23" s="28">
        <f>IFERROR(VLOOKUP($M23,Janvier!$F:$BJ,AW$2,0),0)</f>
        <v>0</v>
      </c>
      <c r="AX23" s="28">
        <f>IFERROR(VLOOKUP($M23,Janvier!$F:$BJ,AX$2,0),0)</f>
        <v>0</v>
      </c>
      <c r="AY23" s="28">
        <f>IFERROR(VLOOKUP($M23,Janvier!$F:$BJ,AY$2,0),0)</f>
        <v>0</v>
      </c>
      <c r="AZ23" s="28">
        <f>IFERROR(VLOOKUP($M23,Janvier!$F:$BJ,AZ$2,0),0)</f>
        <v>0</v>
      </c>
      <c r="BA23" s="28">
        <f>IFERROR(VLOOKUP($M23,Janvier!$F:$BJ,BA$2,0),0)</f>
        <v>0</v>
      </c>
      <c r="BB23" s="28">
        <f>IFERROR(VLOOKUP($M23,Janvier!$F:$BJ,BB$2,0),0)</f>
        <v>0</v>
      </c>
      <c r="BC23" s="28">
        <f>IFERROR(VLOOKUP($M23,Janvier!$F:$BJ,BC$2,0),0)</f>
        <v>0</v>
      </c>
      <c r="BD23" s="28">
        <f>IFERROR(VLOOKUP($M23,Janvier!$F:$BJ,BD$2,0),0)</f>
        <v>0</v>
      </c>
      <c r="BE23" s="29">
        <f>SUM(AS23:BD23)</f>
        <v>0</v>
      </c>
      <c r="BF23" s="28">
        <f>IFERROR(VLOOKUP($M23,Janvier!$F:$BJ,BF$2,0),0)</f>
        <v>0</v>
      </c>
      <c r="BG23" s="28">
        <f>IFERROR(VLOOKUP($M23,Janvier!$F:$BJ,BG$2,0),0)</f>
        <v>0</v>
      </c>
      <c r="BH23" s="28">
        <f>IFERROR(VLOOKUP($M23,Janvier!$F:$BJ,BH$2,0),0)</f>
        <v>0</v>
      </c>
      <c r="BI23" s="28">
        <f>IFERROR(VLOOKUP($M23,Janvier!$F:$BJ,BI$2,0),0)</f>
        <v>0</v>
      </c>
      <c r="BJ23" s="28">
        <f>IFERROR(VLOOKUP($M23,Janvier!$F:$BJ,BJ$2,0),0)</f>
        <v>0</v>
      </c>
      <c r="BK23" s="28">
        <f>IFERROR(VLOOKUP($M23,Janvier!$F:$BJ,BK$2,0),0)</f>
        <v>0</v>
      </c>
      <c r="BL23" s="28">
        <f>IFERROR(VLOOKUP($M23,Janvier!$F:$BJ,BL$2,0),0)</f>
        <v>0</v>
      </c>
      <c r="BM23" s="28">
        <f>IFERROR(VLOOKUP($M23,Janvier!$F:$BJ,BM$2,0),0)</f>
        <v>0</v>
      </c>
      <c r="BN23" s="28">
        <f>IFERROR(VLOOKUP($M23,Janvier!$F:$BJ,BN$2,0),0)</f>
        <v>0</v>
      </c>
      <c r="BO23" s="28">
        <f>IFERROR(VLOOKUP($M23,Janvier!$F:$BJ,BO$2,0),0)</f>
        <v>0</v>
      </c>
      <c r="BP23" s="28">
        <f>IFERROR(VLOOKUP($M23,Janvier!$F:$BJ,BP$2,0),0)</f>
        <v>0</v>
      </c>
      <c r="BQ23" s="28">
        <f>IFERROR(VLOOKUP($M23,Janvier!$F:$BJ,BQ$2,0),0)</f>
        <v>0</v>
      </c>
      <c r="BR23" s="29">
        <f t="shared" si="3"/>
        <v>0</v>
      </c>
    </row>
    <row r="24" spans="1:70" x14ac:dyDescent="0.2">
      <c r="A24" s="15">
        <v>559628</v>
      </c>
      <c r="B24" s="11" t="s">
        <v>31</v>
      </c>
      <c r="C24" s="3" t="s">
        <v>24</v>
      </c>
      <c r="D24" s="3" t="s">
        <v>28</v>
      </c>
      <c r="E24" s="2">
        <f t="shared" si="4"/>
        <v>0</v>
      </c>
      <c r="F24" s="2"/>
      <c r="G24" s="2"/>
      <c r="H24" s="2"/>
      <c r="I24" s="2"/>
      <c r="J24" s="3" t="s">
        <v>62</v>
      </c>
      <c r="K24" s="3" t="s">
        <v>63</v>
      </c>
      <c r="L24" s="3" t="s">
        <v>64</v>
      </c>
      <c r="M24" s="3" t="str">
        <f t="shared" si="8"/>
        <v>559628FGT</v>
      </c>
      <c r="N24" s="3">
        <v>45</v>
      </c>
      <c r="O24" s="9"/>
      <c r="P24" s="9"/>
      <c r="Q24" s="34">
        <f t="shared" si="1"/>
        <v>0</v>
      </c>
      <c r="R24" s="6">
        <v>0</v>
      </c>
      <c r="S24" s="27"/>
      <c r="T24" s="27"/>
      <c r="U24" s="27"/>
      <c r="V24" s="28">
        <f>IFERROR(VLOOKUP($M24,Janvier!$F:$BJ,V$2,0),0)</f>
        <v>0</v>
      </c>
      <c r="W24" s="28">
        <f>IFERROR(VLOOKUP($M24,Janvier!$F:$BJ,W$2,0),0)</f>
        <v>0</v>
      </c>
      <c r="X24" s="28">
        <f>IFERROR(VLOOKUP($M24,Janvier!$F:$BJ,X$2,0),0)</f>
        <v>0</v>
      </c>
      <c r="Y24" s="28">
        <f>IFERROR(VLOOKUP($M24,Janvier!$F:$BJ,Y$2,0),0)</f>
        <v>0</v>
      </c>
      <c r="Z24" s="28">
        <f>IFERROR(VLOOKUP($M24,Janvier!$F:$BJ,Z$2,0),0)</f>
        <v>0</v>
      </c>
      <c r="AA24" s="28">
        <f>IFERROR(VLOOKUP($M24,Janvier!$F:$BJ,AA$2,0),0)</f>
        <v>0</v>
      </c>
      <c r="AB24" s="28">
        <f>IFERROR(VLOOKUP($M24,Janvier!$F:$BJ,AB$2,0),0)</f>
        <v>0</v>
      </c>
      <c r="AC24" s="28">
        <f>IFERROR(VLOOKUP($M24,Janvier!$F:$BJ,AC$2,0),0)</f>
        <v>0</v>
      </c>
      <c r="AD24" s="28">
        <f>IFERROR(VLOOKUP($M24,Janvier!$F:$BJ,AD$2,0),0)</f>
        <v>0</v>
      </c>
      <c r="AE24" s="29">
        <f t="shared" si="6"/>
        <v>0</v>
      </c>
      <c r="AF24" s="28">
        <f>IFERROR(VLOOKUP($M24,Janvier!$F:$BJ,AF$2,0),0)</f>
        <v>0</v>
      </c>
      <c r="AG24" s="28">
        <f>IFERROR(VLOOKUP($M24,Janvier!$F:$BJ,AG$2,0),0)</f>
        <v>0</v>
      </c>
      <c r="AH24" s="28">
        <f>IFERROR(VLOOKUP($M24,Janvier!$F:$BJ,AH$2,0),0)</f>
        <v>0</v>
      </c>
      <c r="AI24" s="28">
        <f>IFERROR(VLOOKUP($M24,Janvier!$F:$BJ,AI$2,0),0)</f>
        <v>0</v>
      </c>
      <c r="AJ24" s="28">
        <f>IFERROR(VLOOKUP($M24,Janvier!$F:$BJ,AJ$2,0),0)</f>
        <v>0</v>
      </c>
      <c r="AK24" s="28">
        <f>IFERROR(VLOOKUP($M24,Janvier!$F:$BJ,AK$2,0),0)</f>
        <v>0</v>
      </c>
      <c r="AL24" s="28">
        <f>IFERROR(VLOOKUP($M24,Janvier!$F:$BJ,AL$2,0),0)</f>
        <v>0</v>
      </c>
      <c r="AM24" s="28">
        <f>IFERROR(VLOOKUP($M24,Janvier!$F:$BJ,AM$2,0),0)</f>
        <v>0</v>
      </c>
      <c r="AN24" s="28">
        <f>IFERROR(VLOOKUP($M24,Janvier!$F:$BJ,AN$2,0),0)</f>
        <v>0</v>
      </c>
      <c r="AO24" s="28">
        <f>IFERROR(VLOOKUP($M24,Janvier!$F:$BJ,AO$2,0),0)</f>
        <v>0</v>
      </c>
      <c r="AP24" s="28">
        <f>IFERROR(VLOOKUP($M24,Janvier!$F:$BJ,AP$2,0),0)</f>
        <v>0</v>
      </c>
      <c r="AQ24" s="28">
        <f>IFERROR(VLOOKUP($M24,Janvier!$F:$BJ,AQ$2,0),0)</f>
        <v>0</v>
      </c>
      <c r="AR24" s="29">
        <f t="shared" si="2"/>
        <v>0</v>
      </c>
      <c r="AS24" s="28">
        <f>IFERROR(VLOOKUP($M24,Janvier!$F:$BJ,AS$2,0),0)</f>
        <v>0</v>
      </c>
      <c r="AT24" s="28">
        <f>IFERROR(VLOOKUP($M24,Janvier!$F:$BJ,AT$2,0),0)</f>
        <v>0</v>
      </c>
      <c r="AU24" s="28">
        <f>IFERROR(VLOOKUP($M24,Janvier!$F:$BJ,AU$2,0),0)</f>
        <v>0</v>
      </c>
      <c r="AV24" s="28">
        <f>IFERROR(VLOOKUP($M24,Janvier!$F:$BJ,AV$2,0),0)</f>
        <v>0</v>
      </c>
      <c r="AW24" s="28">
        <f>IFERROR(VLOOKUP($M24,Janvier!$F:$BJ,AW$2,0),0)</f>
        <v>0</v>
      </c>
      <c r="AX24" s="28">
        <f>IFERROR(VLOOKUP($M24,Janvier!$F:$BJ,AX$2,0),0)</f>
        <v>0</v>
      </c>
      <c r="AY24" s="28">
        <f>IFERROR(VLOOKUP($M24,Janvier!$F:$BJ,AY$2,0),0)</f>
        <v>0</v>
      </c>
      <c r="AZ24" s="28">
        <f>IFERROR(VLOOKUP($M24,Janvier!$F:$BJ,AZ$2,0),0)</f>
        <v>0</v>
      </c>
      <c r="BA24" s="28">
        <f>IFERROR(VLOOKUP($M24,Janvier!$F:$BJ,BA$2,0),0)</f>
        <v>0</v>
      </c>
      <c r="BB24" s="28">
        <f>IFERROR(VLOOKUP($M24,Janvier!$F:$BJ,BB$2,0),0)</f>
        <v>0</v>
      </c>
      <c r="BC24" s="28">
        <f>IFERROR(VLOOKUP($M24,Janvier!$F:$BJ,BC$2,0),0)</f>
        <v>0</v>
      </c>
      <c r="BD24" s="28">
        <f>IFERROR(VLOOKUP($M24,Janvier!$F:$BJ,BD$2,0),0)</f>
        <v>0</v>
      </c>
      <c r="BE24" s="29">
        <f t="shared" si="7"/>
        <v>0</v>
      </c>
      <c r="BF24" s="28">
        <f>IFERROR(VLOOKUP($M24,Janvier!$F:$BJ,BF$2,0),0)</f>
        <v>0</v>
      </c>
      <c r="BG24" s="28">
        <f>IFERROR(VLOOKUP($M24,Janvier!$F:$BJ,BG$2,0),0)</f>
        <v>0</v>
      </c>
      <c r="BH24" s="28">
        <f>IFERROR(VLOOKUP($M24,Janvier!$F:$BJ,BH$2,0),0)</f>
        <v>0</v>
      </c>
      <c r="BI24" s="28">
        <f>IFERROR(VLOOKUP($M24,Janvier!$F:$BJ,BI$2,0),0)</f>
        <v>0</v>
      </c>
      <c r="BJ24" s="28">
        <f>IFERROR(VLOOKUP($M24,Janvier!$F:$BJ,BJ$2,0),0)</f>
        <v>0</v>
      </c>
      <c r="BK24" s="28">
        <f>IFERROR(VLOOKUP($M24,Janvier!$F:$BJ,BK$2,0),0)</f>
        <v>0</v>
      </c>
      <c r="BL24" s="28">
        <f>IFERROR(VLOOKUP($M24,Janvier!$F:$BJ,BL$2,0),0)</f>
        <v>0</v>
      </c>
      <c r="BM24" s="28">
        <f>IFERROR(VLOOKUP($M24,Janvier!$F:$BJ,BM$2,0),0)</f>
        <v>0</v>
      </c>
      <c r="BN24" s="28">
        <f>IFERROR(VLOOKUP($M24,Janvier!$F:$BJ,BN$2,0),0)</f>
        <v>0</v>
      </c>
      <c r="BO24" s="28">
        <f>IFERROR(VLOOKUP($M24,Janvier!$F:$BJ,BO$2,0),0)</f>
        <v>0</v>
      </c>
      <c r="BP24" s="28">
        <f>IFERROR(VLOOKUP($M24,Janvier!$F:$BJ,BP$2,0),0)</f>
        <v>0</v>
      </c>
      <c r="BQ24" s="28">
        <f>IFERROR(VLOOKUP($M24,Janvier!$F:$BJ,BQ$2,0),0)</f>
        <v>0</v>
      </c>
      <c r="BR24" s="29">
        <f t="shared" si="3"/>
        <v>0</v>
      </c>
    </row>
    <row r="25" spans="1:70" x14ac:dyDescent="0.2">
      <c r="A25" s="11">
        <v>23275</v>
      </c>
      <c r="B25" s="11" t="s">
        <v>34</v>
      </c>
      <c r="C25" s="3" t="s">
        <v>24</v>
      </c>
      <c r="D25" s="3" t="s">
        <v>29</v>
      </c>
      <c r="E25" s="2">
        <f t="shared" si="4"/>
        <v>0</v>
      </c>
      <c r="F25" s="2"/>
      <c r="G25" s="2"/>
      <c r="H25" s="2"/>
      <c r="I25" s="3">
        <f>AE25+AR25+BE25+BR25</f>
        <v>0</v>
      </c>
      <c r="J25" s="3" t="s">
        <v>62</v>
      </c>
      <c r="K25" s="3" t="s">
        <v>63</v>
      </c>
      <c r="L25" s="3" t="s">
        <v>64</v>
      </c>
      <c r="M25" s="3" t="str">
        <f t="shared" si="8"/>
        <v>23275DRE</v>
      </c>
      <c r="N25" s="3">
        <v>30</v>
      </c>
      <c r="O25" s="9"/>
      <c r="P25" s="9"/>
      <c r="Q25" s="34">
        <f t="shared" si="1"/>
        <v>0</v>
      </c>
      <c r="R25" s="6">
        <v>0</v>
      </c>
      <c r="S25" s="27"/>
      <c r="T25" s="30"/>
      <c r="U25" s="30"/>
      <c r="V25" s="28">
        <f>IFERROR(VLOOKUP($M25,Janvier!$F:$BJ,V$2,0),0)</f>
        <v>0</v>
      </c>
      <c r="W25" s="28">
        <f>IFERROR(VLOOKUP($M25,Janvier!$F:$BJ,W$2,0),0)</f>
        <v>0</v>
      </c>
      <c r="X25" s="28">
        <f>IFERROR(VLOOKUP($M25,Janvier!$F:$BJ,X$2,0),0)</f>
        <v>0</v>
      </c>
      <c r="Y25" s="28">
        <f>IFERROR(VLOOKUP($M25,Janvier!$F:$BJ,Y$2,0),0)</f>
        <v>0</v>
      </c>
      <c r="Z25" s="28">
        <f>IFERROR(VLOOKUP($M25,Janvier!$F:$BJ,Z$2,0),0)</f>
        <v>0</v>
      </c>
      <c r="AA25" s="28">
        <f>IFERROR(VLOOKUP($M25,Janvier!$F:$BJ,AA$2,0),0)</f>
        <v>0</v>
      </c>
      <c r="AB25" s="28">
        <f>IFERROR(VLOOKUP($M25,Janvier!$F:$BJ,AB$2,0),0)</f>
        <v>0</v>
      </c>
      <c r="AC25" s="28">
        <f>IFERROR(VLOOKUP($M25,Janvier!$F:$BJ,AC$2,0),0)</f>
        <v>0</v>
      </c>
      <c r="AD25" s="28">
        <f>IFERROR(VLOOKUP($M25,Janvier!$F:$BJ,AD$2,0),0)</f>
        <v>0</v>
      </c>
      <c r="AE25" s="29">
        <f>SUM(S25,T25:AD25)</f>
        <v>0</v>
      </c>
      <c r="AF25" s="28">
        <f>IFERROR(VLOOKUP($M25,Janvier!$F:$BJ,AF$2,0),0)</f>
        <v>0</v>
      </c>
      <c r="AG25" s="28">
        <f>IFERROR(VLOOKUP($M25,Janvier!$F:$BJ,AG$2,0),0)</f>
        <v>0</v>
      </c>
      <c r="AH25" s="28">
        <f>IFERROR(VLOOKUP($M25,Janvier!$F:$BJ,AH$2,0),0)</f>
        <v>0</v>
      </c>
      <c r="AI25" s="28">
        <f>IFERROR(VLOOKUP($M25,Janvier!$F:$BJ,AI$2,0),0)</f>
        <v>0</v>
      </c>
      <c r="AJ25" s="28">
        <f>IFERROR(VLOOKUP($M25,Janvier!$F:$BJ,AJ$2,0),0)</f>
        <v>0</v>
      </c>
      <c r="AK25" s="28">
        <f>IFERROR(VLOOKUP($M25,Janvier!$F:$BJ,AK$2,0),0)</f>
        <v>0</v>
      </c>
      <c r="AL25" s="28">
        <f>IFERROR(VLOOKUP($M25,Janvier!$F:$BJ,AL$2,0),0)</f>
        <v>0</v>
      </c>
      <c r="AM25" s="28">
        <f>IFERROR(VLOOKUP($M25,Janvier!$F:$BJ,AM$2,0),0)</f>
        <v>0</v>
      </c>
      <c r="AN25" s="28">
        <f>IFERROR(VLOOKUP($M25,Janvier!$F:$BJ,AN$2,0),0)</f>
        <v>0</v>
      </c>
      <c r="AO25" s="28">
        <f>IFERROR(VLOOKUP($M25,Janvier!$F:$BJ,AO$2,0),0)</f>
        <v>0</v>
      </c>
      <c r="AP25" s="28">
        <f>IFERROR(VLOOKUP($M25,Janvier!$F:$BJ,AP$2,0),0)</f>
        <v>0</v>
      </c>
      <c r="AQ25" s="28">
        <f>IFERROR(VLOOKUP($M25,Janvier!$F:$BJ,AQ$2,0),0)</f>
        <v>0</v>
      </c>
      <c r="AR25" s="29">
        <f t="shared" si="2"/>
        <v>0</v>
      </c>
      <c r="AS25" s="28">
        <f>IFERROR(VLOOKUP($M25,Janvier!$F:$BJ,AS$2,0),0)</f>
        <v>0</v>
      </c>
      <c r="AT25" s="28">
        <f>IFERROR(VLOOKUP($M25,Janvier!$F:$BJ,AT$2,0),0)</f>
        <v>0</v>
      </c>
      <c r="AU25" s="28">
        <f>IFERROR(VLOOKUP($M25,Janvier!$F:$BJ,AU$2,0),0)</f>
        <v>0</v>
      </c>
      <c r="AV25" s="28">
        <f>IFERROR(VLOOKUP($M25,Janvier!$F:$BJ,AV$2,0),0)</f>
        <v>0</v>
      </c>
      <c r="AW25" s="28">
        <f>IFERROR(VLOOKUP($M25,Janvier!$F:$BJ,AW$2,0),0)</f>
        <v>0</v>
      </c>
      <c r="AX25" s="28">
        <f>IFERROR(VLOOKUP($M25,Janvier!$F:$BJ,AX$2,0),0)</f>
        <v>0</v>
      </c>
      <c r="AY25" s="28">
        <f>IFERROR(VLOOKUP($M25,Janvier!$F:$BJ,AY$2,0),0)</f>
        <v>0</v>
      </c>
      <c r="AZ25" s="28">
        <f>IFERROR(VLOOKUP($M25,Janvier!$F:$BJ,AZ$2,0),0)</f>
        <v>0</v>
      </c>
      <c r="BA25" s="28">
        <f>IFERROR(VLOOKUP($M25,Janvier!$F:$BJ,BA$2,0),0)</f>
        <v>0</v>
      </c>
      <c r="BB25" s="28">
        <f>IFERROR(VLOOKUP($M25,Janvier!$F:$BJ,BB$2,0),0)</f>
        <v>0</v>
      </c>
      <c r="BC25" s="28">
        <f>IFERROR(VLOOKUP($M25,Janvier!$F:$BJ,BC$2,0),0)</f>
        <v>0</v>
      </c>
      <c r="BD25" s="28">
        <f>IFERROR(VLOOKUP($M25,Janvier!$F:$BJ,BD$2,0),0)</f>
        <v>0</v>
      </c>
      <c r="BE25" s="29">
        <f t="shared" si="7"/>
        <v>0</v>
      </c>
      <c r="BF25" s="28">
        <f>IFERROR(VLOOKUP($M25,Janvier!$F:$BJ,BF$2,0),0)</f>
        <v>0</v>
      </c>
      <c r="BG25" s="28">
        <f>IFERROR(VLOOKUP($M25,Janvier!$F:$BJ,BG$2,0),0)</f>
        <v>0</v>
      </c>
      <c r="BH25" s="28">
        <f>IFERROR(VLOOKUP($M25,Janvier!$F:$BJ,BH$2,0),0)</f>
        <v>0</v>
      </c>
      <c r="BI25" s="28">
        <f>IFERROR(VLOOKUP($M25,Janvier!$F:$BJ,BI$2,0),0)</f>
        <v>0</v>
      </c>
      <c r="BJ25" s="28">
        <f>IFERROR(VLOOKUP($M25,Janvier!$F:$BJ,BJ$2,0),0)</f>
        <v>0</v>
      </c>
      <c r="BK25" s="28">
        <f>IFERROR(VLOOKUP($M25,Janvier!$F:$BJ,BK$2,0),0)</f>
        <v>0</v>
      </c>
      <c r="BL25" s="28">
        <f>IFERROR(VLOOKUP($M25,Janvier!$F:$BJ,BL$2,0),0)</f>
        <v>0</v>
      </c>
      <c r="BM25" s="28">
        <f>IFERROR(VLOOKUP($M25,Janvier!$F:$BJ,BM$2,0),0)</f>
        <v>0</v>
      </c>
      <c r="BN25" s="28">
        <f>IFERROR(VLOOKUP($M25,Janvier!$F:$BJ,BN$2,0),0)</f>
        <v>0</v>
      </c>
      <c r="BO25" s="28">
        <f>IFERROR(VLOOKUP($M25,Janvier!$F:$BJ,BO$2,0),0)</f>
        <v>0</v>
      </c>
      <c r="BP25" s="28">
        <f>IFERROR(VLOOKUP($M25,Janvier!$F:$BJ,BP$2,0),0)</f>
        <v>0</v>
      </c>
      <c r="BQ25" s="28">
        <f>IFERROR(VLOOKUP($M25,Janvier!$F:$BJ,BQ$2,0),0)</f>
        <v>0</v>
      </c>
      <c r="BR25" s="29">
        <f t="shared" si="3"/>
        <v>0</v>
      </c>
    </row>
    <row r="26" spans="1:70" x14ac:dyDescent="0.2">
      <c r="A26" s="15">
        <v>559628</v>
      </c>
      <c r="B26" s="11" t="s">
        <v>31</v>
      </c>
      <c r="C26" s="3" t="s">
        <v>22</v>
      </c>
      <c r="D26" s="3" t="s">
        <v>29</v>
      </c>
      <c r="E26" s="2">
        <f t="shared" si="4"/>
        <v>0</v>
      </c>
      <c r="F26" s="2"/>
      <c r="G26" s="2"/>
      <c r="H26" s="2"/>
      <c r="I26" s="2"/>
      <c r="J26" s="3" t="s">
        <v>62</v>
      </c>
      <c r="K26" s="3" t="s">
        <v>63</v>
      </c>
      <c r="L26" s="3" t="s">
        <v>64</v>
      </c>
      <c r="M26" s="3" t="str">
        <f t="shared" si="8"/>
        <v>559628FGT</v>
      </c>
      <c r="N26" s="3">
        <v>45</v>
      </c>
      <c r="O26" s="9"/>
      <c r="P26" s="9"/>
      <c r="Q26" s="34">
        <f t="shared" si="1"/>
        <v>0</v>
      </c>
      <c r="R26" s="6">
        <v>0</v>
      </c>
      <c r="S26" s="27"/>
      <c r="T26" s="27"/>
      <c r="U26" s="27"/>
      <c r="V26" s="28">
        <f>IFERROR(VLOOKUP($M26,Janvier!$F:$BJ,V$2,0),0)</f>
        <v>0</v>
      </c>
      <c r="W26" s="28">
        <f>IFERROR(VLOOKUP($M26,Janvier!$F:$BJ,W$2,0),0)</f>
        <v>0</v>
      </c>
      <c r="X26" s="28">
        <f>IFERROR(VLOOKUP($M26,Janvier!$F:$BJ,X$2,0),0)</f>
        <v>0</v>
      </c>
      <c r="Y26" s="28">
        <f>IFERROR(VLOOKUP($M26,Janvier!$F:$BJ,Y$2,0),0)</f>
        <v>0</v>
      </c>
      <c r="Z26" s="28">
        <f>IFERROR(VLOOKUP($M26,Janvier!$F:$BJ,Z$2,0),0)</f>
        <v>0</v>
      </c>
      <c r="AA26" s="28">
        <f>IFERROR(VLOOKUP($M26,Janvier!$F:$BJ,AA$2,0),0)</f>
        <v>0</v>
      </c>
      <c r="AB26" s="28">
        <f>IFERROR(VLOOKUP($M26,Janvier!$F:$BJ,AB$2,0),0)</f>
        <v>0</v>
      </c>
      <c r="AC26" s="28">
        <f>IFERROR(VLOOKUP($M26,Janvier!$F:$BJ,AC$2,0),0)</f>
        <v>0</v>
      </c>
      <c r="AD26" s="28">
        <f>IFERROR(VLOOKUP($M26,Janvier!$F:$BJ,AD$2,0),0)</f>
        <v>0</v>
      </c>
      <c r="AE26" s="29">
        <f t="shared" si="6"/>
        <v>0</v>
      </c>
      <c r="AF26" s="28">
        <f>IFERROR(VLOOKUP($M26,Janvier!$F:$BJ,AF$2,0),0)</f>
        <v>0</v>
      </c>
      <c r="AG26" s="28">
        <f>IFERROR(VLOOKUP($M26,Janvier!$F:$BJ,AG$2,0),0)</f>
        <v>0</v>
      </c>
      <c r="AH26" s="28">
        <f>IFERROR(VLOOKUP($M26,Janvier!$F:$BJ,AH$2,0),0)</f>
        <v>0</v>
      </c>
      <c r="AI26" s="28">
        <f>IFERROR(VLOOKUP($M26,Janvier!$F:$BJ,AI$2,0),0)</f>
        <v>0</v>
      </c>
      <c r="AJ26" s="28">
        <f>IFERROR(VLOOKUP($M26,Janvier!$F:$BJ,AJ$2,0),0)</f>
        <v>0</v>
      </c>
      <c r="AK26" s="28">
        <f>IFERROR(VLOOKUP($M26,Janvier!$F:$BJ,AK$2,0),0)</f>
        <v>0</v>
      </c>
      <c r="AL26" s="28">
        <f>IFERROR(VLOOKUP($M26,Janvier!$F:$BJ,AL$2,0),0)</f>
        <v>0</v>
      </c>
      <c r="AM26" s="28">
        <f>IFERROR(VLOOKUP($M26,Janvier!$F:$BJ,AM$2,0),0)</f>
        <v>0</v>
      </c>
      <c r="AN26" s="28">
        <f>IFERROR(VLOOKUP($M26,Janvier!$F:$BJ,AN$2,0),0)</f>
        <v>0</v>
      </c>
      <c r="AO26" s="28">
        <f>IFERROR(VLOOKUP($M26,Janvier!$F:$BJ,AO$2,0),0)</f>
        <v>0</v>
      </c>
      <c r="AP26" s="28">
        <f>IFERROR(VLOOKUP($M26,Janvier!$F:$BJ,AP$2,0),0)</f>
        <v>0</v>
      </c>
      <c r="AQ26" s="28">
        <f>IFERROR(VLOOKUP($M26,Janvier!$F:$BJ,AQ$2,0),0)</f>
        <v>0</v>
      </c>
      <c r="AR26" s="29">
        <f t="shared" si="2"/>
        <v>0</v>
      </c>
      <c r="AS26" s="28">
        <f>IFERROR(VLOOKUP($M26,Janvier!$F:$BJ,AS$2,0),0)</f>
        <v>0</v>
      </c>
      <c r="AT26" s="28">
        <f>IFERROR(VLOOKUP($M26,Janvier!$F:$BJ,AT$2,0),0)</f>
        <v>0</v>
      </c>
      <c r="AU26" s="28">
        <f>IFERROR(VLOOKUP($M26,Janvier!$F:$BJ,AU$2,0),0)</f>
        <v>0</v>
      </c>
      <c r="AV26" s="28">
        <f>IFERROR(VLOOKUP($M26,Janvier!$F:$BJ,AV$2,0),0)</f>
        <v>0</v>
      </c>
      <c r="AW26" s="28">
        <f>IFERROR(VLOOKUP($M26,Janvier!$F:$BJ,AW$2,0),0)</f>
        <v>0</v>
      </c>
      <c r="AX26" s="28">
        <f>IFERROR(VLOOKUP($M26,Janvier!$F:$BJ,AX$2,0),0)</f>
        <v>0</v>
      </c>
      <c r="AY26" s="28">
        <f>IFERROR(VLOOKUP($M26,Janvier!$F:$BJ,AY$2,0),0)</f>
        <v>0</v>
      </c>
      <c r="AZ26" s="28">
        <f>IFERROR(VLOOKUP($M26,Janvier!$F:$BJ,AZ$2,0),0)</f>
        <v>0</v>
      </c>
      <c r="BA26" s="28">
        <f>IFERROR(VLOOKUP($M26,Janvier!$F:$BJ,BA$2,0),0)</f>
        <v>0</v>
      </c>
      <c r="BB26" s="28">
        <f>IFERROR(VLOOKUP($M26,Janvier!$F:$BJ,BB$2,0),0)</f>
        <v>0</v>
      </c>
      <c r="BC26" s="28">
        <f>IFERROR(VLOOKUP($M26,Janvier!$F:$BJ,BC$2,0),0)</f>
        <v>0</v>
      </c>
      <c r="BD26" s="28">
        <f>IFERROR(VLOOKUP($M26,Janvier!$F:$BJ,BD$2,0),0)</f>
        <v>0</v>
      </c>
      <c r="BE26" s="29">
        <f t="shared" si="7"/>
        <v>0</v>
      </c>
      <c r="BF26" s="28">
        <f>IFERROR(VLOOKUP($M26,Janvier!$F:$BJ,BF$2,0),0)</f>
        <v>0</v>
      </c>
      <c r="BG26" s="28">
        <f>IFERROR(VLOOKUP($M26,Janvier!$F:$BJ,BG$2,0),0)</f>
        <v>0</v>
      </c>
      <c r="BH26" s="28">
        <f>IFERROR(VLOOKUP($M26,Janvier!$F:$BJ,BH$2,0),0)</f>
        <v>0</v>
      </c>
      <c r="BI26" s="28">
        <f>IFERROR(VLOOKUP($M26,Janvier!$F:$BJ,BI$2,0),0)</f>
        <v>0</v>
      </c>
      <c r="BJ26" s="28">
        <f>IFERROR(VLOOKUP($M26,Janvier!$F:$BJ,BJ$2,0),0)</f>
        <v>0</v>
      </c>
      <c r="BK26" s="28">
        <f>IFERROR(VLOOKUP($M26,Janvier!$F:$BJ,BK$2,0),0)</f>
        <v>0</v>
      </c>
      <c r="BL26" s="28">
        <f>IFERROR(VLOOKUP($M26,Janvier!$F:$BJ,BL$2,0),0)</f>
        <v>0</v>
      </c>
      <c r="BM26" s="28">
        <f>IFERROR(VLOOKUP($M26,Janvier!$F:$BJ,BM$2,0),0)</f>
        <v>0</v>
      </c>
      <c r="BN26" s="28">
        <f>IFERROR(VLOOKUP($M26,Janvier!$F:$BJ,BN$2,0),0)</f>
        <v>0</v>
      </c>
      <c r="BO26" s="28">
        <f>IFERROR(VLOOKUP($M26,Janvier!$F:$BJ,BO$2,0),0)</f>
        <v>0</v>
      </c>
      <c r="BP26" s="28">
        <f>IFERROR(VLOOKUP($M26,Janvier!$F:$BJ,BP$2,0),0)</f>
        <v>0</v>
      </c>
      <c r="BQ26" s="28">
        <f>IFERROR(VLOOKUP($M26,Janvier!$F:$BJ,BQ$2,0),0)</f>
        <v>0</v>
      </c>
      <c r="BR26" s="29">
        <f t="shared" si="3"/>
        <v>0</v>
      </c>
    </row>
    <row r="27" spans="1:70" x14ac:dyDescent="0.2">
      <c r="A27" s="15">
        <v>559628</v>
      </c>
      <c r="B27" s="3" t="s">
        <v>32</v>
      </c>
      <c r="C27" s="3" t="s">
        <v>22</v>
      </c>
      <c r="D27" s="3" t="s">
        <v>27</v>
      </c>
      <c r="E27" s="2">
        <f t="shared" si="4"/>
        <v>0</v>
      </c>
      <c r="F27" s="2"/>
      <c r="G27" s="2"/>
      <c r="H27" s="2"/>
      <c r="I27" s="2"/>
      <c r="J27" s="3" t="s">
        <v>62</v>
      </c>
      <c r="K27" s="3" t="s">
        <v>63</v>
      </c>
      <c r="L27" s="3" t="s">
        <v>64</v>
      </c>
      <c r="M27" s="3" t="str">
        <f t="shared" si="8"/>
        <v>559628UIO</v>
      </c>
      <c r="N27" s="3">
        <v>30</v>
      </c>
      <c r="O27" s="9"/>
      <c r="P27" s="9"/>
      <c r="Q27" s="34">
        <f t="shared" si="1"/>
        <v>0</v>
      </c>
      <c r="R27" s="6">
        <v>0</v>
      </c>
      <c r="S27" s="27"/>
      <c r="T27" s="27"/>
      <c r="U27" s="27"/>
      <c r="V27" s="28">
        <f>IFERROR(VLOOKUP($M27,Janvier!$F:$BJ,V$2,0),0)</f>
        <v>0</v>
      </c>
      <c r="W27" s="28">
        <f>IFERROR(VLOOKUP($M27,Janvier!$F:$BJ,W$2,0),0)</f>
        <v>0</v>
      </c>
      <c r="X27" s="28">
        <f>IFERROR(VLOOKUP($M27,Janvier!$F:$BJ,X$2,0),0)</f>
        <v>0</v>
      </c>
      <c r="Y27" s="28">
        <f>IFERROR(VLOOKUP($M27,Janvier!$F:$BJ,Y$2,0),0)</f>
        <v>0</v>
      </c>
      <c r="Z27" s="28">
        <f>IFERROR(VLOOKUP($M27,Janvier!$F:$BJ,Z$2,0),0)</f>
        <v>0</v>
      </c>
      <c r="AA27" s="28">
        <f>IFERROR(VLOOKUP($M27,Janvier!$F:$BJ,AA$2,0),0)</f>
        <v>0</v>
      </c>
      <c r="AB27" s="28">
        <f>IFERROR(VLOOKUP($M27,Janvier!$F:$BJ,AB$2,0),0)</f>
        <v>0</v>
      </c>
      <c r="AC27" s="28">
        <f>IFERROR(VLOOKUP($M27,Janvier!$F:$BJ,AC$2,0),0)</f>
        <v>0</v>
      </c>
      <c r="AD27" s="28">
        <f>IFERROR(VLOOKUP($M27,Janvier!$F:$BJ,AD$2,0),0)</f>
        <v>0</v>
      </c>
      <c r="AE27" s="29">
        <f t="shared" si="6"/>
        <v>0</v>
      </c>
      <c r="AF27" s="28">
        <f>IFERROR(VLOOKUP($M27,Janvier!$F:$BJ,AF$2,0),0)</f>
        <v>0</v>
      </c>
      <c r="AG27" s="28">
        <f>IFERROR(VLOOKUP($M27,Janvier!$F:$BJ,AG$2,0),0)</f>
        <v>0</v>
      </c>
      <c r="AH27" s="28">
        <f>IFERROR(VLOOKUP($M27,Janvier!$F:$BJ,AH$2,0),0)</f>
        <v>0</v>
      </c>
      <c r="AI27" s="28">
        <f>IFERROR(VLOOKUP($M27,Janvier!$F:$BJ,AI$2,0),0)</f>
        <v>0</v>
      </c>
      <c r="AJ27" s="28">
        <f>IFERROR(VLOOKUP($M27,Janvier!$F:$BJ,AJ$2,0),0)</f>
        <v>0</v>
      </c>
      <c r="AK27" s="28">
        <f>IFERROR(VLOOKUP($M27,Janvier!$F:$BJ,AK$2,0),0)</f>
        <v>0</v>
      </c>
      <c r="AL27" s="28">
        <f>IFERROR(VLOOKUP($M27,Janvier!$F:$BJ,AL$2,0),0)</f>
        <v>0</v>
      </c>
      <c r="AM27" s="28">
        <f>IFERROR(VLOOKUP($M27,Janvier!$F:$BJ,AM$2,0),0)</f>
        <v>0</v>
      </c>
      <c r="AN27" s="28">
        <f>IFERROR(VLOOKUP($M27,Janvier!$F:$BJ,AN$2,0),0)</f>
        <v>0</v>
      </c>
      <c r="AO27" s="28">
        <f>IFERROR(VLOOKUP($M27,Janvier!$F:$BJ,AO$2,0),0)</f>
        <v>0</v>
      </c>
      <c r="AP27" s="28">
        <f>IFERROR(VLOOKUP($M27,Janvier!$F:$BJ,AP$2,0),0)</f>
        <v>0</v>
      </c>
      <c r="AQ27" s="28">
        <f>IFERROR(VLOOKUP($M27,Janvier!$F:$BJ,AQ$2,0),0)</f>
        <v>0</v>
      </c>
      <c r="AR27" s="29">
        <f t="shared" si="2"/>
        <v>0</v>
      </c>
      <c r="AS27" s="28">
        <f>IFERROR(VLOOKUP($M27,Janvier!$F:$BJ,AS$2,0),0)</f>
        <v>0</v>
      </c>
      <c r="AT27" s="28">
        <f>IFERROR(VLOOKUP($M27,Janvier!$F:$BJ,AT$2,0),0)</f>
        <v>0</v>
      </c>
      <c r="AU27" s="28">
        <f>IFERROR(VLOOKUP($M27,Janvier!$F:$BJ,AU$2,0),0)</f>
        <v>0</v>
      </c>
      <c r="AV27" s="28">
        <f>IFERROR(VLOOKUP($M27,Janvier!$F:$BJ,AV$2,0),0)</f>
        <v>0</v>
      </c>
      <c r="AW27" s="28">
        <f>IFERROR(VLOOKUP($M27,Janvier!$F:$BJ,AW$2,0),0)</f>
        <v>0</v>
      </c>
      <c r="AX27" s="28">
        <f>IFERROR(VLOOKUP($M27,Janvier!$F:$BJ,AX$2,0),0)</f>
        <v>0</v>
      </c>
      <c r="AY27" s="28">
        <f>IFERROR(VLOOKUP($M27,Janvier!$F:$BJ,AY$2,0),0)</f>
        <v>0</v>
      </c>
      <c r="AZ27" s="28">
        <f>IFERROR(VLOOKUP($M27,Janvier!$F:$BJ,AZ$2,0),0)</f>
        <v>0</v>
      </c>
      <c r="BA27" s="28">
        <f>IFERROR(VLOOKUP($M27,Janvier!$F:$BJ,BA$2,0),0)</f>
        <v>0</v>
      </c>
      <c r="BB27" s="28">
        <f>IFERROR(VLOOKUP($M27,Janvier!$F:$BJ,BB$2,0),0)</f>
        <v>0</v>
      </c>
      <c r="BC27" s="28">
        <f>IFERROR(VLOOKUP($M27,Janvier!$F:$BJ,BC$2,0),0)</f>
        <v>0</v>
      </c>
      <c r="BD27" s="28">
        <f>IFERROR(VLOOKUP($M27,Janvier!$F:$BJ,BD$2,0),0)</f>
        <v>0</v>
      </c>
      <c r="BE27" s="29">
        <f t="shared" si="7"/>
        <v>0</v>
      </c>
      <c r="BF27" s="28">
        <f>IFERROR(VLOOKUP($M27,Janvier!$F:$BJ,BF$2,0),0)</f>
        <v>0</v>
      </c>
      <c r="BG27" s="28">
        <f>IFERROR(VLOOKUP($M27,Janvier!$F:$BJ,BG$2,0),0)</f>
        <v>0</v>
      </c>
      <c r="BH27" s="28">
        <f>IFERROR(VLOOKUP($M27,Janvier!$F:$BJ,BH$2,0),0)</f>
        <v>0</v>
      </c>
      <c r="BI27" s="28">
        <f>IFERROR(VLOOKUP($M27,Janvier!$F:$BJ,BI$2,0),0)</f>
        <v>0</v>
      </c>
      <c r="BJ27" s="28">
        <f>IFERROR(VLOOKUP($M27,Janvier!$F:$BJ,BJ$2,0),0)</f>
        <v>0</v>
      </c>
      <c r="BK27" s="28">
        <f>IFERROR(VLOOKUP($M27,Janvier!$F:$BJ,BK$2,0),0)</f>
        <v>0</v>
      </c>
      <c r="BL27" s="28">
        <f>IFERROR(VLOOKUP($M27,Janvier!$F:$BJ,BL$2,0),0)</f>
        <v>0</v>
      </c>
      <c r="BM27" s="28">
        <f>IFERROR(VLOOKUP($M27,Janvier!$F:$BJ,BM$2,0),0)</f>
        <v>0</v>
      </c>
      <c r="BN27" s="28">
        <f>IFERROR(VLOOKUP($M27,Janvier!$F:$BJ,BN$2,0),0)</f>
        <v>0</v>
      </c>
      <c r="BO27" s="28">
        <f>IFERROR(VLOOKUP($M27,Janvier!$F:$BJ,BO$2,0),0)</f>
        <v>0</v>
      </c>
      <c r="BP27" s="28">
        <f>IFERROR(VLOOKUP($M27,Janvier!$F:$BJ,BP$2,0),0)</f>
        <v>0</v>
      </c>
      <c r="BQ27" s="28">
        <f>IFERROR(VLOOKUP($M27,Janvier!$F:$BJ,BQ$2,0),0)</f>
        <v>0</v>
      </c>
      <c r="BR27" s="29">
        <f>SUM(BF27:BQ27)</f>
        <v>0</v>
      </c>
    </row>
    <row r="28" spans="1:70" x14ac:dyDescent="0.2">
      <c r="A28" s="3">
        <v>637291</v>
      </c>
      <c r="B28" s="3" t="s">
        <v>32</v>
      </c>
      <c r="C28" s="3" t="s">
        <v>23</v>
      </c>
      <c r="D28" s="3" t="s">
        <v>27</v>
      </c>
      <c r="E28" s="2">
        <f t="shared" si="4"/>
        <v>0</v>
      </c>
      <c r="F28" s="2"/>
      <c r="G28" s="2"/>
      <c r="H28" s="2"/>
      <c r="I28" s="3">
        <f>AE28+AR28+BE28+BR28</f>
        <v>0</v>
      </c>
      <c r="J28" s="3" t="s">
        <v>62</v>
      </c>
      <c r="K28" s="3" t="s">
        <v>63</v>
      </c>
      <c r="L28" s="3" t="s">
        <v>64</v>
      </c>
      <c r="M28" s="3" t="str">
        <f t="shared" si="8"/>
        <v>637291UIO</v>
      </c>
      <c r="N28" s="3">
        <v>30</v>
      </c>
      <c r="O28" s="9"/>
      <c r="P28" s="9"/>
      <c r="Q28" s="34">
        <f t="shared" si="1"/>
        <v>0</v>
      </c>
      <c r="R28" s="6">
        <v>0</v>
      </c>
      <c r="S28" s="27"/>
      <c r="T28" s="27"/>
      <c r="U28" s="27"/>
      <c r="V28" s="28">
        <f>IFERROR(VLOOKUP($M28,Janvier!$F:$BJ,V$2,0),0)</f>
        <v>0</v>
      </c>
      <c r="W28" s="28">
        <f>IFERROR(VLOOKUP($M28,Janvier!$F:$BJ,W$2,0),0)</f>
        <v>0</v>
      </c>
      <c r="X28" s="28">
        <f>IFERROR(VLOOKUP($M28,Janvier!$F:$BJ,X$2,0),0)</f>
        <v>0</v>
      </c>
      <c r="Y28" s="28">
        <f>IFERROR(VLOOKUP($M28,Janvier!$F:$BJ,Y$2,0),0)</f>
        <v>0</v>
      </c>
      <c r="Z28" s="28">
        <f>IFERROR(VLOOKUP($M28,Janvier!$F:$BJ,Z$2,0),0)</f>
        <v>0</v>
      </c>
      <c r="AA28" s="28">
        <f>IFERROR(VLOOKUP($M28,Janvier!$F:$BJ,AA$2,0),0)</f>
        <v>0</v>
      </c>
      <c r="AB28" s="28">
        <f>IFERROR(VLOOKUP($M28,Janvier!$F:$BJ,AB$2,0),0)</f>
        <v>0</v>
      </c>
      <c r="AC28" s="28">
        <f>IFERROR(VLOOKUP($M28,Janvier!$F:$BJ,AC$2,0),0)</f>
        <v>0</v>
      </c>
      <c r="AD28" s="28">
        <f>IFERROR(VLOOKUP($M28,Janvier!$F:$BJ,AD$2,0),0)</f>
        <v>0</v>
      </c>
      <c r="AE28" s="29">
        <f>SUM(S28,T28:AD28)</f>
        <v>0</v>
      </c>
      <c r="AF28" s="28">
        <f>IFERROR(VLOOKUP($M28,Janvier!$F:$BJ,AF$2,0),0)</f>
        <v>0</v>
      </c>
      <c r="AG28" s="28">
        <f>IFERROR(VLOOKUP($M28,Janvier!$F:$BJ,AG$2,0),0)</f>
        <v>0</v>
      </c>
      <c r="AH28" s="28">
        <f>IFERROR(VLOOKUP($M28,Janvier!$F:$BJ,AH$2,0),0)</f>
        <v>0</v>
      </c>
      <c r="AI28" s="28">
        <f>IFERROR(VLOOKUP($M28,Janvier!$F:$BJ,AI$2,0),0)</f>
        <v>0</v>
      </c>
      <c r="AJ28" s="28">
        <f>IFERROR(VLOOKUP($M28,Janvier!$F:$BJ,AJ$2,0),0)</f>
        <v>0</v>
      </c>
      <c r="AK28" s="28">
        <f>IFERROR(VLOOKUP($M28,Janvier!$F:$BJ,AK$2,0),0)</f>
        <v>0</v>
      </c>
      <c r="AL28" s="28">
        <f>IFERROR(VLOOKUP($M28,Janvier!$F:$BJ,AL$2,0),0)</f>
        <v>0</v>
      </c>
      <c r="AM28" s="28">
        <f>IFERROR(VLOOKUP($M28,Janvier!$F:$BJ,AM$2,0),0)</f>
        <v>0</v>
      </c>
      <c r="AN28" s="28">
        <f>IFERROR(VLOOKUP($M28,Janvier!$F:$BJ,AN$2,0),0)</f>
        <v>0</v>
      </c>
      <c r="AO28" s="28">
        <f>IFERROR(VLOOKUP($M28,Janvier!$F:$BJ,AO$2,0),0)</f>
        <v>0</v>
      </c>
      <c r="AP28" s="28">
        <f>IFERROR(VLOOKUP($M28,Janvier!$F:$BJ,AP$2,0),0)</f>
        <v>0</v>
      </c>
      <c r="AQ28" s="28">
        <f>IFERROR(VLOOKUP($M28,Janvier!$F:$BJ,AQ$2,0),0)</f>
        <v>0</v>
      </c>
      <c r="AR28" s="29">
        <f t="shared" si="2"/>
        <v>0</v>
      </c>
      <c r="AS28" s="28">
        <f>IFERROR(VLOOKUP($M28,Janvier!$F:$BJ,AS$2,0),0)</f>
        <v>0</v>
      </c>
      <c r="AT28" s="28">
        <f>IFERROR(VLOOKUP($M28,Janvier!$F:$BJ,AT$2,0),0)</f>
        <v>0</v>
      </c>
      <c r="AU28" s="28">
        <f>IFERROR(VLOOKUP($M28,Janvier!$F:$BJ,AU$2,0),0)</f>
        <v>0</v>
      </c>
      <c r="AV28" s="28">
        <f>IFERROR(VLOOKUP($M28,Janvier!$F:$BJ,AV$2,0),0)</f>
        <v>0</v>
      </c>
      <c r="AW28" s="28">
        <f>IFERROR(VLOOKUP($M28,Janvier!$F:$BJ,AW$2,0),0)</f>
        <v>0</v>
      </c>
      <c r="AX28" s="28">
        <f>IFERROR(VLOOKUP($M28,Janvier!$F:$BJ,AX$2,0),0)</f>
        <v>0</v>
      </c>
      <c r="AY28" s="28">
        <f>IFERROR(VLOOKUP($M28,Janvier!$F:$BJ,AY$2,0),0)</f>
        <v>0</v>
      </c>
      <c r="AZ28" s="28">
        <f>IFERROR(VLOOKUP($M28,Janvier!$F:$BJ,AZ$2,0),0)</f>
        <v>0</v>
      </c>
      <c r="BA28" s="28">
        <f>IFERROR(VLOOKUP($M28,Janvier!$F:$BJ,BA$2,0),0)</f>
        <v>0</v>
      </c>
      <c r="BB28" s="28">
        <f>IFERROR(VLOOKUP($M28,Janvier!$F:$BJ,BB$2,0),0)</f>
        <v>0</v>
      </c>
      <c r="BC28" s="28">
        <f>IFERROR(VLOOKUP($M28,Janvier!$F:$BJ,BC$2,0),0)</f>
        <v>0</v>
      </c>
      <c r="BD28" s="28">
        <f>IFERROR(VLOOKUP($M28,Janvier!$F:$BJ,BD$2,0),0)</f>
        <v>0</v>
      </c>
      <c r="BE28" s="29">
        <f t="shared" si="7"/>
        <v>0</v>
      </c>
      <c r="BF28" s="28">
        <f>IFERROR(VLOOKUP($M28,Janvier!$F:$BJ,BF$2,0),0)</f>
        <v>0</v>
      </c>
      <c r="BG28" s="28">
        <f>IFERROR(VLOOKUP($M28,Janvier!$F:$BJ,BG$2,0),0)</f>
        <v>0</v>
      </c>
      <c r="BH28" s="28">
        <f>IFERROR(VLOOKUP($M28,Janvier!$F:$BJ,BH$2,0),0)</f>
        <v>0</v>
      </c>
      <c r="BI28" s="28">
        <f>IFERROR(VLOOKUP($M28,Janvier!$F:$BJ,BI$2,0),0)</f>
        <v>0</v>
      </c>
      <c r="BJ28" s="28">
        <f>IFERROR(VLOOKUP($M28,Janvier!$F:$BJ,BJ$2,0),0)</f>
        <v>0</v>
      </c>
      <c r="BK28" s="28">
        <f>IFERROR(VLOOKUP($M28,Janvier!$F:$BJ,BK$2,0),0)</f>
        <v>0</v>
      </c>
      <c r="BL28" s="28">
        <f>IFERROR(VLOOKUP($M28,Janvier!$F:$BJ,BL$2,0),0)</f>
        <v>0</v>
      </c>
      <c r="BM28" s="28">
        <f>IFERROR(VLOOKUP($M28,Janvier!$F:$BJ,BM$2,0),0)</f>
        <v>0</v>
      </c>
      <c r="BN28" s="28">
        <f>IFERROR(VLOOKUP($M28,Janvier!$F:$BJ,BN$2,0),0)</f>
        <v>0</v>
      </c>
      <c r="BO28" s="28">
        <f>IFERROR(VLOOKUP($M28,Janvier!$F:$BJ,BO$2,0),0)</f>
        <v>0</v>
      </c>
      <c r="BP28" s="28">
        <f>IFERROR(VLOOKUP($M28,Janvier!$F:$BJ,BP$2,0),0)</f>
        <v>0</v>
      </c>
      <c r="BQ28" s="28">
        <f>IFERROR(VLOOKUP($M28,Janvier!$F:$BJ,BQ$2,0),0)</f>
        <v>0</v>
      </c>
      <c r="BR28" s="29">
        <f>SUM(BF28:BQ28)</f>
        <v>0</v>
      </c>
    </row>
    <row r="29" spans="1:70" x14ac:dyDescent="0.2">
      <c r="A29" s="3">
        <v>128304</v>
      </c>
      <c r="B29" s="3" t="s">
        <v>34</v>
      </c>
      <c r="C29" s="3" t="s">
        <v>24</v>
      </c>
      <c r="D29" s="3" t="s">
        <v>29</v>
      </c>
      <c r="E29" s="2">
        <f t="shared" si="4"/>
        <v>35283</v>
      </c>
      <c r="F29" s="2"/>
      <c r="G29" s="2"/>
      <c r="H29" s="2"/>
      <c r="I29" s="3">
        <f>AE29+AR29+BE29+BR29</f>
        <v>35283</v>
      </c>
      <c r="J29" s="3" t="s">
        <v>62</v>
      </c>
      <c r="K29" s="3" t="s">
        <v>63</v>
      </c>
      <c r="L29" s="3" t="s">
        <v>64</v>
      </c>
      <c r="M29" s="3" t="str">
        <f t="shared" si="8"/>
        <v>128304DRE</v>
      </c>
      <c r="N29" s="3">
        <v>60</v>
      </c>
      <c r="O29" s="9" t="s">
        <v>35</v>
      </c>
      <c r="P29" s="9" t="s">
        <v>35</v>
      </c>
      <c r="Q29" s="34" t="str">
        <f t="shared" si="1"/>
        <v>x</v>
      </c>
      <c r="R29" s="6">
        <v>0</v>
      </c>
      <c r="S29" s="27"/>
      <c r="T29" s="27"/>
      <c r="U29" s="27"/>
      <c r="V29" s="28">
        <f>IFERROR(VLOOKUP($M29,Janvier!$F:$BJ,V$2,0),0)</f>
        <v>0</v>
      </c>
      <c r="W29" s="28">
        <f>IFERROR(VLOOKUP($M29,Janvier!$F:$BJ,W$2,0),0)</f>
        <v>4738</v>
      </c>
      <c r="X29" s="28">
        <f>IFERROR(VLOOKUP($M29,Janvier!$F:$BJ,X$2,0),0)</f>
        <v>0</v>
      </c>
      <c r="Y29" s="28">
        <f>IFERROR(VLOOKUP($M29,Janvier!$F:$BJ,Y$2,0),0)</f>
        <v>0</v>
      </c>
      <c r="Z29" s="28">
        <f>IFERROR(VLOOKUP($M29,Janvier!$F:$BJ,Z$2,0),0)</f>
        <v>0</v>
      </c>
      <c r="AA29" s="28">
        <f>IFERROR(VLOOKUP($M29,Janvier!$F:$BJ,AA$2,0),0)</f>
        <v>5849</v>
      </c>
      <c r="AB29" s="28">
        <f>IFERROR(VLOOKUP($M29,Janvier!$F:$BJ,AB$2,0),0)</f>
        <v>0</v>
      </c>
      <c r="AC29" s="28">
        <f>IFERROR(VLOOKUP($M29,Janvier!$F:$BJ,AC$2,0),0)</f>
        <v>450</v>
      </c>
      <c r="AD29" s="28">
        <f>IFERROR(VLOOKUP($M29,Janvier!$F:$BJ,AD$2,0),0)</f>
        <v>0</v>
      </c>
      <c r="AE29" s="29">
        <f>SUM(S29,T29:AD29)</f>
        <v>11037</v>
      </c>
      <c r="AF29" s="28">
        <f>IFERROR(VLOOKUP($M29,Janvier!$F:$BJ,AF$2,0),0)</f>
        <v>0</v>
      </c>
      <c r="AG29" s="28">
        <f>IFERROR(VLOOKUP($M29,Janvier!$F:$BJ,AG$2,0),0)</f>
        <v>0</v>
      </c>
      <c r="AH29" s="28">
        <f>IFERROR(VLOOKUP($M29,Janvier!$F:$BJ,AH$2,0),0)</f>
        <v>0</v>
      </c>
      <c r="AI29" s="28">
        <f>IFERROR(VLOOKUP($M29,Janvier!$F:$BJ,AI$2,0),0)</f>
        <v>567</v>
      </c>
      <c r="AJ29" s="28">
        <f>IFERROR(VLOOKUP($M29,Janvier!$F:$BJ,AJ$2,0),0)</f>
        <v>0</v>
      </c>
      <c r="AK29" s="28">
        <f>IFERROR(VLOOKUP($M29,Janvier!$F:$BJ,AK$2,0),0)</f>
        <v>0</v>
      </c>
      <c r="AL29" s="28">
        <f>IFERROR(VLOOKUP($M29,Janvier!$F:$BJ,AL$2,0),0)</f>
        <v>0</v>
      </c>
      <c r="AM29" s="28">
        <f>IFERROR(VLOOKUP($M29,Janvier!$F:$BJ,AM$2,0),0)</f>
        <v>0</v>
      </c>
      <c r="AN29" s="28">
        <f>IFERROR(VLOOKUP($M29,Janvier!$F:$BJ,AN$2,0),0)</f>
        <v>7890</v>
      </c>
      <c r="AO29" s="28">
        <f>IFERROR(VLOOKUP($M29,Janvier!$F:$BJ,AO$2,0),0)</f>
        <v>0</v>
      </c>
      <c r="AP29" s="28">
        <f>IFERROR(VLOOKUP($M29,Janvier!$F:$BJ,AP$2,0),0)</f>
        <v>0</v>
      </c>
      <c r="AQ29" s="28">
        <f>IFERROR(VLOOKUP($M29,Janvier!$F:$BJ,AQ$2,0),0)</f>
        <v>0</v>
      </c>
      <c r="AR29" s="29">
        <f t="shared" si="2"/>
        <v>8457</v>
      </c>
      <c r="AS29" s="28">
        <f>IFERROR(VLOOKUP($M29,Janvier!$F:$BJ,AS$2,0),0)</f>
        <v>6790</v>
      </c>
      <c r="AT29" s="28">
        <f>IFERROR(VLOOKUP($M29,Janvier!$F:$BJ,AT$2,0),0)</f>
        <v>0</v>
      </c>
      <c r="AU29" s="28">
        <f>IFERROR(VLOOKUP($M29,Janvier!$F:$BJ,AU$2,0),0)</f>
        <v>0</v>
      </c>
      <c r="AV29" s="28">
        <f>IFERROR(VLOOKUP($M29,Janvier!$F:$BJ,AV$2,0),0)</f>
        <v>546</v>
      </c>
      <c r="AW29" s="28">
        <f>IFERROR(VLOOKUP($M29,Janvier!$F:$BJ,AW$2,0),0)</f>
        <v>567</v>
      </c>
      <c r="AX29" s="28">
        <f>IFERROR(VLOOKUP($M29,Janvier!$F:$BJ,AX$2,0),0)</f>
        <v>0</v>
      </c>
      <c r="AY29" s="28">
        <f>IFERROR(VLOOKUP($M29,Janvier!$F:$BJ,AY$2,0),0)</f>
        <v>0</v>
      </c>
      <c r="AZ29" s="28">
        <f>IFERROR(VLOOKUP($M29,Janvier!$F:$BJ,AZ$2,0),0)</f>
        <v>0</v>
      </c>
      <c r="BA29" s="28">
        <f>IFERROR(VLOOKUP($M29,Janvier!$F:$BJ,BA$2,0),0)</f>
        <v>0</v>
      </c>
      <c r="BB29" s="28">
        <f>IFERROR(VLOOKUP($M29,Janvier!$F:$BJ,BB$2,0),0)</f>
        <v>0</v>
      </c>
      <c r="BC29" s="28">
        <f>IFERROR(VLOOKUP($M29,Janvier!$F:$BJ,BC$2,0),0)</f>
        <v>0</v>
      </c>
      <c r="BD29" s="28">
        <f>IFERROR(VLOOKUP($M29,Janvier!$F:$BJ,BD$2,0),0)</f>
        <v>0</v>
      </c>
      <c r="BE29" s="29">
        <f t="shared" si="7"/>
        <v>7903</v>
      </c>
      <c r="BF29" s="28">
        <f>IFERROR(VLOOKUP($M29,Janvier!$F:$BJ,BF$2,0),0)</f>
        <v>0</v>
      </c>
      <c r="BG29" s="28">
        <f>IFERROR(VLOOKUP($M29,Janvier!$F:$BJ,BG$2,0),0)</f>
        <v>232</v>
      </c>
      <c r="BH29" s="28">
        <f>IFERROR(VLOOKUP($M29,Janvier!$F:$BJ,BH$2,0),0)</f>
        <v>0</v>
      </c>
      <c r="BI29" s="28">
        <f>IFERROR(VLOOKUP($M29,Janvier!$F:$BJ,BI$2,0),0)</f>
        <v>0</v>
      </c>
      <c r="BJ29" s="28">
        <f>IFERROR(VLOOKUP($M29,Janvier!$F:$BJ,BJ$2,0),0)</f>
        <v>0</v>
      </c>
      <c r="BK29" s="28">
        <f>IFERROR(VLOOKUP($M29,Janvier!$F:$BJ,BK$2,0),0)</f>
        <v>0</v>
      </c>
      <c r="BL29" s="28">
        <f>IFERROR(VLOOKUP($M29,Janvier!$F:$BJ,BL$2,0),0)</f>
        <v>0</v>
      </c>
      <c r="BM29" s="28">
        <f>IFERROR(VLOOKUP($M29,Janvier!$F:$BJ,BM$2,0),0)</f>
        <v>0</v>
      </c>
      <c r="BN29" s="28">
        <f>IFERROR(VLOOKUP($M29,Janvier!$F:$BJ,BN$2,0),0)</f>
        <v>0</v>
      </c>
      <c r="BO29" s="28">
        <f>IFERROR(VLOOKUP($M29,Janvier!$F:$BJ,BO$2,0),0)</f>
        <v>0</v>
      </c>
      <c r="BP29" s="28">
        <f>IFERROR(VLOOKUP($M29,Janvier!$F:$BJ,BP$2,0),0)</f>
        <v>7654</v>
      </c>
      <c r="BQ29" s="28">
        <f>IFERROR(VLOOKUP($M29,Janvier!$F:$BJ,BQ$2,0),0)</f>
        <v>0</v>
      </c>
      <c r="BR29" s="29">
        <f>SUM(BF29:BQ29)</f>
        <v>7886</v>
      </c>
    </row>
    <row r="30" spans="1:70" x14ac:dyDescent="0.2">
      <c r="A30" s="3">
        <v>348393</v>
      </c>
      <c r="B30" s="3" t="s">
        <v>34</v>
      </c>
      <c r="C30" s="3" t="s">
        <v>25</v>
      </c>
      <c r="D30" s="3" t="s">
        <v>30</v>
      </c>
      <c r="E30" s="2">
        <f t="shared" si="4"/>
        <v>8930</v>
      </c>
      <c r="F30" s="2"/>
      <c r="G30" s="2"/>
      <c r="H30" s="2"/>
      <c r="I30" s="3">
        <f>AE30+AR30+BE30+BR30</f>
        <v>8930</v>
      </c>
      <c r="J30" s="3" t="s">
        <v>62</v>
      </c>
      <c r="K30" s="3" t="s">
        <v>63</v>
      </c>
      <c r="L30" s="3" t="s">
        <v>64</v>
      </c>
      <c r="M30" s="3" t="str">
        <f t="shared" si="8"/>
        <v>348393DRE</v>
      </c>
      <c r="N30" s="3">
        <v>45</v>
      </c>
      <c r="O30" s="9" t="s">
        <v>35</v>
      </c>
      <c r="P30" s="9" t="s">
        <v>35</v>
      </c>
      <c r="Q30" s="34" t="str">
        <f t="shared" si="1"/>
        <v>x</v>
      </c>
      <c r="R30" s="6">
        <v>0</v>
      </c>
      <c r="S30" s="27"/>
      <c r="T30" s="27">
        <v>3736</v>
      </c>
      <c r="U30" s="27"/>
      <c r="V30" s="28">
        <f>IFERROR(VLOOKUP($M30,Janvier!$F:$BJ,V$2,0),0)</f>
        <v>0</v>
      </c>
      <c r="W30" s="28">
        <f>IFERROR(VLOOKUP($M30,Janvier!$F:$BJ,W$2,0),0)</f>
        <v>3882</v>
      </c>
      <c r="X30" s="28">
        <f>IFERROR(VLOOKUP($M30,Janvier!$F:$BJ,X$2,0),0)</f>
        <v>0</v>
      </c>
      <c r="Y30" s="28">
        <f>IFERROR(VLOOKUP($M30,Janvier!$F:$BJ,Y$2,0),0)</f>
        <v>382</v>
      </c>
      <c r="Z30" s="28">
        <f>IFERROR(VLOOKUP($M30,Janvier!$F:$BJ,Z$2,0),0)</f>
        <v>0</v>
      </c>
      <c r="AA30" s="28">
        <f>IFERROR(VLOOKUP($M30,Janvier!$F:$BJ,AA$2,0),0)</f>
        <v>930</v>
      </c>
      <c r="AB30" s="28">
        <f>IFERROR(VLOOKUP($M30,Janvier!$F:$BJ,AB$2,0),0)</f>
        <v>0</v>
      </c>
      <c r="AC30" s="28">
        <f>IFERROR(VLOOKUP($M30,Janvier!$F:$BJ,AC$2,0),0)</f>
        <v>0</v>
      </c>
      <c r="AD30" s="28">
        <f>IFERROR(VLOOKUP($M30,Janvier!$F:$BJ,AD$2,0),0)</f>
        <v>0</v>
      </c>
      <c r="AE30" s="29">
        <f>SUM(S30,T30:AD30)</f>
        <v>8930</v>
      </c>
      <c r="AF30" s="28">
        <f>IFERROR(VLOOKUP($M30,Janvier!$F:$BJ,AF$2,0),0)</f>
        <v>0</v>
      </c>
      <c r="AG30" s="28">
        <f>IFERROR(VLOOKUP($M30,Janvier!$F:$BJ,AG$2,0),0)</f>
        <v>0</v>
      </c>
      <c r="AH30" s="28">
        <f>IFERROR(VLOOKUP($M30,Janvier!$F:$BJ,AH$2,0),0)</f>
        <v>0</v>
      </c>
      <c r="AI30" s="28">
        <f>IFERROR(VLOOKUP($M30,Janvier!$F:$BJ,AI$2,0),0)</f>
        <v>0</v>
      </c>
      <c r="AJ30" s="28">
        <f>IFERROR(VLOOKUP($M30,Janvier!$F:$BJ,AJ$2,0),0)</f>
        <v>0</v>
      </c>
      <c r="AK30" s="28">
        <f>IFERROR(VLOOKUP($M30,Janvier!$F:$BJ,AK$2,0),0)</f>
        <v>0</v>
      </c>
      <c r="AL30" s="28">
        <f>IFERROR(VLOOKUP($M30,Janvier!$F:$BJ,AL$2,0),0)</f>
        <v>0</v>
      </c>
      <c r="AM30" s="28">
        <f>IFERROR(VLOOKUP($M30,Janvier!$F:$BJ,AM$2,0),0)</f>
        <v>0</v>
      </c>
      <c r="AN30" s="28">
        <f>IFERROR(VLOOKUP($M30,Janvier!$F:$BJ,AN$2,0),0)</f>
        <v>0</v>
      </c>
      <c r="AO30" s="28">
        <f>IFERROR(VLOOKUP($M30,Janvier!$F:$BJ,AO$2,0),0)</f>
        <v>0</v>
      </c>
      <c r="AP30" s="28">
        <f>IFERROR(VLOOKUP($M30,Janvier!$F:$BJ,AP$2,0),0)</f>
        <v>0</v>
      </c>
      <c r="AQ30" s="28">
        <f>IFERROR(VLOOKUP($M30,Janvier!$F:$BJ,AQ$2,0),0)</f>
        <v>0</v>
      </c>
      <c r="AR30" s="29">
        <f>SUM(AF30:AQ30)</f>
        <v>0</v>
      </c>
      <c r="AS30" s="28">
        <f>IFERROR(VLOOKUP($M30,Janvier!$F:$BJ,AS$2,0),0)</f>
        <v>0</v>
      </c>
      <c r="AT30" s="28">
        <f>IFERROR(VLOOKUP($M30,Janvier!$F:$BJ,AT$2,0),0)</f>
        <v>0</v>
      </c>
      <c r="AU30" s="28">
        <f>IFERROR(VLOOKUP($M30,Janvier!$F:$BJ,AU$2,0),0)</f>
        <v>0</v>
      </c>
      <c r="AV30" s="28">
        <f>IFERROR(VLOOKUP($M30,Janvier!$F:$BJ,AV$2,0),0)</f>
        <v>0</v>
      </c>
      <c r="AW30" s="28">
        <f>IFERROR(VLOOKUP($M30,Janvier!$F:$BJ,AW$2,0),0)</f>
        <v>0</v>
      </c>
      <c r="AX30" s="28">
        <f>IFERROR(VLOOKUP($M30,Janvier!$F:$BJ,AX$2,0),0)</f>
        <v>0</v>
      </c>
      <c r="AY30" s="28">
        <f>IFERROR(VLOOKUP($M30,Janvier!$F:$BJ,AY$2,0),0)</f>
        <v>0</v>
      </c>
      <c r="AZ30" s="28">
        <f>IFERROR(VLOOKUP($M30,Janvier!$F:$BJ,AZ$2,0),0)</f>
        <v>0</v>
      </c>
      <c r="BA30" s="28">
        <f>IFERROR(VLOOKUP($M30,Janvier!$F:$BJ,BA$2,0),0)</f>
        <v>0</v>
      </c>
      <c r="BB30" s="28">
        <f>IFERROR(VLOOKUP($M30,Janvier!$F:$BJ,BB$2,0),0)</f>
        <v>0</v>
      </c>
      <c r="BC30" s="28">
        <f>IFERROR(VLOOKUP($M30,Janvier!$F:$BJ,BC$2,0),0)</f>
        <v>0</v>
      </c>
      <c r="BD30" s="28">
        <f>IFERROR(VLOOKUP($M30,Janvier!$F:$BJ,BD$2,0),0)</f>
        <v>0</v>
      </c>
      <c r="BE30" s="29">
        <f t="shared" si="7"/>
        <v>0</v>
      </c>
      <c r="BF30" s="28">
        <f>IFERROR(VLOOKUP($M30,Janvier!$F:$BJ,BF$2,0),0)</f>
        <v>0</v>
      </c>
      <c r="BG30" s="28">
        <f>IFERROR(VLOOKUP($M30,Janvier!$F:$BJ,BG$2,0),0)</f>
        <v>0</v>
      </c>
      <c r="BH30" s="28">
        <f>IFERROR(VLOOKUP($M30,Janvier!$F:$BJ,BH$2,0),0)</f>
        <v>0</v>
      </c>
      <c r="BI30" s="28">
        <f>IFERROR(VLOOKUP($M30,Janvier!$F:$BJ,BI$2,0),0)</f>
        <v>0</v>
      </c>
      <c r="BJ30" s="28">
        <f>IFERROR(VLOOKUP($M30,Janvier!$F:$BJ,BJ$2,0),0)</f>
        <v>0</v>
      </c>
      <c r="BK30" s="28">
        <f>IFERROR(VLOOKUP($M30,Janvier!$F:$BJ,BK$2,0),0)</f>
        <v>0</v>
      </c>
      <c r="BL30" s="28">
        <f>IFERROR(VLOOKUP($M30,Janvier!$F:$BJ,BL$2,0),0)</f>
        <v>0</v>
      </c>
      <c r="BM30" s="28">
        <f>IFERROR(VLOOKUP($M30,Janvier!$F:$BJ,BM$2,0),0)</f>
        <v>0</v>
      </c>
      <c r="BN30" s="28">
        <f>IFERROR(VLOOKUP($M30,Janvier!$F:$BJ,BN$2,0),0)</f>
        <v>0</v>
      </c>
      <c r="BO30" s="28">
        <f>IFERROR(VLOOKUP($M30,Janvier!$F:$BJ,BO$2,0),0)</f>
        <v>0</v>
      </c>
      <c r="BP30" s="28">
        <f>IFERROR(VLOOKUP($M30,Janvier!$F:$BJ,BP$2,0),0)</f>
        <v>0</v>
      </c>
      <c r="BQ30" s="28">
        <f>IFERROR(VLOOKUP($M30,Janvier!$F:$BJ,BQ$2,0),0)</f>
        <v>0</v>
      </c>
      <c r="BR30" s="29">
        <f>SUM(BF30:BQ30)</f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Reste à décaisser au 1er Avril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MELIK MESSAOUDI</dc:creator>
  <cp:lastModifiedBy>MELIK MESSAOUDI</cp:lastModifiedBy>
  <dcterms:created xsi:type="dcterms:W3CDTF">2021-04-21T17:53:24Z</dcterms:created>
  <dcterms:modified xsi:type="dcterms:W3CDTF">2021-04-26T11:48:16Z</dcterms:modified>
</cp:coreProperties>
</file>