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reta\Desktop\"/>
    </mc:Choice>
  </mc:AlternateContent>
  <bookViews>
    <workbookView xWindow="-120" yWindow="-120" windowWidth="23160" windowHeight="9510"/>
  </bookViews>
  <sheets>
    <sheet name="Export base de données" sheetId="1" r:id="rId1"/>
    <sheet name="situation dossiers" sheetId="2" state="hidden" r:id="rId2"/>
    <sheet name="TRANSMISSION INFOS" sheetId="3" r:id="rId3"/>
    <sheet name="NOTES" sheetId="4" state="hidden" r:id="rId4"/>
  </sheets>
  <definedNames>
    <definedName name="_xlnm._FilterDatabase" localSheetId="0" hidden="1">'Export base de données'!$A$1:$I$151</definedName>
    <definedName name="_xlnm._FilterDatabase" localSheetId="1" hidden="1">'situation dossiers'!$A$1:$P$327</definedName>
    <definedName name="_xlnm._FilterDatabase" localSheetId="2" hidden="1">'TRANSMISSION INFOS'!$A$1:$P$1</definedName>
    <definedName name="Z_076E87C6_AB3A_4F64_BB49_99038C4F8B20_.wvu.Cols" localSheetId="1" hidden="1">'situation dossiers'!$P:$P</definedName>
    <definedName name="Z_076E87C6_AB3A_4F64_BB49_99038C4F8B20_.wvu.Cols" localSheetId="2" hidden="1">'TRANSMISSION INFOS'!$G:$G,'TRANSMISSION INFOS'!#REF!</definedName>
    <definedName name="Z_076E87C6_AB3A_4F64_BB49_99038C4F8B20_.wvu.FilterData" localSheetId="0" hidden="1">'Export base de données'!$A$1:$I$151</definedName>
    <definedName name="Z_076E87C6_AB3A_4F64_BB49_99038C4F8B20_.wvu.FilterData" localSheetId="1" hidden="1">'situation dossiers'!$A$1:$P$327</definedName>
    <definedName name="Z_076E87C6_AB3A_4F64_BB49_99038C4F8B20_.wvu.FilterData" localSheetId="2" hidden="1">'TRANSMISSION INFOS'!$A$1:$O$433</definedName>
    <definedName name="Z_076E87C6_AB3A_4F64_BB49_99038C4F8B20_.wvu.PrintArea" localSheetId="0" hidden="1">'Export base de données'!$A$32:$I$112</definedName>
    <definedName name="Z_076E87C6_AB3A_4F64_BB49_99038C4F8B20_.wvu.PrintArea" localSheetId="1" hidden="1">'situation dossiers'!$A$98:$H$132</definedName>
    <definedName name="Z_076E87C6_AB3A_4F64_BB49_99038C4F8B20_.wvu.PrintArea" localSheetId="2" hidden="1">'TRANSMISSION INFOS'!$A$1:$K$177</definedName>
    <definedName name="Z_2C18BB45_199B_4F7C_9C5F_694E3C5B30D6_.wvu.Cols" localSheetId="1" hidden="1">'situation dossiers'!$P:$P</definedName>
    <definedName name="Z_2C18BB45_199B_4F7C_9C5F_694E3C5B30D6_.wvu.Cols" localSheetId="2" hidden="1">'TRANSMISSION INFOS'!$G:$G,'TRANSMISSION INFOS'!#REF!</definedName>
    <definedName name="Z_2C18BB45_199B_4F7C_9C5F_694E3C5B30D6_.wvu.FilterData" localSheetId="0" hidden="1">'Export base de données'!$A$1:$I$151</definedName>
    <definedName name="Z_2C18BB45_199B_4F7C_9C5F_694E3C5B30D6_.wvu.FilterData" localSheetId="1" hidden="1">'situation dossiers'!$A$1:$P$327</definedName>
    <definedName name="Z_2C18BB45_199B_4F7C_9C5F_694E3C5B30D6_.wvu.FilterData" localSheetId="2" hidden="1">'TRANSMISSION INFOS'!$A$1:$O$433</definedName>
    <definedName name="Z_2C18BB45_199B_4F7C_9C5F_694E3C5B30D6_.wvu.PrintArea" localSheetId="0" hidden="1">'Export base de données'!$A$32:$I$112</definedName>
    <definedName name="Z_2C18BB45_199B_4F7C_9C5F_694E3C5B30D6_.wvu.PrintArea" localSheetId="1" hidden="1">'situation dossiers'!$A$98:$H$132</definedName>
    <definedName name="Z_2C18BB45_199B_4F7C_9C5F_694E3C5B30D6_.wvu.PrintArea" localSheetId="2" hidden="1">'TRANSMISSION INFOS'!$A$1:$K$177</definedName>
    <definedName name="Z_3B3F74F3_5B8A_42C2_B7D9_B10BD675279B_.wvu.FilterData" localSheetId="1" hidden="1">'situation dossiers'!$A$1:$J$24</definedName>
    <definedName name="Z_47421CBF_3889_4224_A2AF_3E150296368C_.wvu.Cols" localSheetId="1" hidden="1">'situation dossiers'!$P:$P</definedName>
    <definedName name="Z_47421CBF_3889_4224_A2AF_3E150296368C_.wvu.Cols" localSheetId="2" hidden="1">'TRANSMISSION INFOS'!$G:$G,'TRANSMISSION INFOS'!#REF!</definedName>
    <definedName name="Z_47421CBF_3889_4224_A2AF_3E150296368C_.wvu.FilterData" localSheetId="0" hidden="1">'Export base de données'!$A$1:$I$151</definedName>
    <definedName name="Z_47421CBF_3889_4224_A2AF_3E150296368C_.wvu.FilterData" localSheetId="1" hidden="1">'situation dossiers'!$A$1:$P$327</definedName>
    <definedName name="Z_47421CBF_3889_4224_A2AF_3E150296368C_.wvu.FilterData" localSheetId="2" hidden="1">'TRANSMISSION INFOS'!$A$1:$AA$1</definedName>
    <definedName name="Z_47421CBF_3889_4224_A2AF_3E150296368C_.wvu.PrintArea" localSheetId="0" hidden="1">'Export base de données'!$A$32:$I$112</definedName>
    <definedName name="Z_47421CBF_3889_4224_A2AF_3E150296368C_.wvu.PrintArea" localSheetId="1" hidden="1">'situation dossiers'!$A$98:$H$132</definedName>
    <definedName name="Z_47421CBF_3889_4224_A2AF_3E150296368C_.wvu.PrintArea" localSheetId="2" hidden="1">'TRANSMISSION INFOS'!$A$1:$I$201</definedName>
    <definedName name="Z_4A37B711_A8A0_4E34_8512_D998BAE92AE1_.wvu.Cols" localSheetId="1" hidden="1">'situation dossiers'!$P:$P</definedName>
    <definedName name="Z_4A37B711_A8A0_4E34_8512_D998BAE92AE1_.wvu.Cols" localSheetId="2" hidden="1">'TRANSMISSION INFOS'!$G:$G,'TRANSMISSION INFOS'!#REF!</definedName>
    <definedName name="Z_4A37B711_A8A0_4E34_8512_D998BAE92AE1_.wvu.FilterData" localSheetId="0" hidden="1">'Export base de données'!$A$1:$I$151</definedName>
    <definedName name="Z_4A37B711_A8A0_4E34_8512_D998BAE92AE1_.wvu.FilterData" localSheetId="1" hidden="1">'situation dossiers'!$A$1:$P$327</definedName>
    <definedName name="Z_4A37B711_A8A0_4E34_8512_D998BAE92AE1_.wvu.FilterData" localSheetId="2" hidden="1">'TRANSMISSION INFOS'!$A$1:$O$433</definedName>
    <definedName name="Z_4A37B711_A8A0_4E34_8512_D998BAE92AE1_.wvu.PrintArea" localSheetId="0" hidden="1">'Export base de données'!$A$32:$I$112</definedName>
    <definedName name="Z_4A37B711_A8A0_4E34_8512_D998BAE92AE1_.wvu.PrintArea" localSheetId="1" hidden="1">'situation dossiers'!$A$98:$H$132</definedName>
    <definedName name="Z_4A37B711_A8A0_4E34_8512_D998BAE92AE1_.wvu.PrintArea" localSheetId="2" hidden="1">'TRANSMISSION INFOS'!$A$1:$K$177</definedName>
    <definedName name="Z_61A750C0_5F54_4B36_8C4E_C3BBEBBC1F86_.wvu.Cols" localSheetId="1" hidden="1">'situation dossiers'!$P:$P</definedName>
    <definedName name="Z_61A750C0_5F54_4B36_8C4E_C3BBEBBC1F86_.wvu.Cols" localSheetId="2" hidden="1">'TRANSMISSION INFOS'!$G:$G,'TRANSMISSION INFOS'!#REF!</definedName>
    <definedName name="Z_61A750C0_5F54_4B36_8C4E_C3BBEBBC1F86_.wvu.FilterData" localSheetId="0" hidden="1">'Export base de données'!$A$1:$I$151</definedName>
    <definedName name="Z_61A750C0_5F54_4B36_8C4E_C3BBEBBC1F86_.wvu.FilterData" localSheetId="1" hidden="1">'situation dossiers'!$A$1:$P$327</definedName>
    <definedName name="Z_61A750C0_5F54_4B36_8C4E_C3BBEBBC1F86_.wvu.FilterData" localSheetId="2" hidden="1">'TRANSMISSION INFOS'!$A$1:$O$433</definedName>
    <definedName name="Z_61A750C0_5F54_4B36_8C4E_C3BBEBBC1F86_.wvu.PrintArea" localSheetId="0" hidden="1">'Export base de données'!$A$32:$I$112</definedName>
    <definedName name="Z_61A750C0_5F54_4B36_8C4E_C3BBEBBC1F86_.wvu.PrintArea" localSheetId="1" hidden="1">'situation dossiers'!$A$1:$H$331</definedName>
    <definedName name="Z_61A750C0_5F54_4B36_8C4E_C3BBEBBC1F86_.wvu.PrintArea" localSheetId="2" hidden="1">'TRANSMISSION INFOS'!$A$1:$K$177</definedName>
    <definedName name="Z_7A162C71_81DB_4F13_8678_20A3AD3D7804_.wvu.Cols" localSheetId="1" hidden="1">'situation dossiers'!$P:$P</definedName>
    <definedName name="Z_7A162C71_81DB_4F13_8678_20A3AD3D7804_.wvu.Cols" localSheetId="2" hidden="1">'TRANSMISSION INFOS'!$G:$G,'TRANSMISSION INFOS'!#REF!</definedName>
    <definedName name="Z_7A162C71_81DB_4F13_8678_20A3AD3D7804_.wvu.FilterData" localSheetId="0" hidden="1">'Export base de données'!$A$1:$I$151</definedName>
    <definedName name="Z_7A162C71_81DB_4F13_8678_20A3AD3D7804_.wvu.FilterData" localSheetId="1" hidden="1">'situation dossiers'!$A$1:$P$327</definedName>
    <definedName name="Z_7A162C71_81DB_4F13_8678_20A3AD3D7804_.wvu.FilterData" localSheetId="2" hidden="1">'TRANSMISSION INFOS'!$A$1:$O$433</definedName>
    <definedName name="Z_7A162C71_81DB_4F13_8678_20A3AD3D7804_.wvu.PrintArea" localSheetId="0" hidden="1">'Export base de données'!$A$32:$I$112</definedName>
    <definedName name="Z_7A162C71_81DB_4F13_8678_20A3AD3D7804_.wvu.PrintArea" localSheetId="1" hidden="1">'situation dossiers'!$A$98:$H$132</definedName>
    <definedName name="Z_7A162C71_81DB_4F13_8678_20A3AD3D7804_.wvu.PrintArea" localSheetId="2" hidden="1">'TRANSMISSION INFOS'!$A$1:$K$177</definedName>
    <definedName name="Z_7D6B84A7_4ACF_4F65_B773_FD94EA452BDD_.wvu.Cols" localSheetId="1" hidden="1">'situation dossiers'!$P:$P</definedName>
    <definedName name="Z_7D6B84A7_4ACF_4F65_B773_FD94EA452BDD_.wvu.Cols" localSheetId="2" hidden="1">'TRANSMISSION INFOS'!$G:$G,'TRANSMISSION INFOS'!#REF!</definedName>
    <definedName name="Z_7D6B84A7_4ACF_4F65_B773_FD94EA452BDD_.wvu.FilterData" localSheetId="0" hidden="1">'Export base de données'!$A$1:$I$151</definedName>
    <definedName name="Z_7D6B84A7_4ACF_4F65_B773_FD94EA452BDD_.wvu.FilterData" localSheetId="1" hidden="1">'situation dossiers'!$A$1:$P$327</definedName>
    <definedName name="Z_7D6B84A7_4ACF_4F65_B773_FD94EA452BDD_.wvu.FilterData" localSheetId="2" hidden="1">'TRANSMISSION INFOS'!$A$1:$O$433</definedName>
    <definedName name="Z_7D6B84A7_4ACF_4F65_B773_FD94EA452BDD_.wvu.PrintArea" localSheetId="0" hidden="1">'Export base de données'!$A$32:$I$112</definedName>
    <definedName name="Z_7D6B84A7_4ACF_4F65_B773_FD94EA452BDD_.wvu.PrintArea" localSheetId="1" hidden="1">'situation dossiers'!$A$1:$H$331</definedName>
    <definedName name="Z_7D6B84A7_4ACF_4F65_B773_FD94EA452BDD_.wvu.PrintArea" localSheetId="2" hidden="1">'TRANSMISSION INFOS'!$A$1:$K$177</definedName>
    <definedName name="Z_B9727DF3_8758_4577_BB4F_7CAA34588213_.wvu.FilterData" localSheetId="1" hidden="1">'situation dossiers'!$A$1:$J$24</definedName>
    <definedName name="Z_D6F1F08A_F4E8_4A3D_B250_E2A6354260FF_.wvu.Cols" localSheetId="1" hidden="1">'situation dossiers'!$J:$K,'situation dossiers'!$P:$P</definedName>
    <definedName name="Z_D6F1F08A_F4E8_4A3D_B250_E2A6354260FF_.wvu.Cols" localSheetId="2" hidden="1">'TRANSMISSION INFOS'!$G:$G,'TRANSMISSION INFOS'!#REF!</definedName>
    <definedName name="Z_D6F1F08A_F4E8_4A3D_B250_E2A6354260FF_.wvu.FilterData" localSheetId="0" hidden="1">'Export base de données'!$A$1:$I$151</definedName>
    <definedName name="Z_D6F1F08A_F4E8_4A3D_B250_E2A6354260FF_.wvu.FilterData" localSheetId="1" hidden="1">'situation dossiers'!$A$1:$P$327</definedName>
    <definedName name="Z_D6F1F08A_F4E8_4A3D_B250_E2A6354260FF_.wvu.FilterData" localSheetId="2" hidden="1">'TRANSMISSION INFOS'!$A$1:$O$433</definedName>
    <definedName name="Z_D6F1F08A_F4E8_4A3D_B250_E2A6354260FF_.wvu.PrintArea" localSheetId="0" hidden="1">'Export base de données'!$A$32:$I$112</definedName>
    <definedName name="Z_D6F1F08A_F4E8_4A3D_B250_E2A6354260FF_.wvu.PrintArea" localSheetId="1" hidden="1">'situation dossiers'!$A$98:$H$132</definedName>
    <definedName name="Z_D6F1F08A_F4E8_4A3D_B250_E2A6354260FF_.wvu.PrintArea" localSheetId="2" hidden="1">'TRANSMISSION INFOS'!$A$1:$O$205</definedName>
    <definedName name="Z_E5C27A7A_A16E_47A6_A7AD_ACBF683DC607_.wvu.Cols" localSheetId="1" hidden="1">'situation dossiers'!$P:$P</definedName>
    <definedName name="Z_E5C27A7A_A16E_47A6_A7AD_ACBF683DC607_.wvu.Cols" localSheetId="2" hidden="1">'TRANSMISSION INFOS'!$G:$G,'TRANSMISSION INFOS'!#REF!</definedName>
    <definedName name="Z_E5C27A7A_A16E_47A6_A7AD_ACBF683DC607_.wvu.FilterData" localSheetId="0" hidden="1">'Export base de données'!$A$1:$I$151</definedName>
    <definedName name="Z_E5C27A7A_A16E_47A6_A7AD_ACBF683DC607_.wvu.FilterData" localSheetId="1" hidden="1">'situation dossiers'!$A$1:$P$327</definedName>
    <definedName name="Z_E5C27A7A_A16E_47A6_A7AD_ACBF683DC607_.wvu.FilterData" localSheetId="2" hidden="1">'TRANSMISSION INFOS'!$A$1:$O$432</definedName>
    <definedName name="Z_E5C27A7A_A16E_47A6_A7AD_ACBF683DC607_.wvu.PrintArea" localSheetId="0" hidden="1">'Export base de données'!$A$32:$I$112</definedName>
    <definedName name="Z_E5C27A7A_A16E_47A6_A7AD_ACBF683DC607_.wvu.PrintArea" localSheetId="1" hidden="1">'situation dossiers'!$A$98:$H$132</definedName>
    <definedName name="Z_E5C27A7A_A16E_47A6_A7AD_ACBF683DC607_.wvu.PrintArea" localSheetId="2" hidden="1">'TRANSMISSION INFOS'!$A$1:$K$177</definedName>
    <definedName name="_xlnm.Print_Area" localSheetId="0">'Export base de données'!$A$32:$I$112</definedName>
    <definedName name="_xlnm.Print_Area" localSheetId="1">'situation dossiers'!$A$98:$H$132</definedName>
    <definedName name="_xlnm.Print_Area" localSheetId="2">'TRANSMISSION INFOS'!$A$1:$I$201</definedName>
  </definedNames>
  <calcPr calcId="152511"/>
  <customWorkbookViews>
    <customWorkbookView name="aude - Affichage personnalisé" guid="{4A37B711-A8A0-4E34-8512-D998BAE92AE1}" mergeInterval="0" personalView="1" maximized="1" xWindow="-9" yWindow="-9" windowWidth="1938" windowHeight="1048" activeSheetId="3"/>
    <customWorkbookView name="justine - Affichage personnalisé" guid="{076E87C6-AB3A-4F64-BB49-99038C4F8B20}" mergeInterval="0" personalView="1" maximized="1" xWindow="-8" yWindow="-8" windowWidth="1936" windowHeight="1056" activeSheetId="3"/>
    <customWorkbookView name="Filter 1" guid="{3B3F74F3-5B8A-42C2-B7D9-B10BD675279B}" maximized="1" windowWidth="0" windowHeight="0" activeSheetId="0"/>
    <customWorkbookView name="Filter 2" guid="{B9727DF3-8758-4577-BB4F-7CAA34588213}" maximized="1" windowWidth="0" windowHeight="0" activeSheetId="0"/>
    <customWorkbookView name="isa - Affichage personnalisé" guid="{E5C27A7A-A16E-47A6-A7AD-ACBF683DC607}" mergeInterval="0" personalView="1" maximized="1" xWindow="-8" yWindow="-8" windowWidth="1936" windowHeight="1056" activeSheetId="3"/>
    <customWorkbookView name="Violaine - Affichage personnalisé" guid="{7A162C71-81DB-4F13-8678-20A3AD3D7804}" mergeInterval="0" personalView="1" maximized="1" xWindow="-8" yWindow="-8" windowWidth="1696" windowHeight="1026" activeSheetId="3"/>
    <customWorkbookView name="GretaCfa - Affichage personnalisé" guid="{2C18BB45-199B-4F7C-9C5F-694E3C5B30D6}" mergeInterval="0" personalView="1" maximized="1" xWindow="-8" yWindow="-8" windowWidth="1616" windowHeight="876" activeSheetId="3"/>
    <customWorkbookView name="accueil - Affichage personnalisé" guid="{61A750C0-5F54-4B36-8C4E-C3BBEBBC1F86}" mergeInterval="0" personalView="1" maximized="1" xWindow="-8" yWindow="-8" windowWidth="1616" windowHeight="876" activeSheetId="3"/>
    <customWorkbookView name="admin - Affichage personnalisé" guid="{D6F1F08A-F4E8-4A3D-B250-E2A6354260FF}" mergeInterval="0" personalView="1" windowWidth="1920" windowHeight="1040" activeSheetId="3"/>
    <customWorkbookView name="GretaCfa49 - Affichage personnalisé" guid="{7D6B84A7-4ACF-4F65-B773-FD94EA452BDD}" mergeInterval="0" personalView="1" maximized="1" xWindow="-9" yWindow="-9" windowWidth="1938" windowHeight="1048" activeSheetId="3"/>
    <customWorkbookView name="Greta - Affichage personnalisé" guid="{47421CBF-3889-4224-A2AF-3E150296368C}" mergeInterval="0" personalView="1" maximized="1" xWindow="-8" yWindow="-8" windowWidth="1696" windowHeight="1026" activeSheetId="3"/>
  </customWorkbookViews>
  <extLst>
    <ext uri="GoogleSheetsCustomDataVersion1">
      <go:sheetsCustomData xmlns:go="http://customooxmlschemas.google.com/" r:id="rId8" roundtripDataSignature="AMtx7mi8tHgpo4OOM+1OLVNFQjs+K5NZ1A=="/>
    </ext>
  </extLst>
</workbook>
</file>

<file path=xl/calcChain.xml><?xml version="1.0" encoding="utf-8"?>
<calcChain xmlns="http://schemas.openxmlformats.org/spreadsheetml/2006/main">
  <c r="A2" i="3" l="1"/>
  <c r="A3" i="3"/>
  <c r="A4" i="3"/>
  <c r="A5" i="3"/>
  <c r="A6" i="3"/>
  <c r="A7" i="3"/>
  <c r="A8" i="3"/>
  <c r="A9" i="3"/>
  <c r="A10" i="3"/>
  <c r="A11" i="3"/>
  <c r="B2" i="3" l="1"/>
  <c r="E2" i="3"/>
  <c r="G2" i="3"/>
  <c r="H2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2" i="3"/>
  <c r="P313" i="3"/>
  <c r="P314" i="3"/>
  <c r="P315" i="3"/>
  <c r="P316" i="3"/>
  <c r="P317" i="3"/>
  <c r="P318" i="3"/>
  <c r="P319" i="3"/>
  <c r="P320" i="3"/>
  <c r="P321" i="3"/>
  <c r="P322" i="3"/>
  <c r="P323" i="3"/>
  <c r="P324" i="3"/>
  <c r="P325" i="3"/>
  <c r="P326" i="3"/>
  <c r="P327" i="3"/>
  <c r="P328" i="3"/>
  <c r="P329" i="3"/>
  <c r="P330" i="3"/>
  <c r="P331" i="3"/>
  <c r="P332" i="3"/>
  <c r="P333" i="3"/>
  <c r="P334" i="3"/>
  <c r="P335" i="3"/>
  <c r="P336" i="3"/>
  <c r="P337" i="3"/>
  <c r="P338" i="3"/>
  <c r="P339" i="3"/>
  <c r="P340" i="3"/>
  <c r="P341" i="3"/>
  <c r="P342" i="3"/>
  <c r="P343" i="3"/>
  <c r="P344" i="3"/>
  <c r="P345" i="3"/>
  <c r="P346" i="3"/>
  <c r="P347" i="3"/>
  <c r="P348" i="3"/>
  <c r="P349" i="3"/>
  <c r="P350" i="3"/>
  <c r="P351" i="3"/>
  <c r="P352" i="3"/>
  <c r="P353" i="3"/>
  <c r="P354" i="3"/>
  <c r="P355" i="3"/>
  <c r="P356" i="3"/>
  <c r="P357" i="3"/>
  <c r="P358" i="3"/>
  <c r="P359" i="3"/>
  <c r="P360" i="3"/>
  <c r="P361" i="3"/>
  <c r="P362" i="3"/>
  <c r="P363" i="3"/>
  <c r="P364" i="3"/>
  <c r="P365" i="3"/>
  <c r="P366" i="3"/>
  <c r="P367" i="3"/>
  <c r="P368" i="3"/>
  <c r="P369" i="3"/>
  <c r="P370" i="3"/>
  <c r="P371" i="3"/>
  <c r="P372" i="3"/>
  <c r="P373" i="3"/>
  <c r="P374" i="3"/>
  <c r="P375" i="3"/>
  <c r="P376" i="3"/>
  <c r="P377" i="3"/>
  <c r="P378" i="3"/>
  <c r="P379" i="3"/>
  <c r="P380" i="3"/>
  <c r="P381" i="3"/>
  <c r="P382" i="3"/>
  <c r="P383" i="3"/>
  <c r="P384" i="3"/>
  <c r="P385" i="3"/>
  <c r="P386" i="3"/>
  <c r="P387" i="3"/>
  <c r="P388" i="3"/>
  <c r="P389" i="3"/>
  <c r="P390" i="3"/>
  <c r="P391" i="3"/>
  <c r="P392" i="3"/>
  <c r="P393" i="3"/>
  <c r="P394" i="3"/>
  <c r="P395" i="3"/>
  <c r="P396" i="3"/>
  <c r="P397" i="3"/>
  <c r="P398" i="3"/>
  <c r="P399" i="3"/>
  <c r="P400" i="3"/>
  <c r="P401" i="3"/>
  <c r="P402" i="3"/>
  <c r="P403" i="3"/>
  <c r="P404" i="3"/>
  <c r="P405" i="3"/>
  <c r="P406" i="3"/>
  <c r="P407" i="3"/>
  <c r="P408" i="3"/>
  <c r="P409" i="3"/>
  <c r="P410" i="3"/>
  <c r="P411" i="3"/>
  <c r="P412" i="3"/>
  <c r="P413" i="3"/>
  <c r="P414" i="3"/>
  <c r="P415" i="3"/>
  <c r="P416" i="3"/>
  <c r="P417" i="3"/>
  <c r="P418" i="3"/>
  <c r="P419" i="3"/>
  <c r="P420" i="3"/>
  <c r="P421" i="3"/>
  <c r="P422" i="3"/>
  <c r="P423" i="3"/>
  <c r="P424" i="3"/>
  <c r="P425" i="3"/>
  <c r="P426" i="3"/>
  <c r="P427" i="3"/>
  <c r="P428" i="3"/>
  <c r="P429" i="3"/>
  <c r="P430" i="3"/>
  <c r="P431" i="3"/>
  <c r="P432" i="3"/>
  <c r="P433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I2" i="3" l="1"/>
  <c r="P2" i="3"/>
  <c r="P257" i="3"/>
  <c r="P253" i="3"/>
  <c r="P251" i="3"/>
  <c r="P249" i="3"/>
  <c r="P247" i="3"/>
  <c r="P243" i="3"/>
  <c r="P241" i="3"/>
  <c r="P239" i="3"/>
  <c r="P235" i="3"/>
  <c r="P233" i="3"/>
  <c r="P229" i="3"/>
  <c r="P227" i="3"/>
  <c r="P225" i="3"/>
  <c r="P221" i="3"/>
  <c r="P220" i="3"/>
  <c r="P218" i="3"/>
  <c r="P213" i="3"/>
  <c r="P211" i="3"/>
  <c r="P205" i="3"/>
  <c r="P258" i="3"/>
  <c r="P256" i="3"/>
  <c r="P254" i="3"/>
  <c r="P252" i="3"/>
  <c r="P250" i="3"/>
  <c r="P248" i="3"/>
  <c r="P246" i="3"/>
  <c r="P244" i="3"/>
  <c r="P242" i="3"/>
  <c r="P240" i="3"/>
  <c r="P238" i="3"/>
  <c r="P236" i="3"/>
  <c r="P234" i="3"/>
  <c r="P232" i="3"/>
  <c r="P230" i="3"/>
  <c r="P228" i="3"/>
  <c r="P226" i="3"/>
  <c r="P224" i="3"/>
  <c r="P222" i="3"/>
  <c r="P217" i="3"/>
  <c r="P219" i="3"/>
  <c r="P216" i="3"/>
  <c r="P214" i="3"/>
  <c r="P212" i="3"/>
  <c r="P210" i="3"/>
  <c r="P208" i="3"/>
  <c r="P207" i="3"/>
  <c r="P204" i="3"/>
  <c r="P202" i="3"/>
  <c r="P200" i="3"/>
  <c r="P198" i="3"/>
  <c r="P196" i="3"/>
  <c r="P194" i="3"/>
  <c r="P192" i="3"/>
  <c r="P190" i="3"/>
  <c r="P188" i="3"/>
  <c r="P186" i="3"/>
  <c r="P183" i="3"/>
  <c r="P182" i="3"/>
  <c r="P180" i="3"/>
  <c r="P179" i="3"/>
  <c r="P175" i="3"/>
  <c r="P174" i="3"/>
  <c r="P172" i="3"/>
  <c r="P169" i="3"/>
  <c r="P168" i="3"/>
  <c r="P167" i="3"/>
  <c r="P164" i="3"/>
  <c r="P161" i="3"/>
  <c r="P160" i="3"/>
  <c r="P158" i="3"/>
  <c r="P156" i="3"/>
  <c r="P154" i="3"/>
  <c r="P152" i="3"/>
  <c r="P150" i="3"/>
  <c r="P148" i="3"/>
  <c r="P146" i="3"/>
  <c r="P144" i="3"/>
  <c r="P141" i="3"/>
  <c r="P140" i="3"/>
  <c r="P138" i="3"/>
  <c r="P135" i="3"/>
  <c r="P134" i="3"/>
  <c r="P132" i="3"/>
  <c r="P130" i="3"/>
  <c r="P128" i="3"/>
  <c r="P126" i="3"/>
  <c r="P124" i="3"/>
  <c r="P122" i="3"/>
  <c r="P120" i="3"/>
  <c r="P118" i="3"/>
  <c r="P116" i="3"/>
  <c r="P114" i="3"/>
  <c r="P112" i="3"/>
  <c r="P110" i="3"/>
  <c r="P108" i="3"/>
  <c r="P106" i="3"/>
  <c r="P104" i="3"/>
  <c r="P102" i="3"/>
  <c r="P100" i="3"/>
  <c r="P98" i="3"/>
  <c r="P93" i="3"/>
  <c r="P96" i="3"/>
  <c r="P92" i="3"/>
  <c r="P90" i="3"/>
  <c r="P88" i="3"/>
  <c r="P86" i="3"/>
  <c r="P84" i="3"/>
  <c r="P83" i="3"/>
  <c r="P80" i="3"/>
  <c r="P81" i="3"/>
  <c r="P76" i="3"/>
  <c r="P74" i="3"/>
  <c r="P72" i="3"/>
  <c r="P70" i="3"/>
  <c r="P68" i="3"/>
  <c r="P66" i="3"/>
  <c r="P64" i="3"/>
  <c r="P62" i="3"/>
  <c r="P60" i="3"/>
  <c r="P58" i="3"/>
  <c r="P56" i="3"/>
  <c r="P54" i="3"/>
  <c r="P52" i="3"/>
  <c r="P50" i="3"/>
  <c r="P48" i="3"/>
  <c r="P46" i="3"/>
  <c r="P44" i="3"/>
  <c r="P42" i="3"/>
  <c r="P40" i="3"/>
  <c r="P38" i="3"/>
  <c r="P36" i="3"/>
  <c r="P34" i="3"/>
  <c r="P32" i="3"/>
  <c r="P30" i="3"/>
  <c r="P28" i="3"/>
  <c r="P25" i="3"/>
  <c r="P24" i="3"/>
  <c r="P26" i="3"/>
  <c r="P19" i="3"/>
  <c r="P18" i="3"/>
  <c r="P16" i="3"/>
  <c r="P14" i="3"/>
  <c r="P12" i="3"/>
  <c r="P10" i="3"/>
  <c r="H10" i="3"/>
  <c r="P9" i="3"/>
  <c r="H9" i="3"/>
  <c r="P6" i="3"/>
  <c r="H6" i="3"/>
  <c r="P4" i="3"/>
  <c r="H4" i="3"/>
  <c r="P255" i="3"/>
  <c r="P245" i="3"/>
  <c r="P237" i="3"/>
  <c r="P231" i="3"/>
  <c r="P223" i="3"/>
  <c r="P215" i="3"/>
  <c r="P209" i="3"/>
  <c r="P206" i="3"/>
  <c r="P203" i="3"/>
  <c r="P201" i="3"/>
  <c r="P199" i="3"/>
  <c r="P197" i="3"/>
  <c r="P195" i="3"/>
  <c r="P193" i="3"/>
  <c r="P191" i="3"/>
  <c r="P189" i="3"/>
  <c r="P187" i="3"/>
  <c r="P185" i="3"/>
  <c r="P184" i="3"/>
  <c r="P181" i="3"/>
  <c r="P178" i="3"/>
  <c r="P177" i="3"/>
  <c r="P176" i="3"/>
  <c r="P173" i="3"/>
  <c r="P171" i="3"/>
  <c r="P170" i="3"/>
  <c r="P165" i="3"/>
  <c r="P166" i="3"/>
  <c r="P163" i="3"/>
  <c r="P162" i="3"/>
  <c r="P159" i="3"/>
  <c r="P157" i="3"/>
  <c r="P155" i="3"/>
  <c r="P153" i="3"/>
  <c r="P151" i="3"/>
  <c r="P149" i="3"/>
  <c r="P147" i="3"/>
  <c r="P145" i="3"/>
  <c r="P143" i="3"/>
  <c r="P142" i="3"/>
  <c r="P139" i="3"/>
  <c r="P137" i="3"/>
  <c r="P136" i="3"/>
  <c r="P133" i="3"/>
  <c r="P131" i="3"/>
  <c r="P129" i="3"/>
  <c r="P127" i="3"/>
  <c r="P125" i="3"/>
  <c r="P123" i="3"/>
  <c r="P121" i="3"/>
  <c r="P119" i="3"/>
  <c r="P117" i="3"/>
  <c r="P115" i="3"/>
  <c r="P113" i="3"/>
  <c r="P111" i="3"/>
  <c r="P109" i="3"/>
  <c r="P107" i="3"/>
  <c r="P105" i="3"/>
  <c r="P103" i="3"/>
  <c r="P101" i="3"/>
  <c r="P99" i="3"/>
  <c r="P97" i="3"/>
  <c r="P95" i="3"/>
  <c r="P94" i="3"/>
  <c r="P91" i="3"/>
  <c r="P89" i="3"/>
  <c r="P87" i="3"/>
  <c r="P85" i="3"/>
  <c r="P82" i="3"/>
  <c r="P78" i="3"/>
  <c r="P79" i="3"/>
  <c r="P77" i="3"/>
  <c r="P75" i="3"/>
  <c r="P73" i="3"/>
  <c r="P71" i="3"/>
  <c r="P69" i="3"/>
  <c r="P67" i="3"/>
  <c r="P65" i="3"/>
  <c r="P63" i="3"/>
  <c r="P61" i="3"/>
  <c r="P59" i="3"/>
  <c r="P57" i="3"/>
  <c r="P55" i="3"/>
  <c r="P53" i="3"/>
  <c r="P51" i="3"/>
  <c r="P49" i="3"/>
  <c r="P47" i="3"/>
  <c r="P45" i="3"/>
  <c r="P41" i="3"/>
  <c r="P43" i="3"/>
  <c r="P39" i="3"/>
  <c r="P37" i="3"/>
  <c r="P35" i="3"/>
  <c r="P33" i="3"/>
  <c r="P31" i="3"/>
  <c r="P29" i="3"/>
  <c r="P23" i="3"/>
  <c r="P27" i="3"/>
  <c r="P21" i="3"/>
  <c r="P22" i="3"/>
  <c r="P20" i="3"/>
  <c r="P17" i="3"/>
  <c r="P15" i="3"/>
  <c r="P13" i="3"/>
  <c r="P11" i="3"/>
  <c r="H11" i="3"/>
  <c r="P8" i="3"/>
  <c r="H8" i="3"/>
  <c r="P7" i="3"/>
  <c r="H7" i="3"/>
  <c r="P5" i="3"/>
  <c r="H5" i="3"/>
  <c r="H3" i="3"/>
  <c r="P3" i="3"/>
  <c r="O4" i="2" l="1"/>
  <c r="O68" i="2"/>
  <c r="O7" i="2"/>
  <c r="O8" i="2"/>
  <c r="O9" i="2"/>
  <c r="O133" i="2"/>
  <c r="O12" i="2"/>
  <c r="O227" i="2"/>
  <c r="O108" i="2"/>
  <c r="O223" i="2"/>
  <c r="O19" i="2"/>
  <c r="O20" i="2"/>
  <c r="O21" i="2"/>
  <c r="O22" i="2"/>
  <c r="O23" i="2"/>
  <c r="O24" i="2"/>
  <c r="O25" i="2"/>
  <c r="O26" i="2"/>
  <c r="O13" i="2"/>
  <c r="O30" i="2"/>
  <c r="O31" i="2"/>
  <c r="O34" i="2"/>
  <c r="O35" i="2"/>
  <c r="O6" i="2"/>
  <c r="O37" i="2"/>
  <c r="O39" i="2"/>
  <c r="O41" i="2"/>
  <c r="O40" i="2"/>
  <c r="O46" i="2"/>
  <c r="O44" i="2"/>
  <c r="O18" i="2"/>
  <c r="O10" i="2"/>
  <c r="O50" i="2"/>
  <c r="O11" i="2"/>
  <c r="O52" i="2"/>
  <c r="O53" i="2"/>
  <c r="O28" i="2"/>
  <c r="O33" i="2"/>
  <c r="O57" i="2"/>
  <c r="O56" i="2"/>
  <c r="O252" i="2"/>
  <c r="O59" i="2"/>
  <c r="O60" i="2"/>
  <c r="O38" i="2"/>
  <c r="O62" i="2"/>
  <c r="O63" i="2"/>
  <c r="O64" i="2"/>
  <c r="O65" i="2"/>
  <c r="O66" i="2"/>
  <c r="O29" i="2"/>
  <c r="O70" i="2"/>
  <c r="O71" i="2"/>
  <c r="O72" i="2"/>
  <c r="O73" i="2"/>
  <c r="O74" i="2"/>
  <c r="O79" i="2"/>
  <c r="O76" i="2"/>
  <c r="O77" i="2"/>
  <c r="O78" i="2"/>
  <c r="O81" i="2"/>
  <c r="O82" i="2"/>
  <c r="O83" i="2"/>
  <c r="O84" i="2"/>
  <c r="O17" i="2"/>
  <c r="O85" i="2"/>
  <c r="O32" i="2"/>
  <c r="O87" i="2"/>
  <c r="O43" i="2"/>
  <c r="O90" i="2"/>
  <c r="O91" i="2"/>
  <c r="O92" i="2"/>
  <c r="O93" i="2"/>
  <c r="O94" i="2"/>
  <c r="O95" i="2"/>
  <c r="O96" i="2"/>
  <c r="O187" i="2"/>
  <c r="O99" i="2"/>
  <c r="O100" i="2"/>
  <c r="O45" i="2"/>
  <c r="O101" i="2"/>
  <c r="O237" i="2"/>
  <c r="O104" i="2"/>
  <c r="O119" i="2"/>
  <c r="O106" i="2"/>
  <c r="O107" i="2"/>
  <c r="O15" i="2"/>
  <c r="O109" i="2"/>
  <c r="O110" i="2"/>
  <c r="O111" i="2"/>
  <c r="O112" i="2"/>
  <c r="O49" i="2"/>
  <c r="O114" i="2"/>
  <c r="O115" i="2"/>
  <c r="O120" i="2"/>
  <c r="O51" i="2"/>
  <c r="O86" i="2"/>
  <c r="O128" i="2"/>
  <c r="O121" i="2"/>
  <c r="O122" i="2"/>
  <c r="O97" i="2"/>
  <c r="O127" i="2"/>
  <c r="O198" i="2"/>
  <c r="O130" i="2"/>
  <c r="O54" i="2"/>
  <c r="O213" i="2"/>
  <c r="O113" i="2"/>
  <c r="O140" i="2"/>
  <c r="O139" i="2"/>
  <c r="O214" i="2"/>
  <c r="O143" i="2"/>
  <c r="O144" i="2"/>
  <c r="O215" i="2"/>
  <c r="O142" i="2"/>
  <c r="O148" i="2"/>
  <c r="O216" i="2"/>
  <c r="O150" i="2"/>
  <c r="O151" i="2"/>
  <c r="O152" i="2"/>
  <c r="O153" i="2"/>
  <c r="O55" i="2"/>
  <c r="O58" i="2"/>
  <c r="O156" i="2"/>
  <c r="O157" i="2"/>
  <c r="O158" i="2"/>
  <c r="O160" i="2"/>
  <c r="O67" i="2"/>
  <c r="O69" i="2"/>
  <c r="O105" i="2"/>
  <c r="O137" i="2"/>
  <c r="O138" i="2"/>
  <c r="O165" i="2"/>
  <c r="O167" i="2"/>
  <c r="O168" i="2"/>
  <c r="O169" i="2"/>
  <c r="O170" i="2"/>
  <c r="O171" i="2"/>
  <c r="O246" i="2"/>
  <c r="O174" i="2"/>
  <c r="O145" i="2"/>
  <c r="O176" i="2"/>
  <c r="O147" i="2"/>
  <c r="O131" i="2"/>
  <c r="O154" i="2"/>
  <c r="O180" i="2"/>
  <c r="O181" i="2"/>
  <c r="O182" i="2"/>
  <c r="O88" i="2"/>
  <c r="O185" i="2"/>
  <c r="O80" i="2"/>
  <c r="O188" i="2"/>
  <c r="O189" i="2"/>
  <c r="O89" i="2"/>
  <c r="O162" i="2"/>
  <c r="O163" i="2"/>
  <c r="O195" i="2"/>
  <c r="O196" i="2"/>
  <c r="O197" i="2"/>
  <c r="O164" i="2"/>
  <c r="O199" i="2"/>
  <c r="O239" i="2"/>
  <c r="O202" i="2"/>
  <c r="O203" i="2"/>
  <c r="O204" i="2"/>
  <c r="O155" i="2"/>
  <c r="O98" i="2"/>
  <c r="O102" i="2"/>
  <c r="O210" i="2"/>
  <c r="O211" i="2"/>
  <c r="O103" i="2"/>
  <c r="O179" i="2"/>
  <c r="O117" i="2"/>
  <c r="O27" i="2"/>
  <c r="O118" i="2"/>
  <c r="O217" i="2"/>
  <c r="O218" i="2"/>
  <c r="O123" i="2"/>
  <c r="O220" i="2"/>
  <c r="O177" i="2"/>
  <c r="O159" i="2"/>
  <c r="O224" i="2"/>
  <c r="O124" i="2"/>
  <c r="O126" i="2"/>
  <c r="O125" i="2"/>
  <c r="O228" i="2"/>
  <c r="O229" i="2"/>
  <c r="O230" i="2"/>
  <c r="O232" i="2"/>
  <c r="O36" i="2"/>
  <c r="O235" i="2"/>
  <c r="O236" i="2"/>
  <c r="O135" i="2"/>
  <c r="O212" i="2"/>
  <c r="O129" i="2"/>
  <c r="O240" i="2"/>
  <c r="O132" i="2"/>
  <c r="O242" i="2"/>
  <c r="O141" i="2"/>
  <c r="O244" i="2"/>
  <c r="O245" i="2"/>
  <c r="O149" i="2"/>
  <c r="O249" i="2"/>
  <c r="O161" i="2"/>
  <c r="O166" i="2"/>
  <c r="O61" i="2"/>
  <c r="O136" i="2"/>
  <c r="O134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172" i="2"/>
  <c r="O5" i="2"/>
  <c r="O192" i="2"/>
  <c r="O116" i="2"/>
  <c r="O193" i="2"/>
  <c r="O183" i="2"/>
  <c r="O173" i="2"/>
  <c r="O184" i="2"/>
  <c r="O186" i="2"/>
  <c r="O190" i="2"/>
  <c r="O206" i="2"/>
  <c r="O238" i="2"/>
  <c r="O146" i="2"/>
  <c r="O48" i="2"/>
  <c r="O75" i="2"/>
  <c r="O250" i="2"/>
  <c r="O200" i="2"/>
  <c r="O14" i="2"/>
  <c r="O205" i="2"/>
  <c r="O191" i="2"/>
  <c r="O241" i="2"/>
  <c r="O178" i="2"/>
  <c r="O254" i="2"/>
  <c r="O243" i="2"/>
  <c r="O201" i="2"/>
  <c r="O251" i="2"/>
  <c r="O248" i="2"/>
  <c r="O247" i="2"/>
  <c r="O219" i="2"/>
  <c r="O175" i="2"/>
  <c r="O194" i="2"/>
  <c r="O221" i="2"/>
  <c r="O226" i="2"/>
  <c r="O42" i="2"/>
  <c r="O231" i="2"/>
  <c r="O47" i="2"/>
  <c r="O253" i="2"/>
  <c r="O16" i="2"/>
  <c r="O207" i="2"/>
  <c r="O208" i="2"/>
  <c r="O3" i="2"/>
  <c r="O233" i="2"/>
  <c r="O209" i="2"/>
  <c r="O225" i="2"/>
  <c r="O255" i="2"/>
  <c r="O222" i="2"/>
  <c r="O256" i="2"/>
  <c r="O258" i="2"/>
  <c r="O257" i="2"/>
  <c r="O234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" i="2"/>
  <c r="N2" i="2"/>
  <c r="N159" i="2"/>
  <c r="G55" i="2" l="1"/>
  <c r="B238" i="2" l="1"/>
  <c r="C238" i="2"/>
  <c r="D238" i="2"/>
  <c r="E238" i="2"/>
  <c r="F238" i="2"/>
  <c r="G238" i="2"/>
  <c r="H238" i="2"/>
  <c r="J238" i="2"/>
  <c r="L238" i="2"/>
  <c r="M238" i="2"/>
  <c r="N238" i="2"/>
  <c r="B190" i="2"/>
  <c r="C190" i="2"/>
  <c r="D190" i="2"/>
  <c r="E190" i="2"/>
  <c r="F190" i="2"/>
  <c r="G190" i="2"/>
  <c r="H190" i="2"/>
  <c r="J190" i="2"/>
  <c r="L190" i="2"/>
  <c r="M190" i="2"/>
  <c r="N190" i="2"/>
  <c r="B184" i="2"/>
  <c r="C184" i="2"/>
  <c r="D184" i="2"/>
  <c r="E184" i="2"/>
  <c r="F184" i="2"/>
  <c r="G184" i="2"/>
  <c r="H184" i="2"/>
  <c r="J184" i="2"/>
  <c r="L184" i="2"/>
  <c r="M184" i="2"/>
  <c r="N184" i="2"/>
  <c r="B149" i="2" l="1"/>
  <c r="C149" i="2"/>
  <c r="D149" i="2"/>
  <c r="E149" i="2"/>
  <c r="F149" i="2"/>
  <c r="G149" i="2"/>
  <c r="H149" i="2"/>
  <c r="J149" i="2"/>
  <c r="L149" i="2"/>
  <c r="M149" i="2"/>
  <c r="N149" i="2"/>
  <c r="N161" i="2" l="1"/>
  <c r="M161" i="2"/>
  <c r="L161" i="2"/>
  <c r="J161" i="2"/>
  <c r="H161" i="2"/>
  <c r="G161" i="2"/>
  <c r="F161" i="2"/>
  <c r="D161" i="2"/>
  <c r="C161" i="2"/>
  <c r="B161" i="2"/>
  <c r="B18" i="2" l="1"/>
  <c r="C18" i="2"/>
  <c r="D18" i="2"/>
  <c r="E18" i="2"/>
  <c r="F18" i="2"/>
  <c r="G18" i="2"/>
  <c r="H18" i="2"/>
  <c r="J18" i="2"/>
  <c r="L18" i="2"/>
  <c r="M18" i="2"/>
  <c r="N18" i="2"/>
  <c r="B173" i="2"/>
  <c r="C173" i="2"/>
  <c r="D173" i="2"/>
  <c r="E173" i="2"/>
  <c r="F173" i="2"/>
  <c r="G173" i="2"/>
  <c r="H173" i="2"/>
  <c r="J173" i="2"/>
  <c r="L173" i="2"/>
  <c r="M173" i="2"/>
  <c r="N173" i="2"/>
  <c r="B116" i="2"/>
  <c r="C116" i="2"/>
  <c r="D116" i="2"/>
  <c r="E116" i="2"/>
  <c r="F116" i="2"/>
  <c r="G116" i="2"/>
  <c r="H116" i="2"/>
  <c r="J116" i="2"/>
  <c r="L116" i="2"/>
  <c r="M116" i="2"/>
  <c r="N116" i="2"/>
  <c r="B206" i="2"/>
  <c r="C206" i="2"/>
  <c r="D206" i="2"/>
  <c r="E206" i="2"/>
  <c r="F206" i="2"/>
  <c r="G206" i="2"/>
  <c r="H206" i="2"/>
  <c r="J206" i="2"/>
  <c r="L206" i="2"/>
  <c r="M206" i="2"/>
  <c r="N206" i="2"/>
  <c r="B193" i="2"/>
  <c r="C193" i="2"/>
  <c r="D193" i="2"/>
  <c r="E193" i="2"/>
  <c r="F193" i="2"/>
  <c r="G193" i="2"/>
  <c r="H193" i="2"/>
  <c r="J193" i="2"/>
  <c r="L193" i="2"/>
  <c r="M193" i="2"/>
  <c r="N193" i="2"/>
  <c r="B186" i="2"/>
  <c r="C186" i="2"/>
  <c r="D186" i="2"/>
  <c r="E186" i="2"/>
  <c r="F186" i="2"/>
  <c r="G186" i="2"/>
  <c r="H186" i="2"/>
  <c r="J186" i="2"/>
  <c r="L186" i="2"/>
  <c r="M186" i="2"/>
  <c r="N186" i="2"/>
  <c r="B146" i="2"/>
  <c r="C146" i="2"/>
  <c r="D146" i="2"/>
  <c r="E146" i="2"/>
  <c r="F146" i="2"/>
  <c r="G146" i="2"/>
  <c r="H146" i="2"/>
  <c r="J146" i="2"/>
  <c r="L146" i="2"/>
  <c r="M146" i="2"/>
  <c r="N146" i="2"/>
  <c r="B48" i="2"/>
  <c r="C48" i="2"/>
  <c r="D48" i="2"/>
  <c r="E48" i="2"/>
  <c r="F48" i="2"/>
  <c r="G48" i="2"/>
  <c r="H48" i="2"/>
  <c r="J48" i="2"/>
  <c r="L48" i="2"/>
  <c r="M48" i="2"/>
  <c r="N48" i="2"/>
  <c r="B75" i="2"/>
  <c r="C75" i="2"/>
  <c r="D75" i="2"/>
  <c r="E75" i="2"/>
  <c r="F75" i="2"/>
  <c r="G75" i="2"/>
  <c r="H75" i="2"/>
  <c r="J75" i="2"/>
  <c r="L75" i="2"/>
  <c r="M75" i="2"/>
  <c r="N75" i="2"/>
  <c r="B250" i="2"/>
  <c r="C250" i="2"/>
  <c r="D250" i="2"/>
  <c r="E250" i="2"/>
  <c r="F250" i="2"/>
  <c r="G250" i="2"/>
  <c r="H250" i="2"/>
  <c r="J250" i="2"/>
  <c r="L250" i="2"/>
  <c r="M250" i="2"/>
  <c r="N250" i="2"/>
  <c r="B200" i="2"/>
  <c r="C200" i="2"/>
  <c r="D200" i="2"/>
  <c r="E200" i="2"/>
  <c r="F200" i="2"/>
  <c r="G200" i="2"/>
  <c r="H200" i="2"/>
  <c r="J200" i="2"/>
  <c r="L200" i="2"/>
  <c r="M200" i="2"/>
  <c r="N200" i="2"/>
  <c r="B14" i="2"/>
  <c r="C14" i="2"/>
  <c r="D14" i="2"/>
  <c r="E14" i="2"/>
  <c r="F14" i="2"/>
  <c r="G14" i="2"/>
  <c r="H14" i="2"/>
  <c r="J14" i="2"/>
  <c r="L14" i="2"/>
  <c r="M14" i="2"/>
  <c r="N14" i="2"/>
  <c r="B205" i="2"/>
  <c r="C205" i="2"/>
  <c r="D205" i="2"/>
  <c r="E205" i="2"/>
  <c r="F205" i="2"/>
  <c r="G205" i="2"/>
  <c r="H205" i="2"/>
  <c r="J205" i="2"/>
  <c r="L205" i="2"/>
  <c r="M205" i="2"/>
  <c r="N205" i="2"/>
  <c r="B191" i="2"/>
  <c r="C191" i="2"/>
  <c r="D191" i="2"/>
  <c r="E191" i="2"/>
  <c r="F191" i="2"/>
  <c r="G191" i="2"/>
  <c r="H191" i="2"/>
  <c r="J191" i="2"/>
  <c r="L191" i="2"/>
  <c r="M191" i="2"/>
  <c r="N191" i="2"/>
  <c r="B241" i="2"/>
  <c r="C241" i="2"/>
  <c r="D241" i="2"/>
  <c r="E241" i="2"/>
  <c r="F241" i="2"/>
  <c r="G241" i="2"/>
  <c r="H241" i="2"/>
  <c r="J241" i="2"/>
  <c r="L241" i="2"/>
  <c r="M241" i="2"/>
  <c r="N241" i="2"/>
  <c r="B178" i="2"/>
  <c r="C178" i="2"/>
  <c r="D178" i="2"/>
  <c r="E178" i="2"/>
  <c r="F178" i="2"/>
  <c r="G178" i="2"/>
  <c r="H178" i="2"/>
  <c r="J178" i="2"/>
  <c r="L178" i="2"/>
  <c r="M178" i="2"/>
  <c r="N178" i="2"/>
  <c r="B254" i="2"/>
  <c r="C254" i="2"/>
  <c r="D254" i="2"/>
  <c r="E254" i="2"/>
  <c r="F254" i="2"/>
  <c r="G254" i="2"/>
  <c r="H254" i="2"/>
  <c r="J254" i="2"/>
  <c r="L254" i="2"/>
  <c r="M254" i="2"/>
  <c r="N254" i="2"/>
  <c r="B243" i="2"/>
  <c r="C243" i="2"/>
  <c r="D243" i="2"/>
  <c r="E243" i="2"/>
  <c r="F243" i="2"/>
  <c r="G243" i="2"/>
  <c r="H243" i="2"/>
  <c r="J243" i="2"/>
  <c r="L243" i="2"/>
  <c r="M243" i="2"/>
  <c r="N243" i="2"/>
  <c r="B201" i="2"/>
  <c r="C201" i="2"/>
  <c r="D201" i="2"/>
  <c r="E201" i="2"/>
  <c r="F201" i="2"/>
  <c r="G201" i="2"/>
  <c r="H201" i="2"/>
  <c r="J201" i="2"/>
  <c r="L201" i="2"/>
  <c r="M201" i="2"/>
  <c r="N201" i="2"/>
  <c r="B251" i="2"/>
  <c r="C251" i="2"/>
  <c r="D251" i="2"/>
  <c r="E251" i="2"/>
  <c r="F251" i="2"/>
  <c r="G251" i="2"/>
  <c r="H251" i="2"/>
  <c r="J251" i="2"/>
  <c r="L251" i="2"/>
  <c r="M251" i="2"/>
  <c r="N251" i="2"/>
  <c r="B248" i="2"/>
  <c r="C248" i="2"/>
  <c r="D248" i="2"/>
  <c r="E248" i="2"/>
  <c r="F248" i="2"/>
  <c r="G248" i="2"/>
  <c r="H248" i="2"/>
  <c r="J248" i="2"/>
  <c r="L248" i="2"/>
  <c r="M248" i="2"/>
  <c r="N248" i="2"/>
  <c r="B247" i="2"/>
  <c r="C247" i="2"/>
  <c r="D247" i="2"/>
  <c r="E247" i="2"/>
  <c r="F247" i="2"/>
  <c r="G247" i="2"/>
  <c r="H247" i="2"/>
  <c r="J247" i="2"/>
  <c r="L247" i="2"/>
  <c r="M247" i="2"/>
  <c r="N247" i="2"/>
  <c r="B219" i="2"/>
  <c r="C219" i="2"/>
  <c r="D219" i="2"/>
  <c r="F219" i="2"/>
  <c r="G219" i="2"/>
  <c r="H219" i="2"/>
  <c r="J219" i="2"/>
  <c r="L219" i="2"/>
  <c r="M219" i="2"/>
  <c r="N219" i="2"/>
  <c r="B175" i="2"/>
  <c r="C175" i="2"/>
  <c r="D175" i="2"/>
  <c r="E175" i="2"/>
  <c r="F175" i="2"/>
  <c r="G175" i="2"/>
  <c r="H175" i="2"/>
  <c r="J175" i="2"/>
  <c r="L175" i="2"/>
  <c r="M175" i="2"/>
  <c r="N175" i="2"/>
  <c r="B194" i="2"/>
  <c r="C194" i="2"/>
  <c r="D194" i="2"/>
  <c r="E194" i="2"/>
  <c r="F194" i="2"/>
  <c r="G194" i="2"/>
  <c r="H194" i="2"/>
  <c r="J194" i="2"/>
  <c r="L194" i="2"/>
  <c r="M194" i="2"/>
  <c r="N194" i="2"/>
  <c r="B221" i="2"/>
  <c r="C221" i="2"/>
  <c r="D221" i="2"/>
  <c r="E221" i="2"/>
  <c r="F221" i="2"/>
  <c r="G221" i="2"/>
  <c r="H221" i="2"/>
  <c r="J221" i="2"/>
  <c r="L221" i="2"/>
  <c r="M221" i="2"/>
  <c r="N221" i="2"/>
  <c r="B226" i="2"/>
  <c r="C226" i="2"/>
  <c r="D226" i="2"/>
  <c r="E226" i="2"/>
  <c r="F226" i="2"/>
  <c r="G226" i="2"/>
  <c r="H226" i="2"/>
  <c r="J226" i="2"/>
  <c r="L226" i="2"/>
  <c r="M226" i="2"/>
  <c r="N226" i="2"/>
  <c r="B42" i="2"/>
  <c r="C42" i="2"/>
  <c r="D42" i="2"/>
  <c r="E42" i="2"/>
  <c r="F42" i="2"/>
  <c r="G42" i="2"/>
  <c r="H42" i="2"/>
  <c r="J42" i="2"/>
  <c r="L42" i="2"/>
  <c r="M42" i="2"/>
  <c r="N42" i="2"/>
  <c r="B231" i="2"/>
  <c r="C231" i="2"/>
  <c r="D231" i="2"/>
  <c r="E231" i="2"/>
  <c r="F231" i="2"/>
  <c r="G231" i="2"/>
  <c r="H231" i="2"/>
  <c r="J231" i="2"/>
  <c r="L231" i="2"/>
  <c r="M231" i="2"/>
  <c r="N231" i="2"/>
  <c r="B47" i="2"/>
  <c r="C47" i="2"/>
  <c r="D47" i="2"/>
  <c r="E47" i="2"/>
  <c r="F47" i="2"/>
  <c r="G47" i="2"/>
  <c r="H47" i="2"/>
  <c r="J47" i="2"/>
  <c r="L47" i="2"/>
  <c r="M47" i="2"/>
  <c r="N47" i="2"/>
  <c r="B253" i="2"/>
  <c r="C253" i="2"/>
  <c r="D253" i="2"/>
  <c r="E253" i="2"/>
  <c r="F253" i="2"/>
  <c r="G253" i="2"/>
  <c r="H253" i="2"/>
  <c r="J253" i="2"/>
  <c r="L253" i="2"/>
  <c r="M253" i="2"/>
  <c r="N253" i="2"/>
  <c r="B16" i="2"/>
  <c r="C16" i="2"/>
  <c r="D16" i="2"/>
  <c r="E16" i="2"/>
  <c r="F16" i="2"/>
  <c r="G16" i="2"/>
  <c r="H16" i="2"/>
  <c r="J16" i="2"/>
  <c r="L16" i="2"/>
  <c r="M16" i="2"/>
  <c r="N16" i="2"/>
  <c r="B207" i="2"/>
  <c r="C207" i="2"/>
  <c r="D207" i="2"/>
  <c r="E207" i="2"/>
  <c r="F207" i="2"/>
  <c r="G207" i="2"/>
  <c r="H207" i="2"/>
  <c r="J207" i="2"/>
  <c r="L207" i="2"/>
  <c r="M207" i="2"/>
  <c r="N207" i="2"/>
  <c r="B208" i="2"/>
  <c r="C208" i="2"/>
  <c r="D208" i="2"/>
  <c r="E208" i="2"/>
  <c r="F208" i="2"/>
  <c r="G208" i="2"/>
  <c r="H208" i="2"/>
  <c r="J208" i="2"/>
  <c r="L208" i="2"/>
  <c r="M208" i="2"/>
  <c r="N208" i="2"/>
  <c r="B3" i="2"/>
  <c r="C3" i="2"/>
  <c r="D3" i="2"/>
  <c r="F3" i="2"/>
  <c r="G3" i="2"/>
  <c r="H3" i="2"/>
  <c r="J3" i="2"/>
  <c r="L3" i="2"/>
  <c r="M3" i="2"/>
  <c r="N3" i="2"/>
  <c r="B233" i="2"/>
  <c r="C233" i="2"/>
  <c r="D233" i="2"/>
  <c r="E233" i="2"/>
  <c r="F233" i="2"/>
  <c r="G233" i="2"/>
  <c r="H233" i="2"/>
  <c r="J233" i="2"/>
  <c r="L233" i="2"/>
  <c r="M233" i="2"/>
  <c r="N233" i="2"/>
  <c r="B209" i="2"/>
  <c r="C209" i="2"/>
  <c r="D209" i="2"/>
  <c r="E209" i="2"/>
  <c r="F209" i="2"/>
  <c r="G209" i="2"/>
  <c r="H209" i="2"/>
  <c r="J209" i="2"/>
  <c r="L209" i="2"/>
  <c r="M209" i="2"/>
  <c r="N209" i="2"/>
  <c r="B225" i="2"/>
  <c r="C225" i="2"/>
  <c r="D225" i="2"/>
  <c r="E225" i="2"/>
  <c r="F225" i="2"/>
  <c r="G225" i="2"/>
  <c r="H225" i="2"/>
  <c r="J225" i="2"/>
  <c r="L225" i="2"/>
  <c r="M225" i="2"/>
  <c r="N225" i="2"/>
  <c r="B255" i="2"/>
  <c r="C255" i="2"/>
  <c r="D255" i="2"/>
  <c r="E255" i="2"/>
  <c r="F255" i="2"/>
  <c r="G255" i="2"/>
  <c r="H255" i="2"/>
  <c r="J255" i="2"/>
  <c r="L255" i="2"/>
  <c r="M255" i="2"/>
  <c r="N255" i="2"/>
  <c r="B222" i="2"/>
  <c r="C222" i="2"/>
  <c r="D222" i="2"/>
  <c r="E222" i="2"/>
  <c r="F222" i="2"/>
  <c r="G222" i="2"/>
  <c r="H222" i="2"/>
  <c r="J222" i="2"/>
  <c r="L222" i="2"/>
  <c r="M222" i="2"/>
  <c r="N222" i="2"/>
  <c r="B256" i="2"/>
  <c r="C256" i="2"/>
  <c r="D256" i="2"/>
  <c r="E256" i="2"/>
  <c r="F256" i="2"/>
  <c r="G256" i="2"/>
  <c r="H256" i="2"/>
  <c r="J256" i="2"/>
  <c r="L256" i="2"/>
  <c r="M256" i="2"/>
  <c r="N256" i="2"/>
  <c r="B258" i="2"/>
  <c r="C258" i="2"/>
  <c r="D258" i="2"/>
  <c r="E258" i="2"/>
  <c r="F258" i="2"/>
  <c r="G258" i="2"/>
  <c r="H258" i="2"/>
  <c r="J258" i="2"/>
  <c r="L258" i="2"/>
  <c r="M258" i="2"/>
  <c r="N258" i="2"/>
  <c r="B257" i="2"/>
  <c r="C257" i="2"/>
  <c r="D257" i="2"/>
  <c r="E257" i="2"/>
  <c r="F257" i="2"/>
  <c r="G257" i="2"/>
  <c r="H257" i="2"/>
  <c r="J257" i="2"/>
  <c r="L257" i="2"/>
  <c r="M257" i="2"/>
  <c r="N257" i="2"/>
  <c r="B234" i="2"/>
  <c r="C234" i="2"/>
  <c r="D234" i="2"/>
  <c r="E234" i="2"/>
  <c r="F234" i="2"/>
  <c r="G234" i="2"/>
  <c r="H234" i="2"/>
  <c r="J234" i="2"/>
  <c r="L234" i="2"/>
  <c r="M234" i="2"/>
  <c r="N234" i="2"/>
  <c r="B259" i="2"/>
  <c r="C259" i="2"/>
  <c r="D259" i="2"/>
  <c r="E259" i="2"/>
  <c r="F259" i="2"/>
  <c r="G259" i="2"/>
  <c r="H259" i="2"/>
  <c r="J259" i="2"/>
  <c r="L259" i="2"/>
  <c r="M259" i="2"/>
  <c r="N259" i="2"/>
  <c r="B260" i="2"/>
  <c r="C260" i="2"/>
  <c r="D260" i="2"/>
  <c r="E260" i="2"/>
  <c r="F260" i="2"/>
  <c r="G260" i="2"/>
  <c r="H260" i="2"/>
  <c r="J260" i="2"/>
  <c r="L260" i="2"/>
  <c r="M260" i="2"/>
  <c r="N260" i="2"/>
  <c r="B261" i="2"/>
  <c r="C261" i="2"/>
  <c r="D261" i="2"/>
  <c r="E261" i="2"/>
  <c r="F261" i="2"/>
  <c r="G261" i="2"/>
  <c r="H261" i="2"/>
  <c r="J261" i="2"/>
  <c r="L261" i="2"/>
  <c r="M261" i="2"/>
  <c r="N261" i="2"/>
  <c r="B262" i="2"/>
  <c r="C262" i="2"/>
  <c r="D262" i="2"/>
  <c r="E262" i="2"/>
  <c r="F262" i="2"/>
  <c r="G262" i="2"/>
  <c r="H262" i="2"/>
  <c r="J262" i="2"/>
  <c r="L262" i="2"/>
  <c r="M262" i="2"/>
  <c r="N262" i="2"/>
  <c r="B263" i="2"/>
  <c r="C263" i="2"/>
  <c r="D263" i="2"/>
  <c r="E263" i="2"/>
  <c r="F263" i="2"/>
  <c r="G263" i="2"/>
  <c r="H263" i="2"/>
  <c r="J263" i="2"/>
  <c r="L263" i="2"/>
  <c r="M263" i="2"/>
  <c r="N263" i="2"/>
  <c r="B264" i="2"/>
  <c r="C264" i="2"/>
  <c r="D264" i="2"/>
  <c r="E264" i="2"/>
  <c r="F264" i="2"/>
  <c r="G264" i="2"/>
  <c r="H264" i="2"/>
  <c r="J264" i="2"/>
  <c r="L264" i="2"/>
  <c r="M264" i="2"/>
  <c r="N264" i="2"/>
  <c r="B265" i="2"/>
  <c r="C265" i="2"/>
  <c r="D265" i="2"/>
  <c r="E265" i="2"/>
  <c r="F265" i="2"/>
  <c r="G265" i="2"/>
  <c r="H265" i="2"/>
  <c r="J265" i="2"/>
  <c r="L265" i="2"/>
  <c r="M265" i="2"/>
  <c r="N265" i="2"/>
  <c r="B266" i="2"/>
  <c r="C266" i="2"/>
  <c r="D266" i="2"/>
  <c r="E266" i="2"/>
  <c r="F266" i="2"/>
  <c r="G266" i="2"/>
  <c r="H266" i="2"/>
  <c r="J266" i="2"/>
  <c r="L266" i="2"/>
  <c r="M266" i="2"/>
  <c r="N266" i="2"/>
  <c r="B267" i="2"/>
  <c r="C267" i="2"/>
  <c r="D267" i="2"/>
  <c r="E267" i="2"/>
  <c r="F267" i="2"/>
  <c r="G267" i="2"/>
  <c r="H267" i="2"/>
  <c r="J267" i="2"/>
  <c r="L267" i="2"/>
  <c r="M267" i="2"/>
  <c r="N267" i="2"/>
  <c r="B268" i="2"/>
  <c r="C268" i="2"/>
  <c r="D268" i="2"/>
  <c r="E268" i="2"/>
  <c r="F268" i="2"/>
  <c r="G268" i="2"/>
  <c r="H268" i="2"/>
  <c r="J268" i="2"/>
  <c r="L268" i="2"/>
  <c r="M268" i="2"/>
  <c r="N268" i="2"/>
  <c r="B269" i="2"/>
  <c r="C269" i="2"/>
  <c r="D269" i="2"/>
  <c r="E269" i="2"/>
  <c r="F269" i="2"/>
  <c r="G269" i="2"/>
  <c r="H269" i="2"/>
  <c r="J269" i="2"/>
  <c r="L269" i="2"/>
  <c r="M269" i="2"/>
  <c r="N269" i="2"/>
  <c r="B270" i="2"/>
  <c r="C270" i="2"/>
  <c r="D270" i="2"/>
  <c r="E270" i="2"/>
  <c r="F270" i="2"/>
  <c r="G270" i="2"/>
  <c r="H270" i="2"/>
  <c r="J270" i="2"/>
  <c r="L270" i="2"/>
  <c r="M270" i="2"/>
  <c r="N270" i="2"/>
  <c r="B271" i="2"/>
  <c r="C271" i="2"/>
  <c r="D271" i="2"/>
  <c r="E271" i="2"/>
  <c r="F271" i="2"/>
  <c r="G271" i="2"/>
  <c r="H271" i="2"/>
  <c r="J271" i="2"/>
  <c r="L271" i="2"/>
  <c r="M271" i="2"/>
  <c r="N271" i="2"/>
  <c r="B272" i="2"/>
  <c r="C272" i="2"/>
  <c r="D272" i="2"/>
  <c r="E272" i="2"/>
  <c r="F272" i="2"/>
  <c r="G272" i="2"/>
  <c r="H272" i="2"/>
  <c r="J272" i="2"/>
  <c r="L272" i="2"/>
  <c r="M272" i="2"/>
  <c r="N272" i="2"/>
  <c r="I431" i="3"/>
  <c r="I430" i="3"/>
  <c r="I429" i="3"/>
  <c r="I428" i="3"/>
  <c r="I427" i="3"/>
  <c r="I426" i="3"/>
  <c r="I425" i="3"/>
  <c r="I424" i="3"/>
  <c r="I423" i="3"/>
  <c r="I422" i="3"/>
  <c r="I421" i="3"/>
  <c r="I420" i="3"/>
  <c r="I419" i="3"/>
  <c r="I418" i="3"/>
  <c r="I417" i="3"/>
  <c r="I416" i="3"/>
  <c r="I415" i="3"/>
  <c r="I414" i="3"/>
  <c r="I413" i="3"/>
  <c r="I412" i="3"/>
  <c r="I411" i="3"/>
  <c r="I410" i="3"/>
  <c r="I409" i="3"/>
  <c r="I408" i="3"/>
  <c r="I407" i="3"/>
  <c r="I406" i="3"/>
  <c r="I405" i="3"/>
  <c r="I404" i="3"/>
  <c r="I403" i="3"/>
  <c r="I402" i="3"/>
  <c r="I401" i="3"/>
  <c r="I400" i="3"/>
  <c r="I399" i="3"/>
  <c r="I398" i="3"/>
  <c r="I397" i="3"/>
  <c r="I396" i="3"/>
  <c r="I395" i="3"/>
  <c r="I394" i="3"/>
  <c r="I393" i="3"/>
  <c r="I392" i="3"/>
  <c r="I391" i="3"/>
  <c r="I390" i="3"/>
  <c r="I389" i="3"/>
  <c r="I388" i="3"/>
  <c r="I387" i="3"/>
  <c r="I386" i="3"/>
  <c r="I385" i="3"/>
  <c r="I384" i="3"/>
  <c r="I383" i="3"/>
  <c r="I382" i="3"/>
  <c r="I381" i="3"/>
  <c r="I380" i="3"/>
  <c r="I379" i="3"/>
  <c r="I378" i="3"/>
  <c r="I377" i="3"/>
  <c r="I376" i="3"/>
  <c r="I375" i="3"/>
  <c r="I374" i="3"/>
  <c r="I373" i="3"/>
  <c r="I372" i="3"/>
  <c r="I371" i="3"/>
  <c r="I370" i="3"/>
  <c r="I369" i="3"/>
  <c r="I368" i="3"/>
  <c r="I367" i="3"/>
  <c r="I366" i="3"/>
  <c r="I365" i="3"/>
  <c r="I364" i="3"/>
  <c r="I363" i="3"/>
  <c r="I362" i="3"/>
  <c r="I361" i="3"/>
  <c r="I360" i="3"/>
  <c r="I359" i="3"/>
  <c r="I358" i="3"/>
  <c r="I357" i="3"/>
  <c r="I356" i="3"/>
  <c r="I355" i="3"/>
  <c r="I354" i="3"/>
  <c r="I353" i="3"/>
  <c r="I352" i="3"/>
  <c r="I351" i="3"/>
  <c r="I350" i="3"/>
  <c r="I349" i="3"/>
  <c r="I348" i="3"/>
  <c r="I347" i="3"/>
  <c r="I346" i="3"/>
  <c r="I345" i="3"/>
  <c r="I344" i="3"/>
  <c r="I343" i="3"/>
  <c r="I342" i="3"/>
  <c r="I341" i="3"/>
  <c r="I340" i="3"/>
  <c r="I339" i="3"/>
  <c r="I338" i="3"/>
  <c r="I337" i="3"/>
  <c r="I336" i="3"/>
  <c r="I335" i="3"/>
  <c r="I334" i="3"/>
  <c r="I333" i="3"/>
  <c r="I332" i="3"/>
  <c r="I331" i="3"/>
  <c r="I330" i="3"/>
  <c r="I329" i="3"/>
  <c r="I328" i="3"/>
  <c r="I327" i="3"/>
  <c r="I326" i="3"/>
  <c r="I325" i="3"/>
  <c r="I324" i="3"/>
  <c r="I323" i="3"/>
  <c r="I322" i="3"/>
  <c r="I321" i="3"/>
  <c r="I320" i="3"/>
  <c r="I319" i="3"/>
  <c r="I318" i="3"/>
  <c r="I317" i="3"/>
  <c r="I316" i="3"/>
  <c r="I315" i="3"/>
  <c r="I314" i="3"/>
  <c r="I313" i="3"/>
  <c r="I312" i="3"/>
  <c r="I311" i="3"/>
  <c r="I310" i="3"/>
  <c r="I309" i="3"/>
  <c r="I308" i="3"/>
  <c r="I307" i="3"/>
  <c r="I306" i="3"/>
  <c r="I305" i="3"/>
  <c r="I304" i="3"/>
  <c r="I303" i="3"/>
  <c r="I302" i="3"/>
  <c r="I301" i="3"/>
  <c r="I300" i="3"/>
  <c r="I299" i="3"/>
  <c r="I298" i="3"/>
  <c r="I297" i="3"/>
  <c r="I296" i="3"/>
  <c r="I295" i="3"/>
  <c r="I294" i="3"/>
  <c r="I293" i="3"/>
  <c r="I292" i="3"/>
  <c r="I291" i="3"/>
  <c r="I290" i="3"/>
  <c r="F431" i="3"/>
  <c r="E431" i="3"/>
  <c r="C431" i="3"/>
  <c r="B431" i="3"/>
  <c r="F430" i="3"/>
  <c r="E430" i="3"/>
  <c r="C430" i="3"/>
  <c r="B430" i="3"/>
  <c r="F429" i="3"/>
  <c r="E429" i="3"/>
  <c r="C429" i="3"/>
  <c r="B429" i="3"/>
  <c r="F428" i="3"/>
  <c r="E428" i="3"/>
  <c r="C428" i="3"/>
  <c r="B428" i="3"/>
  <c r="F427" i="3"/>
  <c r="E427" i="3"/>
  <c r="C427" i="3"/>
  <c r="B427" i="3"/>
  <c r="F426" i="3"/>
  <c r="E426" i="3"/>
  <c r="C426" i="3"/>
  <c r="B426" i="3"/>
  <c r="F425" i="3"/>
  <c r="E425" i="3"/>
  <c r="C425" i="3"/>
  <c r="B425" i="3"/>
  <c r="F424" i="3"/>
  <c r="E424" i="3"/>
  <c r="C424" i="3"/>
  <c r="B424" i="3"/>
  <c r="F423" i="3"/>
  <c r="E423" i="3"/>
  <c r="C423" i="3"/>
  <c r="B423" i="3"/>
  <c r="F422" i="3"/>
  <c r="E422" i="3"/>
  <c r="C422" i="3"/>
  <c r="B422" i="3"/>
  <c r="F421" i="3"/>
  <c r="E421" i="3"/>
  <c r="C421" i="3"/>
  <c r="B421" i="3"/>
  <c r="F420" i="3"/>
  <c r="E420" i="3"/>
  <c r="C420" i="3"/>
  <c r="B420" i="3"/>
  <c r="F419" i="3"/>
  <c r="E419" i="3"/>
  <c r="C419" i="3"/>
  <c r="B419" i="3"/>
  <c r="F418" i="3"/>
  <c r="E418" i="3"/>
  <c r="C418" i="3"/>
  <c r="B418" i="3"/>
  <c r="F417" i="3"/>
  <c r="E417" i="3"/>
  <c r="C417" i="3"/>
  <c r="B417" i="3"/>
  <c r="F416" i="3"/>
  <c r="E416" i="3"/>
  <c r="C416" i="3"/>
  <c r="B416" i="3"/>
  <c r="F415" i="3"/>
  <c r="E415" i="3"/>
  <c r="C415" i="3"/>
  <c r="B415" i="3"/>
  <c r="F414" i="3"/>
  <c r="E414" i="3"/>
  <c r="C414" i="3"/>
  <c r="B414" i="3"/>
  <c r="F413" i="3"/>
  <c r="E413" i="3"/>
  <c r="C413" i="3"/>
  <c r="B413" i="3"/>
  <c r="F412" i="3"/>
  <c r="E412" i="3"/>
  <c r="C412" i="3"/>
  <c r="B412" i="3"/>
  <c r="F411" i="3"/>
  <c r="E411" i="3"/>
  <c r="C411" i="3"/>
  <c r="B411" i="3"/>
  <c r="F410" i="3"/>
  <c r="E410" i="3"/>
  <c r="C410" i="3"/>
  <c r="B410" i="3"/>
  <c r="F409" i="3"/>
  <c r="E409" i="3"/>
  <c r="C409" i="3"/>
  <c r="B409" i="3"/>
  <c r="F408" i="3"/>
  <c r="E408" i="3"/>
  <c r="C408" i="3"/>
  <c r="B408" i="3"/>
  <c r="F407" i="3"/>
  <c r="E407" i="3"/>
  <c r="C407" i="3"/>
  <c r="B407" i="3"/>
  <c r="F406" i="3"/>
  <c r="E406" i="3"/>
  <c r="C406" i="3"/>
  <c r="B406" i="3"/>
  <c r="F405" i="3"/>
  <c r="E405" i="3"/>
  <c r="C405" i="3"/>
  <c r="B405" i="3"/>
  <c r="F404" i="3"/>
  <c r="E404" i="3"/>
  <c r="C404" i="3"/>
  <c r="B404" i="3"/>
  <c r="F403" i="3"/>
  <c r="E403" i="3"/>
  <c r="C403" i="3"/>
  <c r="B403" i="3"/>
  <c r="F402" i="3"/>
  <c r="E402" i="3"/>
  <c r="C402" i="3"/>
  <c r="B402" i="3"/>
  <c r="F401" i="3"/>
  <c r="E401" i="3"/>
  <c r="C401" i="3"/>
  <c r="B401" i="3"/>
  <c r="F400" i="3"/>
  <c r="E400" i="3"/>
  <c r="C400" i="3"/>
  <c r="B400" i="3"/>
  <c r="F399" i="3"/>
  <c r="E399" i="3"/>
  <c r="C399" i="3"/>
  <c r="B399" i="3"/>
  <c r="F398" i="3"/>
  <c r="E398" i="3"/>
  <c r="C398" i="3"/>
  <c r="B398" i="3"/>
  <c r="F397" i="3"/>
  <c r="E397" i="3"/>
  <c r="C397" i="3"/>
  <c r="B397" i="3"/>
  <c r="F396" i="3"/>
  <c r="E396" i="3"/>
  <c r="C396" i="3"/>
  <c r="B396" i="3"/>
  <c r="F395" i="3"/>
  <c r="E395" i="3"/>
  <c r="C395" i="3"/>
  <c r="B395" i="3"/>
  <c r="F394" i="3"/>
  <c r="E394" i="3"/>
  <c r="C394" i="3"/>
  <c r="B394" i="3"/>
  <c r="F393" i="3"/>
  <c r="E393" i="3"/>
  <c r="C393" i="3"/>
  <c r="B393" i="3"/>
  <c r="F392" i="3"/>
  <c r="E392" i="3"/>
  <c r="C392" i="3"/>
  <c r="B392" i="3"/>
  <c r="F391" i="3"/>
  <c r="E391" i="3"/>
  <c r="C391" i="3"/>
  <c r="B391" i="3"/>
  <c r="F390" i="3"/>
  <c r="E390" i="3"/>
  <c r="C390" i="3"/>
  <c r="B390" i="3"/>
  <c r="F389" i="3"/>
  <c r="E389" i="3"/>
  <c r="C389" i="3"/>
  <c r="B389" i="3"/>
  <c r="F388" i="3"/>
  <c r="E388" i="3"/>
  <c r="C388" i="3"/>
  <c r="B388" i="3"/>
  <c r="F387" i="3"/>
  <c r="E387" i="3"/>
  <c r="C387" i="3"/>
  <c r="B387" i="3"/>
  <c r="F386" i="3"/>
  <c r="E386" i="3"/>
  <c r="C386" i="3"/>
  <c r="B386" i="3"/>
  <c r="F385" i="3"/>
  <c r="E385" i="3"/>
  <c r="C385" i="3"/>
  <c r="B385" i="3"/>
  <c r="F384" i="3"/>
  <c r="E384" i="3"/>
  <c r="C384" i="3"/>
  <c r="B384" i="3"/>
  <c r="F383" i="3"/>
  <c r="E383" i="3"/>
  <c r="C383" i="3"/>
  <c r="B383" i="3"/>
  <c r="F382" i="3"/>
  <c r="E382" i="3"/>
  <c r="C382" i="3"/>
  <c r="B382" i="3"/>
  <c r="F381" i="3"/>
  <c r="E381" i="3"/>
  <c r="C381" i="3"/>
  <c r="B381" i="3"/>
  <c r="F380" i="3"/>
  <c r="E380" i="3"/>
  <c r="C380" i="3"/>
  <c r="B380" i="3"/>
  <c r="F379" i="3"/>
  <c r="E379" i="3"/>
  <c r="C379" i="3"/>
  <c r="B379" i="3"/>
  <c r="F378" i="3"/>
  <c r="E378" i="3"/>
  <c r="C378" i="3"/>
  <c r="B378" i="3"/>
  <c r="F377" i="3"/>
  <c r="E377" i="3"/>
  <c r="C377" i="3"/>
  <c r="B377" i="3"/>
  <c r="F376" i="3"/>
  <c r="E376" i="3"/>
  <c r="C376" i="3"/>
  <c r="B376" i="3"/>
  <c r="F375" i="3"/>
  <c r="E375" i="3"/>
  <c r="C375" i="3"/>
  <c r="B375" i="3"/>
  <c r="F374" i="3"/>
  <c r="E374" i="3"/>
  <c r="C374" i="3"/>
  <c r="B374" i="3"/>
  <c r="F373" i="3"/>
  <c r="E373" i="3"/>
  <c r="C373" i="3"/>
  <c r="B373" i="3"/>
  <c r="F372" i="3"/>
  <c r="E372" i="3"/>
  <c r="C372" i="3"/>
  <c r="B372" i="3"/>
  <c r="F371" i="3"/>
  <c r="E371" i="3"/>
  <c r="C371" i="3"/>
  <c r="B371" i="3"/>
  <c r="F370" i="3"/>
  <c r="E370" i="3"/>
  <c r="C370" i="3"/>
  <c r="B370" i="3"/>
  <c r="F369" i="3"/>
  <c r="E369" i="3"/>
  <c r="C369" i="3"/>
  <c r="B369" i="3"/>
  <c r="F368" i="3"/>
  <c r="E368" i="3"/>
  <c r="C368" i="3"/>
  <c r="B368" i="3"/>
  <c r="F367" i="3"/>
  <c r="E367" i="3"/>
  <c r="C367" i="3"/>
  <c r="B367" i="3"/>
  <c r="F366" i="3"/>
  <c r="E366" i="3"/>
  <c r="C366" i="3"/>
  <c r="B366" i="3"/>
  <c r="F365" i="3"/>
  <c r="E365" i="3"/>
  <c r="C365" i="3"/>
  <c r="B365" i="3"/>
  <c r="F364" i="3"/>
  <c r="E364" i="3"/>
  <c r="C364" i="3"/>
  <c r="B364" i="3"/>
  <c r="F363" i="3"/>
  <c r="E363" i="3"/>
  <c r="C363" i="3"/>
  <c r="B363" i="3"/>
  <c r="F362" i="3"/>
  <c r="E362" i="3"/>
  <c r="C362" i="3"/>
  <c r="B362" i="3"/>
  <c r="F361" i="3"/>
  <c r="E361" i="3"/>
  <c r="C361" i="3"/>
  <c r="B361" i="3"/>
  <c r="F360" i="3"/>
  <c r="E360" i="3"/>
  <c r="C360" i="3"/>
  <c r="B360" i="3"/>
  <c r="F359" i="3"/>
  <c r="E359" i="3"/>
  <c r="C359" i="3"/>
  <c r="B359" i="3"/>
  <c r="F358" i="3"/>
  <c r="E358" i="3"/>
  <c r="C358" i="3"/>
  <c r="B358" i="3"/>
  <c r="F357" i="3"/>
  <c r="E357" i="3"/>
  <c r="C357" i="3"/>
  <c r="B357" i="3"/>
  <c r="F356" i="3"/>
  <c r="E356" i="3"/>
  <c r="C356" i="3"/>
  <c r="B356" i="3"/>
  <c r="F355" i="3"/>
  <c r="E355" i="3"/>
  <c r="C355" i="3"/>
  <c r="B355" i="3"/>
  <c r="F354" i="3"/>
  <c r="E354" i="3"/>
  <c r="C354" i="3"/>
  <c r="B354" i="3"/>
  <c r="F353" i="3"/>
  <c r="E353" i="3"/>
  <c r="C353" i="3"/>
  <c r="B353" i="3"/>
  <c r="F352" i="3"/>
  <c r="E352" i="3"/>
  <c r="C352" i="3"/>
  <c r="B352" i="3"/>
  <c r="F351" i="3"/>
  <c r="E351" i="3"/>
  <c r="C351" i="3"/>
  <c r="B351" i="3"/>
  <c r="F350" i="3"/>
  <c r="E350" i="3"/>
  <c r="C350" i="3"/>
  <c r="B350" i="3"/>
  <c r="F349" i="3"/>
  <c r="E349" i="3"/>
  <c r="C349" i="3"/>
  <c r="B349" i="3"/>
  <c r="F348" i="3"/>
  <c r="E348" i="3"/>
  <c r="C348" i="3"/>
  <c r="B348" i="3"/>
  <c r="F347" i="3"/>
  <c r="E347" i="3"/>
  <c r="C347" i="3"/>
  <c r="B347" i="3"/>
  <c r="F346" i="3"/>
  <c r="E346" i="3"/>
  <c r="C346" i="3"/>
  <c r="B346" i="3"/>
  <c r="F345" i="3"/>
  <c r="E345" i="3"/>
  <c r="C345" i="3"/>
  <c r="B345" i="3"/>
  <c r="F344" i="3"/>
  <c r="E344" i="3"/>
  <c r="C344" i="3"/>
  <c r="B344" i="3"/>
  <c r="F343" i="3"/>
  <c r="E343" i="3"/>
  <c r="C343" i="3"/>
  <c r="B343" i="3"/>
  <c r="F342" i="3"/>
  <c r="E342" i="3"/>
  <c r="C342" i="3"/>
  <c r="B342" i="3"/>
  <c r="F341" i="3"/>
  <c r="E341" i="3"/>
  <c r="C341" i="3"/>
  <c r="B341" i="3"/>
  <c r="F340" i="3"/>
  <c r="E340" i="3"/>
  <c r="C340" i="3"/>
  <c r="B340" i="3"/>
  <c r="F339" i="3"/>
  <c r="E339" i="3"/>
  <c r="C339" i="3"/>
  <c r="B339" i="3"/>
  <c r="F338" i="3"/>
  <c r="E338" i="3"/>
  <c r="C338" i="3"/>
  <c r="B338" i="3"/>
  <c r="F337" i="3"/>
  <c r="E337" i="3"/>
  <c r="C337" i="3"/>
  <c r="B337" i="3"/>
  <c r="F336" i="3"/>
  <c r="E336" i="3"/>
  <c r="C336" i="3"/>
  <c r="B336" i="3"/>
  <c r="F335" i="3"/>
  <c r="E335" i="3"/>
  <c r="C335" i="3"/>
  <c r="B335" i="3"/>
  <c r="F334" i="3"/>
  <c r="E334" i="3"/>
  <c r="C334" i="3"/>
  <c r="B334" i="3"/>
  <c r="F333" i="3"/>
  <c r="E333" i="3"/>
  <c r="C333" i="3"/>
  <c r="B333" i="3"/>
  <c r="F332" i="3"/>
  <c r="E332" i="3"/>
  <c r="C332" i="3"/>
  <c r="B332" i="3"/>
  <c r="F331" i="3"/>
  <c r="E331" i="3"/>
  <c r="C331" i="3"/>
  <c r="B331" i="3"/>
  <c r="F330" i="3"/>
  <c r="E330" i="3"/>
  <c r="C330" i="3"/>
  <c r="B330" i="3"/>
  <c r="F329" i="3"/>
  <c r="E329" i="3"/>
  <c r="C329" i="3"/>
  <c r="B329" i="3"/>
  <c r="F328" i="3"/>
  <c r="E328" i="3"/>
  <c r="C328" i="3"/>
  <c r="B328" i="3"/>
  <c r="F327" i="3"/>
  <c r="E327" i="3"/>
  <c r="C327" i="3"/>
  <c r="B327" i="3"/>
  <c r="F326" i="3"/>
  <c r="E326" i="3"/>
  <c r="C326" i="3"/>
  <c r="B326" i="3"/>
  <c r="F325" i="3"/>
  <c r="E325" i="3"/>
  <c r="C325" i="3"/>
  <c r="B325" i="3"/>
  <c r="F324" i="3"/>
  <c r="E324" i="3"/>
  <c r="C324" i="3"/>
  <c r="B324" i="3"/>
  <c r="F323" i="3"/>
  <c r="E323" i="3"/>
  <c r="C323" i="3"/>
  <c r="B323" i="3"/>
  <c r="F322" i="3"/>
  <c r="E322" i="3"/>
  <c r="C322" i="3"/>
  <c r="B322" i="3"/>
  <c r="F321" i="3"/>
  <c r="E321" i="3"/>
  <c r="C321" i="3"/>
  <c r="B321" i="3"/>
  <c r="F320" i="3"/>
  <c r="E320" i="3"/>
  <c r="C320" i="3"/>
  <c r="B320" i="3"/>
  <c r="F319" i="3"/>
  <c r="E319" i="3"/>
  <c r="C319" i="3"/>
  <c r="B319" i="3"/>
  <c r="F318" i="3"/>
  <c r="E318" i="3"/>
  <c r="C318" i="3"/>
  <c r="B318" i="3"/>
  <c r="F317" i="3"/>
  <c r="E317" i="3"/>
  <c r="C317" i="3"/>
  <c r="B317" i="3"/>
  <c r="F316" i="3"/>
  <c r="E316" i="3"/>
  <c r="C316" i="3"/>
  <c r="B316" i="3"/>
  <c r="F315" i="3"/>
  <c r="E315" i="3"/>
  <c r="C315" i="3"/>
  <c r="B315" i="3"/>
  <c r="F314" i="3"/>
  <c r="E314" i="3"/>
  <c r="C314" i="3"/>
  <c r="B314" i="3"/>
  <c r="F313" i="3"/>
  <c r="E313" i="3"/>
  <c r="C313" i="3"/>
  <c r="B313" i="3"/>
  <c r="F312" i="3"/>
  <c r="E312" i="3"/>
  <c r="C312" i="3"/>
  <c r="B312" i="3"/>
  <c r="F311" i="3"/>
  <c r="E311" i="3"/>
  <c r="C311" i="3"/>
  <c r="B311" i="3"/>
  <c r="F310" i="3"/>
  <c r="E310" i="3"/>
  <c r="C310" i="3"/>
  <c r="B310" i="3"/>
  <c r="F309" i="3"/>
  <c r="E309" i="3"/>
  <c r="C309" i="3"/>
  <c r="B309" i="3"/>
  <c r="F308" i="3"/>
  <c r="E308" i="3"/>
  <c r="C308" i="3"/>
  <c r="B308" i="3"/>
  <c r="F307" i="3"/>
  <c r="E307" i="3"/>
  <c r="C307" i="3"/>
  <c r="B307" i="3"/>
  <c r="F306" i="3"/>
  <c r="E306" i="3"/>
  <c r="C306" i="3"/>
  <c r="B306" i="3"/>
  <c r="F305" i="3"/>
  <c r="E305" i="3"/>
  <c r="C305" i="3"/>
  <c r="B305" i="3"/>
  <c r="F304" i="3"/>
  <c r="E304" i="3"/>
  <c r="C304" i="3"/>
  <c r="B304" i="3"/>
  <c r="F303" i="3"/>
  <c r="E303" i="3"/>
  <c r="C303" i="3"/>
  <c r="B303" i="3"/>
  <c r="F302" i="3"/>
  <c r="E302" i="3"/>
  <c r="C302" i="3"/>
  <c r="B302" i="3"/>
  <c r="F301" i="3"/>
  <c r="E301" i="3"/>
  <c r="C301" i="3"/>
  <c r="B301" i="3"/>
  <c r="F300" i="3"/>
  <c r="E300" i="3"/>
  <c r="C300" i="3"/>
  <c r="B300" i="3"/>
  <c r="F299" i="3"/>
  <c r="E299" i="3"/>
  <c r="C299" i="3"/>
  <c r="B299" i="3"/>
  <c r="F298" i="3"/>
  <c r="E298" i="3"/>
  <c r="C298" i="3"/>
  <c r="B298" i="3"/>
  <c r="F297" i="3"/>
  <c r="E297" i="3"/>
  <c r="C297" i="3"/>
  <c r="B297" i="3"/>
  <c r="F296" i="3"/>
  <c r="E296" i="3"/>
  <c r="C296" i="3"/>
  <c r="B296" i="3"/>
  <c r="F295" i="3"/>
  <c r="E295" i="3"/>
  <c r="C295" i="3"/>
  <c r="B295" i="3"/>
  <c r="F294" i="3"/>
  <c r="E294" i="3"/>
  <c r="C294" i="3"/>
  <c r="B294" i="3"/>
  <c r="F293" i="3"/>
  <c r="E293" i="3"/>
  <c r="C293" i="3"/>
  <c r="B293" i="3"/>
  <c r="F292" i="3"/>
  <c r="E292" i="3"/>
  <c r="C292" i="3"/>
  <c r="B292" i="3"/>
  <c r="F291" i="3"/>
  <c r="E291" i="3"/>
  <c r="C291" i="3"/>
  <c r="B291" i="3"/>
  <c r="F290" i="3"/>
  <c r="E290" i="3"/>
  <c r="C290" i="3"/>
  <c r="B290" i="3"/>
  <c r="N135" i="2" l="1"/>
  <c r="M135" i="2"/>
  <c r="L135" i="2"/>
  <c r="J135" i="2"/>
  <c r="H135" i="2"/>
  <c r="G135" i="2"/>
  <c r="F135" i="2"/>
  <c r="E135" i="2"/>
  <c r="D135" i="2"/>
  <c r="C135" i="2"/>
  <c r="B135" i="2"/>
  <c r="B133" i="2" l="1"/>
  <c r="C133" i="2"/>
  <c r="D133" i="2"/>
  <c r="E133" i="2"/>
  <c r="F133" i="2"/>
  <c r="G133" i="2"/>
  <c r="H133" i="2"/>
  <c r="J133" i="2"/>
  <c r="L133" i="2"/>
  <c r="M133" i="2"/>
  <c r="N133" i="2"/>
  <c r="B134" i="2"/>
  <c r="C134" i="2"/>
  <c r="D134" i="2"/>
  <c r="E134" i="2"/>
  <c r="F134" i="2"/>
  <c r="G134" i="2"/>
  <c r="H134" i="2"/>
  <c r="J134" i="2"/>
  <c r="L134" i="2"/>
  <c r="M134" i="2"/>
  <c r="N134" i="2"/>
  <c r="B136" i="2" l="1"/>
  <c r="C136" i="2"/>
  <c r="D136" i="2"/>
  <c r="E136" i="2"/>
  <c r="F136" i="2"/>
  <c r="G136" i="2"/>
  <c r="H136" i="2"/>
  <c r="J136" i="2"/>
  <c r="L136" i="2"/>
  <c r="M136" i="2"/>
  <c r="N136" i="2"/>
  <c r="B172" i="2" l="1"/>
  <c r="C172" i="2"/>
  <c r="D172" i="2"/>
  <c r="E172" i="2"/>
  <c r="F172" i="2"/>
  <c r="G172" i="2"/>
  <c r="H172" i="2"/>
  <c r="J172" i="2"/>
  <c r="L172" i="2"/>
  <c r="M172" i="2"/>
  <c r="N172" i="2"/>
  <c r="E273" i="2" l="1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183" i="2"/>
  <c r="E12" i="2"/>
  <c r="E13" i="2"/>
  <c r="E15" i="2"/>
  <c r="E55" i="2"/>
  <c r="E19" i="2"/>
  <c r="E20" i="2"/>
  <c r="E21" i="2"/>
  <c r="E22" i="2"/>
  <c r="E23" i="2"/>
  <c r="E24" i="2"/>
  <c r="E25" i="2"/>
  <c r="E26" i="2"/>
  <c r="E27" i="2"/>
  <c r="E30" i="2"/>
  <c r="E31" i="2"/>
  <c r="E34" i="2"/>
  <c r="E35" i="2"/>
  <c r="E36" i="2"/>
  <c r="E37" i="2"/>
  <c r="E39" i="2"/>
  <c r="E41" i="2"/>
  <c r="E40" i="2"/>
  <c r="E17" i="2"/>
  <c r="E44" i="2"/>
  <c r="E54" i="2"/>
  <c r="E46" i="2"/>
  <c r="E50" i="2"/>
  <c r="E80" i="2"/>
  <c r="E52" i="2"/>
  <c r="E53" i="2"/>
  <c r="E49" i="2"/>
  <c r="E10" i="2"/>
  <c r="E57" i="2"/>
  <c r="E56" i="2"/>
  <c r="E58" i="2"/>
  <c r="E59" i="2"/>
  <c r="E60" i="2"/>
  <c r="E61" i="2"/>
  <c r="E62" i="2"/>
  <c r="E63" i="2"/>
  <c r="E64" i="2"/>
  <c r="E65" i="2"/>
  <c r="E66" i="2"/>
  <c r="E68" i="2"/>
  <c r="E70" i="2"/>
  <c r="E71" i="2"/>
  <c r="E72" i="2"/>
  <c r="E73" i="2"/>
  <c r="E74" i="2"/>
  <c r="E79" i="2"/>
  <c r="E76" i="2"/>
  <c r="E77" i="2"/>
  <c r="E78" i="2"/>
  <c r="E81" i="2"/>
  <c r="E82" i="2"/>
  <c r="E83" i="2"/>
  <c r="E84" i="2"/>
  <c r="E51" i="2"/>
  <c r="E85" i="2"/>
  <c r="E86" i="2"/>
  <c r="E87" i="2"/>
  <c r="E98" i="2"/>
  <c r="E90" i="2"/>
  <c r="E91" i="2"/>
  <c r="E92" i="2"/>
  <c r="E93" i="2"/>
  <c r="E94" i="2"/>
  <c r="E95" i="2"/>
  <c r="E96" i="2"/>
  <c r="E97" i="2"/>
  <c r="E99" i="2"/>
  <c r="E100" i="2"/>
  <c r="E45" i="2"/>
  <c r="E101" i="2"/>
  <c r="E28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69" i="2"/>
  <c r="E103" i="2"/>
  <c r="E119" i="2"/>
  <c r="E120" i="2"/>
  <c r="E121" i="2"/>
  <c r="E122" i="2"/>
  <c r="E123" i="2"/>
  <c r="E127" i="2"/>
  <c r="E128" i="2"/>
  <c r="E130" i="2"/>
  <c r="E131" i="2"/>
  <c r="E137" i="2"/>
  <c r="E138" i="2"/>
  <c r="E140" i="2"/>
  <c r="E139" i="2"/>
  <c r="E142" i="2"/>
  <c r="E143" i="2"/>
  <c r="E144" i="2"/>
  <c r="E145" i="2"/>
  <c r="E147" i="2"/>
  <c r="E148" i="2"/>
  <c r="E29" i="2"/>
  <c r="E150" i="2"/>
  <c r="E151" i="2"/>
  <c r="E152" i="2"/>
  <c r="E153" i="2"/>
  <c r="E154" i="2"/>
  <c r="E155" i="2"/>
  <c r="E156" i="2"/>
  <c r="E157" i="2"/>
  <c r="E158" i="2"/>
  <c r="E160" i="2"/>
  <c r="E159" i="2"/>
  <c r="E141" i="2"/>
  <c r="E162" i="2"/>
  <c r="E163" i="2"/>
  <c r="E164" i="2"/>
  <c r="E165" i="2"/>
  <c r="E167" i="2"/>
  <c r="E168" i="2"/>
  <c r="E169" i="2"/>
  <c r="E170" i="2"/>
  <c r="E171" i="2"/>
  <c r="E129" i="2"/>
  <c r="E174" i="2"/>
  <c r="E67" i="2"/>
  <c r="E176" i="2"/>
  <c r="E177" i="2"/>
  <c r="E6" i="2"/>
  <c r="E179" i="2"/>
  <c r="E180" i="2"/>
  <c r="E181" i="2"/>
  <c r="E182" i="2"/>
  <c r="E32" i="2"/>
  <c r="E185" i="2"/>
  <c r="E187" i="2"/>
  <c r="E188" i="2"/>
  <c r="E189" i="2"/>
  <c r="E88" i="2"/>
  <c r="E192" i="2"/>
  <c r="E117" i="2"/>
  <c r="E195" i="2"/>
  <c r="E196" i="2"/>
  <c r="E197" i="2"/>
  <c r="E198" i="2"/>
  <c r="E199" i="2"/>
  <c r="E11" i="2"/>
  <c r="E202" i="2"/>
  <c r="E203" i="2"/>
  <c r="E204" i="2"/>
  <c r="E124" i="2"/>
  <c r="E33" i="2"/>
  <c r="E38" i="2"/>
  <c r="E210" i="2"/>
  <c r="E211" i="2"/>
  <c r="E212" i="2"/>
  <c r="E213" i="2"/>
  <c r="E214" i="2"/>
  <c r="E215" i="2"/>
  <c r="E216" i="2"/>
  <c r="E217" i="2"/>
  <c r="E218" i="2"/>
  <c r="E125" i="2"/>
  <c r="E220" i="2"/>
  <c r="E102" i="2"/>
  <c r="E223" i="2"/>
  <c r="E224" i="2"/>
  <c r="E132" i="2"/>
  <c r="E227" i="2"/>
  <c r="E228" i="2"/>
  <c r="E229" i="2"/>
  <c r="E230" i="2"/>
  <c r="E232" i="2"/>
  <c r="E89" i="2"/>
  <c r="E235" i="2"/>
  <c r="E236" i="2"/>
  <c r="E237" i="2"/>
  <c r="E126" i="2"/>
  <c r="E239" i="2"/>
  <c r="E240" i="2"/>
  <c r="E118" i="2"/>
  <c r="E242" i="2"/>
  <c r="E43" i="2"/>
  <c r="E244" i="2"/>
  <c r="E245" i="2"/>
  <c r="E246" i="2"/>
  <c r="E249" i="2"/>
  <c r="E252" i="2"/>
  <c r="N315" i="2" l="1"/>
  <c r="M315" i="2"/>
  <c r="L315" i="2"/>
  <c r="N314" i="2"/>
  <c r="M314" i="2"/>
  <c r="L314" i="2"/>
  <c r="N313" i="2"/>
  <c r="M313" i="2"/>
  <c r="L313" i="2"/>
  <c r="N312" i="2"/>
  <c r="M312" i="2"/>
  <c r="L312" i="2"/>
  <c r="N311" i="2"/>
  <c r="M311" i="2"/>
  <c r="L311" i="2"/>
  <c r="N310" i="2"/>
  <c r="M310" i="2"/>
  <c r="L310" i="2"/>
  <c r="N309" i="2"/>
  <c r="M309" i="2"/>
  <c r="L309" i="2"/>
  <c r="N308" i="2"/>
  <c r="M308" i="2"/>
  <c r="L308" i="2"/>
  <c r="N307" i="2"/>
  <c r="M307" i="2"/>
  <c r="L307" i="2"/>
  <c r="N306" i="2"/>
  <c r="M306" i="2"/>
  <c r="L306" i="2"/>
  <c r="N305" i="2"/>
  <c r="M305" i="2"/>
  <c r="L305" i="2"/>
  <c r="N304" i="2"/>
  <c r="M304" i="2"/>
  <c r="L304" i="2"/>
  <c r="N303" i="2"/>
  <c r="M303" i="2"/>
  <c r="L303" i="2"/>
  <c r="N302" i="2"/>
  <c r="M302" i="2"/>
  <c r="L302" i="2"/>
  <c r="N301" i="2"/>
  <c r="M301" i="2"/>
  <c r="L301" i="2"/>
  <c r="N300" i="2"/>
  <c r="M300" i="2"/>
  <c r="L300" i="2"/>
  <c r="N299" i="2"/>
  <c r="M299" i="2"/>
  <c r="L299" i="2"/>
  <c r="N298" i="2"/>
  <c r="M298" i="2"/>
  <c r="L298" i="2"/>
  <c r="N297" i="2"/>
  <c r="M297" i="2"/>
  <c r="L297" i="2"/>
  <c r="N296" i="2"/>
  <c r="M296" i="2"/>
  <c r="L296" i="2"/>
  <c r="N295" i="2"/>
  <c r="M295" i="2"/>
  <c r="L295" i="2"/>
  <c r="N294" i="2"/>
  <c r="M294" i="2"/>
  <c r="L294" i="2"/>
  <c r="N293" i="2"/>
  <c r="M293" i="2"/>
  <c r="L293" i="2"/>
  <c r="N292" i="2"/>
  <c r="M292" i="2"/>
  <c r="L292" i="2"/>
  <c r="N291" i="2"/>
  <c r="M291" i="2"/>
  <c r="L291" i="2"/>
  <c r="N290" i="2"/>
  <c r="M290" i="2"/>
  <c r="L290" i="2"/>
  <c r="N289" i="2"/>
  <c r="M289" i="2"/>
  <c r="L289" i="2"/>
  <c r="N288" i="2"/>
  <c r="M288" i="2"/>
  <c r="L288" i="2"/>
  <c r="N287" i="2"/>
  <c r="M287" i="2"/>
  <c r="L287" i="2"/>
  <c r="N286" i="2"/>
  <c r="M286" i="2"/>
  <c r="L286" i="2"/>
  <c r="N285" i="2"/>
  <c r="M285" i="2"/>
  <c r="L285" i="2"/>
  <c r="N284" i="2"/>
  <c r="M284" i="2"/>
  <c r="L284" i="2"/>
  <c r="N283" i="2"/>
  <c r="M283" i="2"/>
  <c r="L283" i="2"/>
  <c r="N282" i="2"/>
  <c r="M282" i="2"/>
  <c r="L282" i="2"/>
  <c r="N281" i="2"/>
  <c r="M281" i="2"/>
  <c r="L281" i="2"/>
  <c r="N280" i="2"/>
  <c r="M280" i="2"/>
  <c r="L280" i="2"/>
  <c r="N279" i="2"/>
  <c r="M279" i="2"/>
  <c r="L279" i="2"/>
  <c r="N278" i="2"/>
  <c r="M278" i="2"/>
  <c r="L278" i="2"/>
  <c r="N277" i="2"/>
  <c r="M277" i="2"/>
  <c r="L277" i="2"/>
  <c r="N276" i="2"/>
  <c r="M276" i="2"/>
  <c r="L276" i="2"/>
  <c r="N275" i="2"/>
  <c r="M275" i="2"/>
  <c r="L275" i="2"/>
  <c r="N274" i="2"/>
  <c r="M274" i="2"/>
  <c r="L274" i="2"/>
  <c r="N273" i="2"/>
  <c r="M273" i="2"/>
  <c r="L273" i="2"/>
  <c r="N183" i="2"/>
  <c r="M183" i="2"/>
  <c r="L183" i="2"/>
  <c r="N5" i="2"/>
  <c r="M5" i="2"/>
  <c r="L5" i="2"/>
  <c r="N192" i="2"/>
  <c r="M192" i="2"/>
  <c r="L192" i="2"/>
  <c r="N86" i="2"/>
  <c r="M86" i="2"/>
  <c r="L86" i="2"/>
  <c r="N145" i="2"/>
  <c r="M145" i="2"/>
  <c r="L145" i="2"/>
  <c r="N61" i="2"/>
  <c r="M61" i="2"/>
  <c r="L61" i="2"/>
  <c r="N166" i="2"/>
  <c r="M166" i="2"/>
  <c r="L166" i="2"/>
  <c r="N141" i="2"/>
  <c r="M141" i="2"/>
  <c r="L141" i="2"/>
  <c r="N132" i="2"/>
  <c r="M132" i="2"/>
  <c r="L132" i="2"/>
  <c r="N129" i="2"/>
  <c r="M129" i="2"/>
  <c r="L129" i="2"/>
  <c r="N36" i="2"/>
  <c r="M36" i="2"/>
  <c r="L36" i="2"/>
  <c r="N125" i="2"/>
  <c r="M125" i="2"/>
  <c r="L125" i="2"/>
  <c r="N126" i="2"/>
  <c r="M126" i="2"/>
  <c r="L126" i="2"/>
  <c r="N124" i="2"/>
  <c r="M124" i="2"/>
  <c r="L124" i="2"/>
  <c r="N142" i="2"/>
  <c r="M142" i="2"/>
  <c r="L142" i="2"/>
  <c r="M159" i="2"/>
  <c r="L159" i="2"/>
  <c r="N177" i="2"/>
  <c r="M177" i="2"/>
  <c r="L177" i="2"/>
  <c r="N123" i="2"/>
  <c r="M123" i="2"/>
  <c r="L123" i="2"/>
  <c r="N118" i="2"/>
  <c r="M118" i="2"/>
  <c r="L118" i="2"/>
  <c r="N27" i="2"/>
  <c r="M27" i="2"/>
  <c r="L27" i="2"/>
  <c r="N117" i="2"/>
  <c r="M117" i="2"/>
  <c r="L117" i="2"/>
  <c r="N103" i="2"/>
  <c r="M103" i="2"/>
  <c r="L103" i="2"/>
  <c r="N102" i="2"/>
  <c r="M102" i="2"/>
  <c r="L102" i="2"/>
  <c r="N98" i="2"/>
  <c r="M98" i="2"/>
  <c r="L98" i="2"/>
  <c r="N155" i="2"/>
  <c r="M155" i="2"/>
  <c r="L155" i="2"/>
  <c r="N239" i="2"/>
  <c r="M239" i="2"/>
  <c r="L239" i="2"/>
  <c r="N89" i="2"/>
  <c r="M89" i="2"/>
  <c r="L89" i="2"/>
  <c r="N80" i="2"/>
  <c r="M80" i="2"/>
  <c r="L80" i="2"/>
  <c r="N88" i="2"/>
  <c r="M88" i="2"/>
  <c r="L88" i="2"/>
  <c r="N131" i="2"/>
  <c r="M131" i="2"/>
  <c r="L131" i="2"/>
  <c r="N154" i="2"/>
  <c r="M154" i="2"/>
  <c r="L154" i="2"/>
  <c r="N246" i="2"/>
  <c r="M246" i="2"/>
  <c r="L246" i="2"/>
  <c r="N105" i="2"/>
  <c r="M105" i="2"/>
  <c r="L105" i="2"/>
  <c r="N69" i="2"/>
  <c r="M69" i="2"/>
  <c r="L69" i="2"/>
  <c r="N13" i="2"/>
  <c r="M13" i="2"/>
  <c r="L13" i="2"/>
  <c r="N67" i="2"/>
  <c r="M67" i="2"/>
  <c r="L67" i="2"/>
  <c r="N58" i="2"/>
  <c r="M58" i="2"/>
  <c r="L58" i="2"/>
  <c r="N55" i="2"/>
  <c r="M55" i="2"/>
  <c r="L55" i="2"/>
  <c r="N216" i="2"/>
  <c r="M216" i="2"/>
  <c r="L216" i="2"/>
  <c r="N215" i="2"/>
  <c r="M215" i="2"/>
  <c r="L215" i="2"/>
  <c r="N214" i="2"/>
  <c r="M214" i="2"/>
  <c r="L214" i="2"/>
  <c r="N213" i="2"/>
  <c r="M213" i="2"/>
  <c r="L213" i="2"/>
  <c r="N54" i="2"/>
  <c r="M54" i="2"/>
  <c r="L54" i="2"/>
  <c r="N198" i="2"/>
  <c r="M198" i="2"/>
  <c r="L198" i="2"/>
  <c r="N128" i="2"/>
  <c r="M128" i="2"/>
  <c r="L128" i="2"/>
  <c r="N51" i="2"/>
  <c r="M51" i="2"/>
  <c r="L51" i="2"/>
  <c r="N120" i="2"/>
  <c r="M120" i="2"/>
  <c r="L120" i="2"/>
  <c r="N49" i="2"/>
  <c r="M49" i="2"/>
  <c r="L49" i="2"/>
  <c r="N15" i="2"/>
  <c r="M15" i="2"/>
  <c r="L15" i="2"/>
  <c r="N97" i="2"/>
  <c r="M97" i="2"/>
  <c r="L97" i="2"/>
  <c r="N237" i="2"/>
  <c r="M237" i="2"/>
  <c r="L237" i="2"/>
  <c r="N140" i="2"/>
  <c r="M140" i="2"/>
  <c r="L140" i="2"/>
  <c r="N45" i="2"/>
  <c r="M45" i="2"/>
  <c r="L45" i="2"/>
  <c r="N187" i="2"/>
  <c r="M187" i="2"/>
  <c r="L187" i="2"/>
  <c r="N43" i="2"/>
  <c r="M43" i="2"/>
  <c r="L43" i="2"/>
  <c r="N138" i="2"/>
  <c r="M138" i="2"/>
  <c r="L138" i="2"/>
  <c r="N32" i="2"/>
  <c r="M32" i="2"/>
  <c r="L32" i="2"/>
  <c r="N17" i="2"/>
  <c r="M17" i="2"/>
  <c r="L17" i="2"/>
  <c r="N29" i="2"/>
  <c r="M29" i="2"/>
  <c r="L29" i="2"/>
  <c r="N38" i="2"/>
  <c r="M38" i="2"/>
  <c r="L38" i="2"/>
  <c r="N33" i="2"/>
  <c r="M33" i="2"/>
  <c r="L33" i="2"/>
  <c r="N28" i="2"/>
  <c r="M28" i="2"/>
  <c r="L28" i="2"/>
  <c r="N11" i="2"/>
  <c r="M11" i="2"/>
  <c r="L11" i="2"/>
  <c r="N10" i="2"/>
  <c r="M10" i="2"/>
  <c r="L10" i="2"/>
  <c r="N46" i="2"/>
  <c r="M46" i="2"/>
  <c r="L46" i="2"/>
  <c r="N6" i="2"/>
  <c r="M6" i="2"/>
  <c r="L6" i="2"/>
  <c r="N137" i="2"/>
  <c r="M137" i="2"/>
  <c r="L137" i="2"/>
  <c r="N252" i="2"/>
  <c r="M252" i="2"/>
  <c r="L252" i="2"/>
  <c r="N113" i="2"/>
  <c r="M113" i="2"/>
  <c r="L113" i="2"/>
  <c r="N20" i="2"/>
  <c r="M20" i="2"/>
  <c r="L20" i="2"/>
  <c r="N19" i="2"/>
  <c r="M19" i="2"/>
  <c r="L19" i="2"/>
  <c r="N223" i="2"/>
  <c r="M223" i="2"/>
  <c r="L223" i="2"/>
  <c r="N12" i="2"/>
  <c r="M12" i="2"/>
  <c r="L12" i="2"/>
  <c r="N147" i="2"/>
  <c r="M147" i="2"/>
  <c r="L147" i="2"/>
  <c r="N164" i="2"/>
  <c r="M164" i="2"/>
  <c r="L164" i="2"/>
  <c r="N163" i="2"/>
  <c r="M163" i="2"/>
  <c r="L163" i="2"/>
  <c r="N162" i="2"/>
  <c r="M162" i="2"/>
  <c r="L162" i="2"/>
  <c r="N119" i="2"/>
  <c r="M119" i="2"/>
  <c r="L119" i="2"/>
  <c r="N179" i="2"/>
  <c r="M179" i="2"/>
  <c r="L179" i="2"/>
  <c r="N212" i="2"/>
  <c r="M212" i="2"/>
  <c r="L212" i="2"/>
  <c r="N108" i="2"/>
  <c r="M108" i="2"/>
  <c r="L108" i="2"/>
  <c r="N227" i="2"/>
  <c r="M227" i="2"/>
  <c r="L227" i="2"/>
  <c r="N327" i="2"/>
  <c r="N326" i="2"/>
  <c r="N325" i="2"/>
  <c r="N324" i="2"/>
  <c r="N323" i="2"/>
  <c r="N322" i="2"/>
  <c r="N321" i="2"/>
  <c r="N320" i="2"/>
  <c r="N319" i="2"/>
  <c r="N318" i="2"/>
  <c r="N317" i="2"/>
  <c r="N316" i="2"/>
  <c r="F68" i="2"/>
  <c r="G68" i="2"/>
  <c r="H68" i="2"/>
  <c r="J68" i="2"/>
  <c r="L68" i="2"/>
  <c r="M68" i="2"/>
  <c r="N68" i="2"/>
  <c r="F227" i="2"/>
  <c r="G227" i="2"/>
  <c r="H227" i="2"/>
  <c r="J227" i="2"/>
  <c r="F108" i="2"/>
  <c r="G108" i="2"/>
  <c r="H108" i="2"/>
  <c r="J108" i="2"/>
  <c r="F212" i="2"/>
  <c r="G212" i="2"/>
  <c r="H212" i="2"/>
  <c r="J212" i="2"/>
  <c r="F179" i="2"/>
  <c r="G179" i="2"/>
  <c r="H179" i="2"/>
  <c r="J179" i="2"/>
  <c r="F119" i="2"/>
  <c r="G119" i="2"/>
  <c r="H119" i="2"/>
  <c r="J119" i="2"/>
  <c r="F162" i="2"/>
  <c r="G162" i="2"/>
  <c r="H162" i="2"/>
  <c r="J162" i="2"/>
  <c r="F163" i="2"/>
  <c r="G163" i="2"/>
  <c r="H163" i="2"/>
  <c r="J163" i="2"/>
  <c r="F164" i="2"/>
  <c r="G164" i="2"/>
  <c r="H164" i="2"/>
  <c r="J164" i="2"/>
  <c r="F147" i="2"/>
  <c r="G147" i="2"/>
  <c r="H147" i="2"/>
  <c r="J147" i="2"/>
  <c r="F12" i="2"/>
  <c r="G12" i="2"/>
  <c r="H12" i="2"/>
  <c r="J12" i="2"/>
  <c r="F223" i="2"/>
  <c r="G223" i="2"/>
  <c r="H223" i="2"/>
  <c r="J223" i="2"/>
  <c r="F19" i="2"/>
  <c r="G19" i="2"/>
  <c r="H19" i="2"/>
  <c r="J19" i="2"/>
  <c r="F20" i="2"/>
  <c r="G20" i="2"/>
  <c r="H20" i="2"/>
  <c r="J20" i="2"/>
  <c r="F113" i="2"/>
  <c r="G113" i="2"/>
  <c r="H113" i="2"/>
  <c r="J113" i="2"/>
  <c r="F252" i="2"/>
  <c r="G252" i="2"/>
  <c r="H252" i="2"/>
  <c r="J252" i="2"/>
  <c r="F137" i="2"/>
  <c r="G137" i="2"/>
  <c r="H137" i="2"/>
  <c r="J137" i="2"/>
  <c r="F6" i="2"/>
  <c r="G6" i="2"/>
  <c r="H6" i="2"/>
  <c r="J6" i="2"/>
  <c r="F46" i="2"/>
  <c r="G46" i="2"/>
  <c r="H46" i="2"/>
  <c r="J46" i="2"/>
  <c r="F10" i="2"/>
  <c r="G10" i="2"/>
  <c r="H10" i="2"/>
  <c r="J10" i="2"/>
  <c r="F11" i="2"/>
  <c r="G11" i="2"/>
  <c r="H11" i="2"/>
  <c r="J11" i="2"/>
  <c r="F28" i="2"/>
  <c r="G28" i="2"/>
  <c r="H28" i="2"/>
  <c r="J28" i="2"/>
  <c r="F33" i="2"/>
  <c r="G33" i="2"/>
  <c r="H33" i="2"/>
  <c r="J33" i="2"/>
  <c r="F38" i="2"/>
  <c r="G38" i="2"/>
  <c r="H38" i="2"/>
  <c r="J38" i="2"/>
  <c r="F29" i="2"/>
  <c r="G29" i="2"/>
  <c r="H29" i="2"/>
  <c r="J29" i="2"/>
  <c r="F17" i="2"/>
  <c r="G17" i="2"/>
  <c r="H17" i="2"/>
  <c r="J17" i="2"/>
  <c r="F32" i="2"/>
  <c r="G32" i="2"/>
  <c r="H32" i="2"/>
  <c r="J32" i="2"/>
  <c r="F138" i="2"/>
  <c r="G138" i="2"/>
  <c r="H138" i="2"/>
  <c r="J138" i="2"/>
  <c r="F43" i="2"/>
  <c r="G43" i="2"/>
  <c r="H43" i="2"/>
  <c r="J43" i="2"/>
  <c r="F187" i="2"/>
  <c r="G187" i="2"/>
  <c r="H187" i="2"/>
  <c r="J187" i="2"/>
  <c r="F45" i="2"/>
  <c r="G45" i="2"/>
  <c r="H45" i="2"/>
  <c r="J45" i="2"/>
  <c r="F140" i="2"/>
  <c r="G140" i="2"/>
  <c r="H140" i="2"/>
  <c r="J140" i="2"/>
  <c r="F237" i="2"/>
  <c r="G237" i="2"/>
  <c r="H237" i="2"/>
  <c r="J237" i="2"/>
  <c r="F97" i="2"/>
  <c r="G97" i="2"/>
  <c r="H97" i="2"/>
  <c r="J97" i="2"/>
  <c r="F15" i="2"/>
  <c r="G15" i="2"/>
  <c r="H15" i="2"/>
  <c r="J15" i="2"/>
  <c r="F49" i="2"/>
  <c r="G49" i="2"/>
  <c r="H49" i="2"/>
  <c r="J49" i="2"/>
  <c r="F120" i="2"/>
  <c r="G120" i="2"/>
  <c r="H120" i="2"/>
  <c r="J120" i="2"/>
  <c r="F51" i="2"/>
  <c r="G51" i="2"/>
  <c r="H51" i="2"/>
  <c r="J51" i="2"/>
  <c r="F128" i="2"/>
  <c r="G128" i="2"/>
  <c r="H128" i="2"/>
  <c r="J128" i="2"/>
  <c r="F198" i="2"/>
  <c r="G198" i="2"/>
  <c r="H198" i="2"/>
  <c r="J198" i="2"/>
  <c r="F54" i="2"/>
  <c r="G54" i="2"/>
  <c r="H54" i="2"/>
  <c r="J54" i="2"/>
  <c r="F213" i="2"/>
  <c r="G213" i="2"/>
  <c r="H213" i="2"/>
  <c r="J213" i="2"/>
  <c r="F214" i="2"/>
  <c r="G214" i="2"/>
  <c r="H214" i="2"/>
  <c r="J214" i="2"/>
  <c r="F215" i="2"/>
  <c r="G215" i="2"/>
  <c r="H215" i="2"/>
  <c r="J215" i="2"/>
  <c r="F216" i="2"/>
  <c r="G216" i="2"/>
  <c r="H216" i="2"/>
  <c r="J216" i="2"/>
  <c r="F55" i="2"/>
  <c r="H55" i="2"/>
  <c r="J55" i="2"/>
  <c r="F58" i="2"/>
  <c r="G58" i="2"/>
  <c r="H58" i="2"/>
  <c r="J58" i="2"/>
  <c r="F67" i="2"/>
  <c r="G67" i="2"/>
  <c r="H67" i="2"/>
  <c r="J67" i="2"/>
  <c r="F13" i="2"/>
  <c r="G13" i="2"/>
  <c r="H13" i="2"/>
  <c r="J13" i="2"/>
  <c r="F69" i="2"/>
  <c r="G69" i="2"/>
  <c r="H69" i="2"/>
  <c r="J69" i="2"/>
  <c r="F105" i="2"/>
  <c r="G105" i="2"/>
  <c r="H105" i="2"/>
  <c r="J105" i="2"/>
  <c r="F246" i="2"/>
  <c r="G246" i="2"/>
  <c r="H246" i="2"/>
  <c r="J246" i="2"/>
  <c r="F154" i="2"/>
  <c r="G154" i="2"/>
  <c r="H154" i="2"/>
  <c r="J154" i="2"/>
  <c r="F131" i="2"/>
  <c r="G131" i="2"/>
  <c r="H131" i="2"/>
  <c r="J131" i="2"/>
  <c r="F88" i="2"/>
  <c r="G88" i="2"/>
  <c r="H88" i="2"/>
  <c r="J88" i="2"/>
  <c r="F80" i="2"/>
  <c r="G80" i="2"/>
  <c r="H80" i="2"/>
  <c r="J80" i="2"/>
  <c r="F89" i="2"/>
  <c r="G89" i="2"/>
  <c r="H89" i="2"/>
  <c r="J89" i="2"/>
  <c r="F239" i="2"/>
  <c r="G239" i="2"/>
  <c r="H239" i="2"/>
  <c r="J239" i="2"/>
  <c r="F155" i="2"/>
  <c r="G155" i="2"/>
  <c r="H155" i="2"/>
  <c r="J155" i="2"/>
  <c r="F98" i="2"/>
  <c r="G98" i="2"/>
  <c r="H98" i="2"/>
  <c r="J98" i="2"/>
  <c r="F102" i="2"/>
  <c r="G102" i="2"/>
  <c r="H102" i="2"/>
  <c r="J102" i="2"/>
  <c r="F103" i="2"/>
  <c r="G103" i="2"/>
  <c r="H103" i="2"/>
  <c r="J103" i="2"/>
  <c r="F117" i="2"/>
  <c r="G117" i="2"/>
  <c r="H117" i="2"/>
  <c r="J117" i="2"/>
  <c r="F27" i="2"/>
  <c r="G27" i="2"/>
  <c r="H27" i="2"/>
  <c r="J27" i="2"/>
  <c r="F118" i="2"/>
  <c r="G118" i="2"/>
  <c r="H118" i="2"/>
  <c r="J118" i="2"/>
  <c r="F123" i="2"/>
  <c r="G123" i="2"/>
  <c r="H123" i="2"/>
  <c r="J123" i="2"/>
  <c r="F177" i="2"/>
  <c r="G177" i="2"/>
  <c r="H177" i="2"/>
  <c r="J177" i="2"/>
  <c r="F159" i="2"/>
  <c r="G159" i="2"/>
  <c r="H159" i="2"/>
  <c r="J159" i="2"/>
  <c r="F142" i="2"/>
  <c r="G142" i="2"/>
  <c r="H142" i="2"/>
  <c r="J142" i="2"/>
  <c r="F124" i="2"/>
  <c r="G124" i="2"/>
  <c r="H124" i="2"/>
  <c r="J124" i="2"/>
  <c r="F126" i="2"/>
  <c r="G126" i="2"/>
  <c r="H126" i="2"/>
  <c r="J126" i="2"/>
  <c r="F125" i="2"/>
  <c r="G125" i="2"/>
  <c r="H125" i="2"/>
  <c r="J125" i="2"/>
  <c r="F36" i="2"/>
  <c r="G36" i="2"/>
  <c r="H36" i="2"/>
  <c r="J36" i="2"/>
  <c r="F129" i="2"/>
  <c r="G129" i="2"/>
  <c r="H129" i="2"/>
  <c r="J129" i="2"/>
  <c r="F132" i="2"/>
  <c r="G132" i="2"/>
  <c r="H132" i="2"/>
  <c r="J132" i="2"/>
  <c r="F141" i="2"/>
  <c r="G141" i="2"/>
  <c r="H141" i="2"/>
  <c r="J141" i="2"/>
  <c r="F166" i="2"/>
  <c r="G166" i="2"/>
  <c r="H166" i="2"/>
  <c r="J166" i="2"/>
  <c r="F61" i="2"/>
  <c r="G61" i="2"/>
  <c r="H61" i="2"/>
  <c r="J61" i="2"/>
  <c r="F145" i="2"/>
  <c r="G145" i="2"/>
  <c r="H145" i="2"/>
  <c r="J145" i="2"/>
  <c r="F86" i="2"/>
  <c r="G86" i="2"/>
  <c r="H86" i="2"/>
  <c r="J86" i="2"/>
  <c r="F192" i="2"/>
  <c r="G192" i="2"/>
  <c r="H192" i="2"/>
  <c r="J192" i="2"/>
  <c r="F5" i="2"/>
  <c r="G5" i="2"/>
  <c r="H5" i="2"/>
  <c r="J5" i="2"/>
  <c r="F183" i="2"/>
  <c r="G183" i="2"/>
  <c r="H183" i="2"/>
  <c r="J183" i="2"/>
  <c r="B142" i="2"/>
  <c r="C142" i="2"/>
  <c r="D142" i="2"/>
  <c r="B36" i="2"/>
  <c r="C36" i="2"/>
  <c r="D36" i="2"/>
  <c r="B5" i="2"/>
  <c r="C5" i="2"/>
  <c r="D5" i="2"/>
  <c r="B129" i="2"/>
  <c r="C129" i="2"/>
  <c r="D129" i="2"/>
  <c r="L240" i="2" l="1"/>
  <c r="L236" i="2"/>
  <c r="L232" i="2"/>
  <c r="L230" i="2"/>
  <c r="L229" i="2"/>
  <c r="L228" i="2"/>
  <c r="L224" i="2"/>
  <c r="L220" i="2"/>
  <c r="L203" i="2"/>
  <c r="L197" i="2"/>
  <c r="L196" i="2"/>
  <c r="L185" i="2"/>
  <c r="L181" i="2"/>
  <c r="L180" i="2"/>
  <c r="L170" i="2"/>
  <c r="L168" i="2"/>
  <c r="L167" i="2"/>
  <c r="L157" i="2"/>
  <c r="L156" i="2"/>
  <c r="L153" i="2"/>
  <c r="L143" i="2"/>
  <c r="L139" i="2"/>
  <c r="L127" i="2"/>
  <c r="L122" i="2"/>
  <c r="L121" i="2"/>
  <c r="L115" i="2"/>
  <c r="L114" i="2"/>
  <c r="L112" i="2"/>
  <c r="L111" i="2"/>
  <c r="L109" i="2"/>
  <c r="L106" i="2"/>
  <c r="L104" i="2"/>
  <c r="L101" i="2"/>
  <c r="L92" i="2"/>
  <c r="L91" i="2"/>
  <c r="L90" i="2"/>
  <c r="L87" i="2"/>
  <c r="L78" i="2"/>
  <c r="L77" i="2"/>
  <c r="L76" i="2"/>
  <c r="L72" i="2"/>
  <c r="L71" i="2"/>
  <c r="L70" i="2"/>
  <c r="L65" i="2"/>
  <c r="L64" i="2"/>
  <c r="L63" i="2"/>
  <c r="L57" i="2"/>
  <c r="L56" i="2"/>
  <c r="L40" i="2"/>
  <c r="L39" i="2"/>
  <c r="L37" i="2"/>
  <c r="L35" i="2"/>
  <c r="L31" i="2"/>
  <c r="L30" i="2"/>
  <c r="L26" i="2"/>
  <c r="L25" i="2"/>
  <c r="L9" i="2"/>
  <c r="L4" i="2"/>
  <c r="L2" i="2"/>
  <c r="N240" i="2"/>
  <c r="N236" i="2"/>
  <c r="N232" i="2"/>
  <c r="N230" i="2"/>
  <c r="N229" i="2"/>
  <c r="N228" i="2"/>
  <c r="N224" i="2"/>
  <c r="N220" i="2"/>
  <c r="N203" i="2"/>
  <c r="N197" i="2"/>
  <c r="N196" i="2"/>
  <c r="N185" i="2"/>
  <c r="N181" i="2"/>
  <c r="N180" i="2"/>
  <c r="N170" i="2"/>
  <c r="N168" i="2"/>
  <c r="N167" i="2"/>
  <c r="N157" i="2"/>
  <c r="N156" i="2"/>
  <c r="N153" i="2"/>
  <c r="N143" i="2"/>
  <c r="N139" i="2"/>
  <c r="N127" i="2"/>
  <c r="N122" i="2"/>
  <c r="N121" i="2"/>
  <c r="N115" i="2"/>
  <c r="N114" i="2"/>
  <c r="N112" i="2"/>
  <c r="N111" i="2"/>
  <c r="N109" i="2"/>
  <c r="N106" i="2"/>
  <c r="N104" i="2"/>
  <c r="N101" i="2"/>
  <c r="N92" i="2"/>
  <c r="N91" i="2"/>
  <c r="N90" i="2"/>
  <c r="N87" i="2"/>
  <c r="N78" i="2"/>
  <c r="N77" i="2"/>
  <c r="N76" i="2"/>
  <c r="N72" i="2"/>
  <c r="N71" i="2"/>
  <c r="N70" i="2"/>
  <c r="N65" i="2"/>
  <c r="N64" i="2"/>
  <c r="N63" i="2"/>
  <c r="N57" i="2"/>
  <c r="N56" i="2"/>
  <c r="N40" i="2"/>
  <c r="N39" i="2"/>
  <c r="N37" i="2"/>
  <c r="N35" i="2"/>
  <c r="N31" i="2"/>
  <c r="N30" i="2"/>
  <c r="N26" i="2"/>
  <c r="N25" i="2"/>
  <c r="N9" i="2"/>
  <c r="N4" i="2"/>
  <c r="M240" i="2"/>
  <c r="M236" i="2"/>
  <c r="M232" i="2"/>
  <c r="M230" i="2"/>
  <c r="M229" i="2"/>
  <c r="M228" i="2"/>
  <c r="M224" i="2"/>
  <c r="M220" i="2"/>
  <c r="M203" i="2"/>
  <c r="M197" i="2"/>
  <c r="M196" i="2"/>
  <c r="M185" i="2"/>
  <c r="M181" i="2"/>
  <c r="M180" i="2"/>
  <c r="M170" i="2"/>
  <c r="M168" i="2"/>
  <c r="M167" i="2"/>
  <c r="M157" i="2"/>
  <c r="M156" i="2"/>
  <c r="M153" i="2"/>
  <c r="M143" i="2"/>
  <c r="M139" i="2"/>
  <c r="M127" i="2"/>
  <c r="M122" i="2"/>
  <c r="M121" i="2"/>
  <c r="M115" i="2"/>
  <c r="M114" i="2"/>
  <c r="M112" i="2"/>
  <c r="M111" i="2"/>
  <c r="M109" i="2"/>
  <c r="M106" i="2"/>
  <c r="M104" i="2"/>
  <c r="M101" i="2"/>
  <c r="M92" i="2"/>
  <c r="M91" i="2"/>
  <c r="M90" i="2"/>
  <c r="M87" i="2"/>
  <c r="M78" i="2"/>
  <c r="M77" i="2"/>
  <c r="M76" i="2"/>
  <c r="M72" i="2"/>
  <c r="M71" i="2"/>
  <c r="M70" i="2"/>
  <c r="M65" i="2"/>
  <c r="M64" i="2"/>
  <c r="M63" i="2"/>
  <c r="M57" i="2"/>
  <c r="M56" i="2"/>
  <c r="M40" i="2"/>
  <c r="M39" i="2"/>
  <c r="M37" i="2"/>
  <c r="M35" i="2"/>
  <c r="M31" i="2"/>
  <c r="M30" i="2"/>
  <c r="M26" i="2"/>
  <c r="M25" i="2"/>
  <c r="M9" i="2"/>
  <c r="M4" i="2"/>
  <c r="M2" i="2"/>
  <c r="B132" i="2"/>
  <c r="C132" i="2"/>
  <c r="D132" i="2"/>
  <c r="B68" i="2" l="1"/>
  <c r="C68" i="2"/>
  <c r="D68" i="2"/>
  <c r="B86" i="2"/>
  <c r="C86" i="2"/>
  <c r="D86" i="2"/>
  <c r="B141" i="2"/>
  <c r="C141" i="2"/>
  <c r="D141" i="2"/>
  <c r="B192" i="2"/>
  <c r="C192" i="2"/>
  <c r="D192" i="2"/>
  <c r="B227" i="2"/>
  <c r="C227" i="2"/>
  <c r="D227" i="2"/>
  <c r="B128" i="2" l="1"/>
  <c r="C128" i="2"/>
  <c r="D128" i="2"/>
  <c r="B54" i="2"/>
  <c r="C54" i="2"/>
  <c r="D54" i="2"/>
  <c r="B213" i="2"/>
  <c r="C213" i="2"/>
  <c r="D213" i="2"/>
  <c r="B140" i="2"/>
  <c r="C140" i="2"/>
  <c r="D140" i="2"/>
  <c r="B214" i="2"/>
  <c r="C214" i="2"/>
  <c r="D214" i="2"/>
  <c r="B215" i="2"/>
  <c r="C215" i="2"/>
  <c r="D215" i="2"/>
  <c r="B144" i="2"/>
  <c r="C144" i="2"/>
  <c r="D144" i="2"/>
  <c r="F144" i="2"/>
  <c r="G144" i="2"/>
  <c r="H144" i="2"/>
  <c r="J144" i="2"/>
  <c r="L144" i="2"/>
  <c r="M144" i="2"/>
  <c r="N144" i="2"/>
  <c r="B148" i="2"/>
  <c r="C148" i="2"/>
  <c r="D148" i="2"/>
  <c r="F148" i="2"/>
  <c r="G148" i="2"/>
  <c r="H148" i="2"/>
  <c r="J148" i="2"/>
  <c r="L148" i="2"/>
  <c r="M148" i="2"/>
  <c r="N148" i="2"/>
  <c r="B216" i="2"/>
  <c r="C216" i="2"/>
  <c r="D216" i="2"/>
  <c r="B239" i="2"/>
  <c r="C239" i="2"/>
  <c r="D239" i="2"/>
  <c r="B150" i="2"/>
  <c r="C150" i="2"/>
  <c r="D150" i="2"/>
  <c r="F150" i="2"/>
  <c r="G150" i="2"/>
  <c r="H150" i="2"/>
  <c r="J150" i="2"/>
  <c r="L150" i="2"/>
  <c r="M150" i="2"/>
  <c r="N150" i="2"/>
  <c r="B151" i="2"/>
  <c r="C151" i="2"/>
  <c r="D151" i="2"/>
  <c r="F151" i="2"/>
  <c r="G151" i="2"/>
  <c r="H151" i="2"/>
  <c r="J151" i="2"/>
  <c r="L151" i="2"/>
  <c r="M151" i="2"/>
  <c r="N151" i="2"/>
  <c r="B152" i="2"/>
  <c r="C152" i="2"/>
  <c r="D152" i="2"/>
  <c r="F152" i="2"/>
  <c r="G152" i="2"/>
  <c r="H152" i="2"/>
  <c r="J152" i="2"/>
  <c r="L152" i="2"/>
  <c r="M152" i="2"/>
  <c r="N152" i="2"/>
  <c r="B113" i="2"/>
  <c r="C113" i="2"/>
  <c r="D113" i="2"/>
  <c r="B137" i="2"/>
  <c r="C137" i="2"/>
  <c r="D137" i="2"/>
  <c r="B162" i="2"/>
  <c r="C162" i="2"/>
  <c r="D162" i="2"/>
  <c r="B158" i="2"/>
  <c r="C158" i="2"/>
  <c r="D158" i="2"/>
  <c r="F158" i="2"/>
  <c r="G158" i="2"/>
  <c r="H158" i="2"/>
  <c r="J158" i="2"/>
  <c r="L158" i="2"/>
  <c r="M158" i="2"/>
  <c r="N158" i="2"/>
  <c r="B163" i="2"/>
  <c r="C163" i="2"/>
  <c r="D163" i="2"/>
  <c r="B164" i="2"/>
  <c r="C164" i="2"/>
  <c r="D164" i="2"/>
  <c r="B252" i="2"/>
  <c r="C252" i="2"/>
  <c r="D252" i="2"/>
  <c r="B160" i="2"/>
  <c r="C160" i="2"/>
  <c r="D160" i="2"/>
  <c r="F160" i="2"/>
  <c r="G160" i="2"/>
  <c r="H160" i="2"/>
  <c r="J160" i="2"/>
  <c r="L160" i="2"/>
  <c r="M160" i="2"/>
  <c r="N160" i="2"/>
  <c r="B165" i="2"/>
  <c r="C165" i="2"/>
  <c r="D165" i="2"/>
  <c r="F165" i="2"/>
  <c r="G165" i="2"/>
  <c r="H165" i="2"/>
  <c r="J165" i="2"/>
  <c r="L165" i="2"/>
  <c r="M165" i="2"/>
  <c r="N165" i="2"/>
  <c r="B27" i="2"/>
  <c r="C27" i="2"/>
  <c r="D27" i="2"/>
  <c r="B145" i="2"/>
  <c r="C145" i="2"/>
  <c r="D145" i="2"/>
  <c r="B126" i="2"/>
  <c r="C126" i="2"/>
  <c r="D126" i="2"/>
  <c r="B125" i="2" l="1"/>
  <c r="C125" i="2"/>
  <c r="D125" i="2"/>
  <c r="B108" i="2"/>
  <c r="C108" i="2"/>
  <c r="D108" i="2"/>
  <c r="B123" i="2"/>
  <c r="C123" i="2"/>
  <c r="D123" i="2"/>
  <c r="B159" i="2"/>
  <c r="C159" i="2"/>
  <c r="D159" i="2"/>
  <c r="B87" i="2" l="1"/>
  <c r="C87" i="2"/>
  <c r="D87" i="2"/>
  <c r="F87" i="2"/>
  <c r="G87" i="2"/>
  <c r="H87" i="2"/>
  <c r="J87" i="2"/>
  <c r="B118" i="2" l="1"/>
  <c r="C118" i="2"/>
  <c r="D118" i="2"/>
  <c r="B6" i="2"/>
  <c r="C6" i="2"/>
  <c r="D6" i="2"/>
  <c r="B177" i="2"/>
  <c r="C177" i="2"/>
  <c r="D177" i="2"/>
  <c r="B223" i="2" l="1"/>
  <c r="C223" i="2"/>
  <c r="D223" i="2"/>
  <c r="D103" i="2" l="1"/>
  <c r="C103" i="2"/>
  <c r="B103" i="2"/>
  <c r="B98" i="2" l="1"/>
  <c r="C98" i="2"/>
  <c r="D98" i="2"/>
  <c r="B240" i="2"/>
  <c r="C240" i="2"/>
  <c r="D240" i="2"/>
  <c r="F240" i="2"/>
  <c r="G240" i="2"/>
  <c r="H240" i="2"/>
  <c r="J240" i="2"/>
  <c r="B33" i="2" l="1"/>
  <c r="C33" i="2"/>
  <c r="D33" i="2"/>
  <c r="B195" i="2"/>
  <c r="C195" i="2"/>
  <c r="D195" i="2"/>
  <c r="F195" i="2"/>
  <c r="G195" i="2"/>
  <c r="H195" i="2"/>
  <c r="J195" i="2"/>
  <c r="L195" i="2"/>
  <c r="M195" i="2"/>
  <c r="N195" i="2"/>
  <c r="B37" i="2"/>
  <c r="C37" i="2"/>
  <c r="D37" i="2"/>
  <c r="F37" i="2"/>
  <c r="G37" i="2"/>
  <c r="H37" i="2"/>
  <c r="J37" i="2"/>
  <c r="B60" i="2" l="1"/>
  <c r="C60" i="2"/>
  <c r="D60" i="2"/>
  <c r="F60" i="2"/>
  <c r="G60" i="2"/>
  <c r="H60" i="2"/>
  <c r="J60" i="2"/>
  <c r="L60" i="2"/>
  <c r="M60" i="2"/>
  <c r="N60" i="2"/>
  <c r="B59" i="2"/>
  <c r="C59" i="2"/>
  <c r="D59" i="2"/>
  <c r="F59" i="2"/>
  <c r="G59" i="2"/>
  <c r="H59" i="2"/>
  <c r="J59" i="2"/>
  <c r="L59" i="2"/>
  <c r="M59" i="2"/>
  <c r="N59" i="2"/>
  <c r="B66" i="2"/>
  <c r="C66" i="2"/>
  <c r="D66" i="2"/>
  <c r="F66" i="2"/>
  <c r="G66" i="2"/>
  <c r="H66" i="2"/>
  <c r="J66" i="2"/>
  <c r="L66" i="2"/>
  <c r="M66" i="2"/>
  <c r="N66" i="2"/>
  <c r="B229" i="2" l="1"/>
  <c r="C229" i="2"/>
  <c r="D229" i="2"/>
  <c r="F229" i="2"/>
  <c r="G229" i="2"/>
  <c r="H229" i="2"/>
  <c r="J229" i="2"/>
  <c r="B131" i="2" l="1"/>
  <c r="C131" i="2"/>
  <c r="D131" i="2"/>
  <c r="B30" i="2" l="1"/>
  <c r="C30" i="2"/>
  <c r="D30" i="2"/>
  <c r="F30" i="2"/>
  <c r="G30" i="2"/>
  <c r="H30" i="2"/>
  <c r="J30" i="2"/>
  <c r="B236" i="2" l="1"/>
  <c r="C236" i="2"/>
  <c r="D236" i="2"/>
  <c r="F236" i="2"/>
  <c r="G236" i="2"/>
  <c r="H236" i="2"/>
  <c r="J236" i="2"/>
  <c r="B89" i="2"/>
  <c r="C89" i="2"/>
  <c r="D89" i="2"/>
  <c r="B155" i="2"/>
  <c r="C155" i="2"/>
  <c r="D155" i="2"/>
  <c r="B80" i="2"/>
  <c r="C80" i="2"/>
  <c r="D80" i="2"/>
  <c r="B110" i="2"/>
  <c r="C110" i="2"/>
  <c r="D110" i="2"/>
  <c r="F110" i="2"/>
  <c r="G110" i="2"/>
  <c r="H110" i="2"/>
  <c r="J110" i="2"/>
  <c r="L110" i="2"/>
  <c r="M110" i="2"/>
  <c r="N110" i="2"/>
  <c r="B204" i="2" l="1"/>
  <c r="C204" i="2"/>
  <c r="D204" i="2"/>
  <c r="F204" i="2"/>
  <c r="G204" i="2"/>
  <c r="H204" i="2"/>
  <c r="J204" i="2"/>
  <c r="L204" i="2"/>
  <c r="M204" i="2"/>
  <c r="N204" i="2"/>
  <c r="B101" i="2" l="1"/>
  <c r="B228" i="2" l="1"/>
  <c r="C228" i="2"/>
  <c r="D228" i="2"/>
  <c r="F228" i="2"/>
  <c r="G228" i="2"/>
  <c r="H228" i="2"/>
  <c r="J228" i="2"/>
  <c r="B8" i="2" l="1"/>
  <c r="C8" i="2"/>
  <c r="D8" i="2"/>
  <c r="F8" i="2"/>
  <c r="G8" i="2"/>
  <c r="H8" i="2"/>
  <c r="J8" i="2"/>
  <c r="L8" i="2"/>
  <c r="M8" i="2"/>
  <c r="N8" i="2"/>
  <c r="B13" i="2"/>
  <c r="C13" i="2"/>
  <c r="D13" i="2"/>
  <c r="B117" i="2"/>
  <c r="C117" i="2"/>
  <c r="D117" i="2"/>
  <c r="B9" i="2" l="1"/>
  <c r="C9" i="2"/>
  <c r="D9" i="2"/>
  <c r="F9" i="2"/>
  <c r="G9" i="2"/>
  <c r="H9" i="2"/>
  <c r="J9" i="2"/>
  <c r="B63" i="2"/>
  <c r="C63" i="2"/>
  <c r="D63" i="2"/>
  <c r="F63" i="2"/>
  <c r="G63" i="2"/>
  <c r="H63" i="2"/>
  <c r="J63" i="2"/>
  <c r="B130" i="2"/>
  <c r="C130" i="2"/>
  <c r="D130" i="2"/>
  <c r="F130" i="2"/>
  <c r="G130" i="2"/>
  <c r="H130" i="2"/>
  <c r="J130" i="2"/>
  <c r="L130" i="2"/>
  <c r="M130" i="2"/>
  <c r="N130" i="2"/>
  <c r="B166" i="2" l="1"/>
  <c r="C166" i="2"/>
  <c r="D166" i="2"/>
  <c r="D154" i="2" l="1"/>
  <c r="C154" i="2"/>
  <c r="N249" i="2"/>
  <c r="M249" i="2"/>
  <c r="L249" i="2"/>
  <c r="J249" i="2"/>
  <c r="H249" i="2"/>
  <c r="G249" i="2"/>
  <c r="F249" i="2"/>
  <c r="D249" i="2"/>
  <c r="C249" i="2"/>
  <c r="B154" i="2"/>
  <c r="B249" i="2"/>
  <c r="N7" i="2" l="1"/>
  <c r="N171" i="2"/>
  <c r="N176" i="2"/>
  <c r="N217" i="2"/>
  <c r="N44" i="2"/>
  <c r="N84" i="2"/>
  <c r="N169" i="2"/>
  <c r="N100" i="2"/>
  <c r="N188" i="2"/>
  <c r="N211" i="2"/>
  <c r="N210" i="2"/>
  <c r="N242" i="2"/>
  <c r="N202" i="2"/>
  <c r="N93" i="2"/>
  <c r="N182" i="2"/>
  <c r="N199" i="2"/>
  <c r="B2" i="2" l="1"/>
  <c r="C2" i="2"/>
  <c r="D2" i="2"/>
  <c r="F2" i="2"/>
  <c r="G2" i="2"/>
  <c r="H2" i="2"/>
  <c r="J2" i="2"/>
  <c r="B7" i="2" l="1"/>
  <c r="C7" i="2"/>
  <c r="D7" i="2"/>
  <c r="F7" i="2"/>
  <c r="G7" i="2"/>
  <c r="H7" i="2"/>
  <c r="J7" i="2"/>
  <c r="L7" i="2"/>
  <c r="M7" i="2"/>
  <c r="B15" i="2"/>
  <c r="C15" i="2"/>
  <c r="D15" i="2"/>
  <c r="B55" i="2"/>
  <c r="C55" i="2"/>
  <c r="D55" i="2"/>
  <c r="B69" i="2"/>
  <c r="C69" i="2"/>
  <c r="D69" i="2"/>
  <c r="B11" i="2" l="1"/>
  <c r="C11" i="2"/>
  <c r="D11" i="2"/>
  <c r="B120" i="2"/>
  <c r="C120" i="2"/>
  <c r="D120" i="2"/>
  <c r="B49" i="2"/>
  <c r="C49" i="2"/>
  <c r="D49" i="2"/>
  <c r="B62" i="2" l="1"/>
  <c r="C62" i="2"/>
  <c r="D62" i="2"/>
  <c r="F62" i="2"/>
  <c r="G62" i="2"/>
  <c r="H62" i="2"/>
  <c r="J62" i="2"/>
  <c r="L62" i="2"/>
  <c r="M62" i="2"/>
  <c r="N62" i="2"/>
  <c r="B168" i="2"/>
  <c r="C168" i="2"/>
  <c r="D168" i="2"/>
  <c r="F168" i="2"/>
  <c r="G168" i="2"/>
  <c r="H168" i="2"/>
  <c r="J168" i="2"/>
  <c r="B169" i="2"/>
  <c r="C169" i="2"/>
  <c r="D169" i="2"/>
  <c r="F169" i="2"/>
  <c r="G169" i="2"/>
  <c r="H169" i="2"/>
  <c r="J169" i="2"/>
  <c r="L169" i="2"/>
  <c r="M169" i="2"/>
  <c r="D97" i="2" l="1"/>
  <c r="C97" i="2"/>
  <c r="B97" i="2"/>
  <c r="C61" i="2"/>
  <c r="D61" i="2"/>
  <c r="B176" i="2" l="1"/>
  <c r="C176" i="2"/>
  <c r="D176" i="2"/>
  <c r="F176" i="2"/>
  <c r="G176" i="2"/>
  <c r="H176" i="2"/>
  <c r="J176" i="2"/>
  <c r="L176" i="2"/>
  <c r="M176" i="2"/>
  <c r="B217" i="2"/>
  <c r="C217" i="2"/>
  <c r="D217" i="2"/>
  <c r="F217" i="2"/>
  <c r="G217" i="2"/>
  <c r="H217" i="2"/>
  <c r="J217" i="2"/>
  <c r="L217" i="2"/>
  <c r="M217" i="2"/>
  <c r="B44" i="2" l="1"/>
  <c r="C44" i="2"/>
  <c r="D44" i="2"/>
  <c r="F44" i="2"/>
  <c r="G44" i="2"/>
  <c r="H44" i="2"/>
  <c r="J44" i="2"/>
  <c r="L44" i="2"/>
  <c r="M44" i="2"/>
  <c r="B58" i="2"/>
  <c r="C58" i="2"/>
  <c r="D58" i="2"/>
  <c r="B64" i="2"/>
  <c r="C64" i="2"/>
  <c r="D64" i="2"/>
  <c r="F64" i="2"/>
  <c r="G64" i="2"/>
  <c r="H64" i="2"/>
  <c r="J64" i="2"/>
  <c r="B84" i="2"/>
  <c r="C84" i="2"/>
  <c r="D84" i="2"/>
  <c r="F84" i="2"/>
  <c r="G84" i="2"/>
  <c r="H84" i="2"/>
  <c r="J84" i="2"/>
  <c r="L84" i="2"/>
  <c r="M84" i="2"/>
  <c r="B28" i="2"/>
  <c r="C28" i="2"/>
  <c r="D28" i="2"/>
  <c r="B105" i="2"/>
  <c r="C105" i="2"/>
  <c r="D105" i="2"/>
  <c r="B138" i="2"/>
  <c r="C138" i="2"/>
  <c r="D138" i="2"/>
  <c r="B171" i="2"/>
  <c r="C171" i="2"/>
  <c r="D171" i="2"/>
  <c r="F171" i="2"/>
  <c r="G171" i="2"/>
  <c r="H171" i="2"/>
  <c r="J171" i="2"/>
  <c r="L171" i="2"/>
  <c r="M171" i="2"/>
  <c r="B198" i="2"/>
  <c r="C198" i="2"/>
  <c r="D198" i="2"/>
  <c r="B218" i="2"/>
  <c r="C218" i="2"/>
  <c r="D218" i="2"/>
  <c r="F218" i="2"/>
  <c r="G218" i="2"/>
  <c r="H218" i="2"/>
  <c r="J218" i="2"/>
  <c r="L218" i="2"/>
  <c r="M218" i="2"/>
  <c r="N218" i="2"/>
  <c r="I289" i="3"/>
  <c r="F289" i="3"/>
  <c r="E289" i="3"/>
  <c r="C289" i="3"/>
  <c r="B289" i="3"/>
  <c r="I288" i="3"/>
  <c r="F288" i="3"/>
  <c r="E288" i="3"/>
  <c r="C288" i="3"/>
  <c r="B288" i="3"/>
  <c r="I287" i="3"/>
  <c r="F287" i="3"/>
  <c r="E287" i="3"/>
  <c r="C287" i="3"/>
  <c r="B287" i="3"/>
  <c r="I286" i="3"/>
  <c r="F286" i="3"/>
  <c r="E286" i="3"/>
  <c r="C286" i="3"/>
  <c r="B286" i="3"/>
  <c r="I285" i="3"/>
  <c r="F285" i="3"/>
  <c r="E285" i="3"/>
  <c r="C285" i="3"/>
  <c r="B285" i="3"/>
  <c r="I284" i="3"/>
  <c r="F284" i="3"/>
  <c r="E284" i="3"/>
  <c r="C284" i="3"/>
  <c r="B284" i="3"/>
  <c r="I283" i="3"/>
  <c r="F283" i="3"/>
  <c r="E283" i="3"/>
  <c r="C283" i="3"/>
  <c r="B283" i="3"/>
  <c r="I282" i="3"/>
  <c r="F282" i="3"/>
  <c r="E282" i="3"/>
  <c r="C282" i="3"/>
  <c r="B282" i="3"/>
  <c r="I281" i="3"/>
  <c r="F281" i="3"/>
  <c r="E281" i="3"/>
  <c r="C281" i="3"/>
  <c r="B281" i="3"/>
  <c r="I280" i="3"/>
  <c r="F280" i="3"/>
  <c r="E280" i="3"/>
  <c r="C280" i="3"/>
  <c r="B280" i="3"/>
  <c r="I279" i="3"/>
  <c r="F279" i="3"/>
  <c r="E279" i="3"/>
  <c r="C279" i="3"/>
  <c r="B279" i="3"/>
  <c r="I278" i="3"/>
  <c r="F278" i="3"/>
  <c r="E278" i="3"/>
  <c r="C278" i="3"/>
  <c r="B278" i="3"/>
  <c r="I277" i="3"/>
  <c r="F277" i="3"/>
  <c r="E277" i="3"/>
  <c r="C277" i="3"/>
  <c r="B277" i="3"/>
  <c r="I276" i="3"/>
  <c r="F276" i="3"/>
  <c r="E276" i="3"/>
  <c r="C276" i="3"/>
  <c r="B276" i="3"/>
  <c r="I275" i="3"/>
  <c r="F275" i="3"/>
  <c r="E275" i="3"/>
  <c r="C275" i="3"/>
  <c r="B275" i="3"/>
  <c r="I274" i="3"/>
  <c r="F274" i="3"/>
  <c r="E274" i="3"/>
  <c r="C274" i="3"/>
  <c r="B274" i="3"/>
  <c r="I273" i="3"/>
  <c r="F273" i="3"/>
  <c r="E273" i="3"/>
  <c r="C273" i="3"/>
  <c r="B273" i="3"/>
  <c r="I272" i="3"/>
  <c r="F272" i="3"/>
  <c r="E272" i="3"/>
  <c r="C272" i="3"/>
  <c r="B272" i="3"/>
  <c r="I271" i="3"/>
  <c r="F271" i="3"/>
  <c r="E271" i="3"/>
  <c r="C271" i="3"/>
  <c r="B271" i="3"/>
  <c r="I270" i="3"/>
  <c r="F270" i="3"/>
  <c r="E270" i="3"/>
  <c r="C270" i="3"/>
  <c r="B270" i="3"/>
  <c r="I269" i="3"/>
  <c r="F269" i="3"/>
  <c r="E269" i="3"/>
  <c r="C269" i="3"/>
  <c r="B269" i="3"/>
  <c r="I268" i="3"/>
  <c r="F268" i="3"/>
  <c r="E268" i="3"/>
  <c r="C268" i="3"/>
  <c r="B268" i="3"/>
  <c r="I267" i="3"/>
  <c r="F267" i="3"/>
  <c r="E267" i="3"/>
  <c r="C267" i="3"/>
  <c r="B267" i="3"/>
  <c r="I266" i="3"/>
  <c r="F266" i="3"/>
  <c r="E266" i="3"/>
  <c r="C266" i="3"/>
  <c r="B266" i="3"/>
  <c r="I265" i="3"/>
  <c r="F265" i="3"/>
  <c r="E265" i="3"/>
  <c r="C265" i="3"/>
  <c r="B265" i="3"/>
  <c r="I264" i="3"/>
  <c r="F264" i="3"/>
  <c r="E264" i="3"/>
  <c r="C264" i="3"/>
  <c r="B264" i="3"/>
  <c r="I263" i="3"/>
  <c r="F263" i="3"/>
  <c r="E263" i="3"/>
  <c r="C263" i="3"/>
  <c r="B263" i="3"/>
  <c r="I262" i="3"/>
  <c r="F262" i="3"/>
  <c r="E262" i="3"/>
  <c r="C262" i="3"/>
  <c r="B262" i="3"/>
  <c r="I261" i="3"/>
  <c r="F261" i="3"/>
  <c r="E261" i="3"/>
  <c r="C261" i="3"/>
  <c r="B261" i="3"/>
  <c r="I260" i="3"/>
  <c r="F260" i="3"/>
  <c r="E260" i="3"/>
  <c r="C260" i="3"/>
  <c r="B260" i="3"/>
  <c r="I259" i="3"/>
  <c r="F259" i="3"/>
  <c r="E259" i="3"/>
  <c r="C259" i="3"/>
  <c r="B259" i="3"/>
  <c r="I3" i="3"/>
  <c r="E3" i="3"/>
  <c r="E3" i="2" s="1"/>
  <c r="B3" i="3"/>
  <c r="I5" i="3"/>
  <c r="E5" i="3"/>
  <c r="E5" i="2" s="1"/>
  <c r="B5" i="3"/>
  <c r="I9" i="3"/>
  <c r="E9" i="3"/>
  <c r="E8" i="2" s="1"/>
  <c r="B9" i="3"/>
  <c r="I8" i="3"/>
  <c r="E8" i="3"/>
  <c r="E9" i="2" s="1"/>
  <c r="B8" i="3"/>
  <c r="E2" i="2"/>
  <c r="I7" i="3"/>
  <c r="E7" i="3"/>
  <c r="E7" i="2" s="1"/>
  <c r="B7" i="3"/>
  <c r="I10" i="3"/>
  <c r="E10" i="3"/>
  <c r="E161" i="2" s="1"/>
  <c r="B10" i="3"/>
  <c r="I11" i="3"/>
  <c r="E11" i="3"/>
  <c r="E166" i="2" s="1"/>
  <c r="B11" i="3"/>
  <c r="I6" i="3"/>
  <c r="E6" i="3"/>
  <c r="E219" i="2" s="1"/>
  <c r="B6" i="3"/>
  <c r="I4" i="3"/>
  <c r="E4" i="3"/>
  <c r="E4" i="2" s="1"/>
  <c r="B4" i="3"/>
  <c r="J220" i="2"/>
  <c r="H220" i="2"/>
  <c r="G220" i="2"/>
  <c r="F220" i="2"/>
  <c r="D220" i="2"/>
  <c r="C220" i="2"/>
  <c r="B220" i="2"/>
  <c r="J170" i="2"/>
  <c r="H170" i="2"/>
  <c r="G170" i="2"/>
  <c r="F170" i="2"/>
  <c r="D170" i="2"/>
  <c r="C170" i="2"/>
  <c r="B170" i="2"/>
  <c r="N81" i="2"/>
  <c r="M81" i="2"/>
  <c r="L81" i="2"/>
  <c r="J81" i="2"/>
  <c r="H81" i="2"/>
  <c r="G81" i="2"/>
  <c r="F81" i="2"/>
  <c r="D81" i="2"/>
  <c r="C81" i="2"/>
  <c r="B81" i="2"/>
  <c r="N174" i="2"/>
  <c r="M174" i="2"/>
  <c r="L174" i="2"/>
  <c r="J174" i="2"/>
  <c r="H174" i="2"/>
  <c r="G174" i="2"/>
  <c r="F174" i="2"/>
  <c r="D174" i="2"/>
  <c r="C174" i="2"/>
  <c r="B174" i="2"/>
  <c r="J109" i="2"/>
  <c r="H109" i="2"/>
  <c r="G109" i="2"/>
  <c r="F109" i="2"/>
  <c r="D109" i="2"/>
  <c r="C109" i="2"/>
  <c r="B109" i="2"/>
  <c r="N85" i="2"/>
  <c r="M85" i="2"/>
  <c r="L85" i="2"/>
  <c r="J85" i="2"/>
  <c r="H85" i="2"/>
  <c r="G85" i="2"/>
  <c r="F85" i="2"/>
  <c r="D85" i="2"/>
  <c r="C85" i="2"/>
  <c r="B85" i="2"/>
  <c r="N83" i="2"/>
  <c r="M83" i="2"/>
  <c r="L83" i="2"/>
  <c r="J83" i="2"/>
  <c r="H83" i="2"/>
  <c r="G83" i="2"/>
  <c r="F83" i="2"/>
  <c r="D83" i="2"/>
  <c r="C83" i="2"/>
  <c r="B83" i="2"/>
  <c r="N82" i="2"/>
  <c r="M82" i="2"/>
  <c r="L82" i="2"/>
  <c r="J82" i="2"/>
  <c r="H82" i="2"/>
  <c r="G82" i="2"/>
  <c r="F82" i="2"/>
  <c r="D82" i="2"/>
  <c r="C82" i="2"/>
  <c r="B82" i="2"/>
  <c r="D51" i="2"/>
  <c r="C51" i="2"/>
  <c r="B51" i="2"/>
  <c r="M100" i="2"/>
  <c r="L100" i="2"/>
  <c r="J100" i="2"/>
  <c r="H100" i="2"/>
  <c r="G100" i="2"/>
  <c r="F100" i="2"/>
  <c r="D100" i="2"/>
  <c r="C100" i="2"/>
  <c r="B100" i="2"/>
  <c r="N99" i="2"/>
  <c r="M99" i="2"/>
  <c r="L99" i="2"/>
  <c r="J99" i="2"/>
  <c r="H99" i="2"/>
  <c r="G99" i="2"/>
  <c r="F99" i="2"/>
  <c r="D99" i="2"/>
  <c r="C99" i="2"/>
  <c r="B99" i="2"/>
  <c r="D88" i="2"/>
  <c r="C88" i="2"/>
  <c r="B88" i="2"/>
  <c r="D187" i="2"/>
  <c r="C187" i="2"/>
  <c r="B187" i="2"/>
  <c r="D43" i="2"/>
  <c r="C43" i="2"/>
  <c r="B43" i="2"/>
  <c r="M188" i="2"/>
  <c r="L188" i="2"/>
  <c r="J188" i="2"/>
  <c r="H188" i="2"/>
  <c r="G188" i="2"/>
  <c r="F188" i="2"/>
  <c r="D188" i="2"/>
  <c r="C188" i="2"/>
  <c r="B188" i="2"/>
  <c r="M211" i="2"/>
  <c r="L211" i="2"/>
  <c r="J211" i="2"/>
  <c r="H211" i="2"/>
  <c r="G211" i="2"/>
  <c r="F211" i="2"/>
  <c r="D211" i="2"/>
  <c r="C211" i="2"/>
  <c r="B211" i="2"/>
  <c r="D212" i="2"/>
  <c r="C212" i="2"/>
  <c r="B212" i="2"/>
  <c r="J185" i="2"/>
  <c r="H185" i="2"/>
  <c r="G185" i="2"/>
  <c r="F185" i="2"/>
  <c r="D185" i="2"/>
  <c r="C185" i="2"/>
  <c r="B185" i="2"/>
  <c r="D45" i="2"/>
  <c r="C45" i="2"/>
  <c r="B45" i="2"/>
  <c r="D17" i="2"/>
  <c r="C17" i="2"/>
  <c r="B17" i="2"/>
  <c r="D29" i="2"/>
  <c r="C29" i="2"/>
  <c r="B29" i="2"/>
  <c r="M210" i="2"/>
  <c r="L210" i="2"/>
  <c r="J210" i="2"/>
  <c r="H210" i="2"/>
  <c r="G210" i="2"/>
  <c r="F210" i="2"/>
  <c r="D210" i="2"/>
  <c r="C210" i="2"/>
  <c r="B210" i="2"/>
  <c r="D38" i="2"/>
  <c r="C38" i="2"/>
  <c r="B38" i="2"/>
  <c r="M242" i="2"/>
  <c r="L242" i="2"/>
  <c r="J242" i="2"/>
  <c r="H242" i="2"/>
  <c r="G242" i="2"/>
  <c r="F242" i="2"/>
  <c r="D242" i="2"/>
  <c r="C242" i="2"/>
  <c r="B242" i="2"/>
  <c r="D246" i="2"/>
  <c r="C246" i="2"/>
  <c r="B246" i="2"/>
  <c r="N245" i="2"/>
  <c r="M245" i="2"/>
  <c r="L245" i="2"/>
  <c r="J245" i="2"/>
  <c r="H245" i="2"/>
  <c r="G245" i="2"/>
  <c r="F245" i="2"/>
  <c r="D245" i="2"/>
  <c r="C245" i="2"/>
  <c r="B245" i="2"/>
  <c r="M202" i="2"/>
  <c r="L202" i="2"/>
  <c r="J202" i="2"/>
  <c r="H202" i="2"/>
  <c r="G202" i="2"/>
  <c r="F202" i="2"/>
  <c r="D202" i="2"/>
  <c r="C202" i="2"/>
  <c r="B202" i="2"/>
  <c r="J114" i="2"/>
  <c r="H114" i="2"/>
  <c r="G114" i="2"/>
  <c r="F114" i="2"/>
  <c r="D114" i="2"/>
  <c r="C114" i="2"/>
  <c r="B114" i="2"/>
  <c r="J139" i="2"/>
  <c r="H139" i="2"/>
  <c r="G139" i="2"/>
  <c r="F139" i="2"/>
  <c r="D139" i="2"/>
  <c r="C139" i="2"/>
  <c r="B139" i="2"/>
  <c r="D10" i="2"/>
  <c r="C10" i="2"/>
  <c r="B10" i="2"/>
  <c r="J104" i="2"/>
  <c r="H104" i="2"/>
  <c r="G104" i="2"/>
  <c r="F104" i="2"/>
  <c r="D104" i="2"/>
  <c r="C104" i="2"/>
  <c r="B104" i="2"/>
  <c r="J143" i="2"/>
  <c r="H143" i="2"/>
  <c r="G143" i="2"/>
  <c r="F143" i="2"/>
  <c r="D143" i="2"/>
  <c r="C143" i="2"/>
  <c r="B143" i="2"/>
  <c r="D46" i="2"/>
  <c r="C46" i="2"/>
  <c r="B46" i="2"/>
  <c r="D179" i="2"/>
  <c r="C179" i="2"/>
  <c r="B179" i="2"/>
  <c r="B61" i="2"/>
  <c r="N189" i="2"/>
  <c r="M189" i="2"/>
  <c r="L189" i="2"/>
  <c r="J189" i="2"/>
  <c r="H189" i="2"/>
  <c r="G189" i="2"/>
  <c r="F189" i="2"/>
  <c r="D189" i="2"/>
  <c r="C189" i="2"/>
  <c r="B189" i="2"/>
  <c r="D20" i="2"/>
  <c r="C20" i="2"/>
  <c r="B20" i="2"/>
  <c r="D19" i="2"/>
  <c r="C19" i="2"/>
  <c r="B19" i="2"/>
  <c r="J224" i="2"/>
  <c r="H224" i="2"/>
  <c r="G224" i="2"/>
  <c r="F224" i="2"/>
  <c r="D224" i="2"/>
  <c r="C224" i="2"/>
  <c r="B224" i="2"/>
  <c r="J111" i="2"/>
  <c r="H111" i="2"/>
  <c r="G111" i="2"/>
  <c r="F111" i="2"/>
  <c r="D111" i="2"/>
  <c r="C111" i="2"/>
  <c r="B111" i="2"/>
  <c r="D12" i="2"/>
  <c r="C12" i="2"/>
  <c r="B12" i="2"/>
  <c r="J92" i="2"/>
  <c r="H92" i="2"/>
  <c r="G92" i="2"/>
  <c r="F92" i="2"/>
  <c r="D92" i="2"/>
  <c r="C92" i="2"/>
  <c r="B92" i="2"/>
  <c r="J25" i="2"/>
  <c r="H25" i="2"/>
  <c r="G25" i="2"/>
  <c r="F25" i="2"/>
  <c r="D25" i="2"/>
  <c r="C25" i="2"/>
  <c r="B25" i="2"/>
  <c r="N24" i="2"/>
  <c r="M24" i="2"/>
  <c r="L24" i="2"/>
  <c r="J24" i="2"/>
  <c r="H24" i="2"/>
  <c r="G24" i="2"/>
  <c r="F24" i="2"/>
  <c r="D24" i="2"/>
  <c r="C24" i="2"/>
  <c r="B24" i="2"/>
  <c r="J106" i="2"/>
  <c r="H106" i="2"/>
  <c r="G106" i="2"/>
  <c r="F106" i="2"/>
  <c r="D106" i="2"/>
  <c r="C106" i="2"/>
  <c r="B106" i="2"/>
  <c r="J101" i="2"/>
  <c r="G101" i="2"/>
  <c r="F101" i="2"/>
  <c r="D101" i="2"/>
  <c r="C101" i="2"/>
  <c r="M93" i="2"/>
  <c r="L93" i="2"/>
  <c r="J93" i="2"/>
  <c r="H93" i="2"/>
  <c r="G93" i="2"/>
  <c r="F93" i="2"/>
  <c r="D93" i="2"/>
  <c r="C93" i="2"/>
  <c r="B93" i="2"/>
  <c r="J26" i="2"/>
  <c r="H26" i="2"/>
  <c r="G26" i="2"/>
  <c r="F26" i="2"/>
  <c r="D26" i="2"/>
  <c r="C26" i="2"/>
  <c r="B26" i="2"/>
  <c r="N23" i="2"/>
  <c r="M23" i="2"/>
  <c r="L23" i="2"/>
  <c r="J23" i="2"/>
  <c r="H23" i="2"/>
  <c r="G23" i="2"/>
  <c r="F23" i="2"/>
  <c r="D23" i="2"/>
  <c r="C23" i="2"/>
  <c r="B23" i="2"/>
  <c r="D67" i="2"/>
  <c r="C67" i="2"/>
  <c r="B67" i="2"/>
  <c r="D119" i="2"/>
  <c r="C119" i="2"/>
  <c r="B119" i="2"/>
  <c r="N50" i="2"/>
  <c r="M50" i="2"/>
  <c r="L50" i="2"/>
  <c r="J50" i="2"/>
  <c r="H50" i="2"/>
  <c r="G50" i="2"/>
  <c r="F50" i="2"/>
  <c r="D50" i="2"/>
  <c r="C50" i="2"/>
  <c r="B50" i="2"/>
  <c r="J91" i="2"/>
  <c r="H91" i="2"/>
  <c r="G91" i="2"/>
  <c r="F91" i="2"/>
  <c r="D91" i="2"/>
  <c r="C91" i="2"/>
  <c r="B91" i="2"/>
  <c r="N96" i="2"/>
  <c r="M96" i="2"/>
  <c r="L96" i="2"/>
  <c r="J96" i="2"/>
  <c r="H96" i="2"/>
  <c r="G96" i="2"/>
  <c r="F96" i="2"/>
  <c r="D96" i="2"/>
  <c r="C96" i="2"/>
  <c r="B96" i="2"/>
  <c r="N22" i="2"/>
  <c r="M22" i="2"/>
  <c r="L22" i="2"/>
  <c r="J22" i="2"/>
  <c r="H22" i="2"/>
  <c r="G22" i="2"/>
  <c r="F22" i="2"/>
  <c r="D22" i="2"/>
  <c r="C22" i="2"/>
  <c r="B22" i="2"/>
  <c r="N95" i="2"/>
  <c r="M95" i="2"/>
  <c r="L95" i="2"/>
  <c r="J95" i="2"/>
  <c r="H95" i="2"/>
  <c r="G95" i="2"/>
  <c r="F95" i="2"/>
  <c r="D95" i="2"/>
  <c r="C95" i="2"/>
  <c r="B95" i="2"/>
  <c r="J156" i="2"/>
  <c r="H156" i="2"/>
  <c r="G156" i="2"/>
  <c r="F156" i="2"/>
  <c r="D156" i="2"/>
  <c r="C156" i="2"/>
  <c r="B156" i="2"/>
  <c r="J35" i="2"/>
  <c r="H35" i="2"/>
  <c r="G35" i="2"/>
  <c r="F35" i="2"/>
  <c r="D35" i="2"/>
  <c r="C35" i="2"/>
  <c r="B35" i="2"/>
  <c r="N107" i="2"/>
  <c r="M107" i="2"/>
  <c r="L107" i="2"/>
  <c r="J107" i="2"/>
  <c r="H107" i="2"/>
  <c r="G107" i="2"/>
  <c r="F107" i="2"/>
  <c r="D107" i="2"/>
  <c r="C107" i="2"/>
  <c r="B107" i="2"/>
  <c r="M182" i="2"/>
  <c r="L182" i="2"/>
  <c r="J182" i="2"/>
  <c r="H182" i="2"/>
  <c r="G182" i="2"/>
  <c r="F182" i="2"/>
  <c r="D182" i="2"/>
  <c r="C182" i="2"/>
  <c r="B182" i="2"/>
  <c r="N94" i="2"/>
  <c r="M94" i="2"/>
  <c r="L94" i="2"/>
  <c r="J94" i="2"/>
  <c r="H94" i="2"/>
  <c r="G94" i="2"/>
  <c r="F94" i="2"/>
  <c r="D94" i="2"/>
  <c r="C94" i="2"/>
  <c r="B94" i="2"/>
  <c r="N34" i="2"/>
  <c r="M34" i="2"/>
  <c r="L34" i="2"/>
  <c r="J34" i="2"/>
  <c r="H34" i="2"/>
  <c r="G34" i="2"/>
  <c r="F34" i="2"/>
  <c r="D34" i="2"/>
  <c r="C34" i="2"/>
  <c r="B34" i="2"/>
  <c r="N244" i="2"/>
  <c r="M244" i="2"/>
  <c r="L244" i="2"/>
  <c r="J244" i="2"/>
  <c r="H244" i="2"/>
  <c r="G244" i="2"/>
  <c r="F244" i="2"/>
  <c r="D244" i="2"/>
  <c r="C244" i="2"/>
  <c r="B244" i="2"/>
  <c r="J157" i="2"/>
  <c r="H157" i="2"/>
  <c r="G157" i="2"/>
  <c r="F157" i="2"/>
  <c r="D157" i="2"/>
  <c r="C157" i="2"/>
  <c r="B157" i="2"/>
  <c r="N21" i="2"/>
  <c r="M21" i="2"/>
  <c r="L21" i="2"/>
  <c r="J21" i="2"/>
  <c r="H21" i="2"/>
  <c r="G21" i="2"/>
  <c r="F21" i="2"/>
  <c r="D21" i="2"/>
  <c r="C21" i="2"/>
  <c r="B21" i="2"/>
  <c r="D124" i="2"/>
  <c r="C124" i="2"/>
  <c r="B124" i="2"/>
  <c r="N41" i="2"/>
  <c r="M41" i="2"/>
  <c r="L41" i="2"/>
  <c r="J41" i="2"/>
  <c r="H41" i="2"/>
  <c r="G41" i="2"/>
  <c r="F41" i="2"/>
  <c r="D41" i="2"/>
  <c r="C41" i="2"/>
  <c r="B41" i="2"/>
  <c r="J203" i="2"/>
  <c r="H203" i="2"/>
  <c r="G203" i="2"/>
  <c r="F203" i="2"/>
  <c r="D203" i="2"/>
  <c r="C203" i="2"/>
  <c r="B203" i="2"/>
  <c r="J31" i="2"/>
  <c r="H31" i="2"/>
  <c r="G31" i="2"/>
  <c r="F31" i="2"/>
  <c r="D31" i="2"/>
  <c r="C31" i="2"/>
  <c r="B31" i="2"/>
  <c r="M235" i="2"/>
  <c r="L235" i="2"/>
  <c r="J235" i="2"/>
  <c r="H235" i="2"/>
  <c r="G235" i="2"/>
  <c r="F235" i="2"/>
  <c r="D235" i="2"/>
  <c r="C235" i="2"/>
  <c r="B235" i="2"/>
  <c r="J65" i="2"/>
  <c r="H65" i="2"/>
  <c r="G65" i="2"/>
  <c r="F65" i="2"/>
  <c r="D65" i="2"/>
  <c r="C65" i="2"/>
  <c r="B65" i="2"/>
  <c r="J4" i="2"/>
  <c r="H4" i="2"/>
  <c r="G4" i="2"/>
  <c r="F4" i="2"/>
  <c r="D4" i="2"/>
  <c r="C4" i="2"/>
  <c r="B4" i="2"/>
  <c r="D237" i="2"/>
  <c r="C237" i="2"/>
  <c r="B237" i="2"/>
  <c r="J197" i="2"/>
  <c r="H197" i="2"/>
  <c r="G197" i="2"/>
  <c r="F197" i="2"/>
  <c r="D197" i="2"/>
  <c r="C197" i="2"/>
  <c r="B197" i="2"/>
  <c r="M199" i="2"/>
  <c r="L199" i="2"/>
  <c r="J199" i="2"/>
  <c r="H199" i="2"/>
  <c r="G199" i="2"/>
  <c r="F199" i="2"/>
  <c r="D199" i="2"/>
  <c r="C199" i="2"/>
  <c r="B199" i="2"/>
  <c r="J90" i="2"/>
  <c r="H90" i="2"/>
  <c r="G90" i="2"/>
  <c r="F90" i="2"/>
  <c r="D90" i="2"/>
  <c r="C90" i="2"/>
  <c r="B90" i="2"/>
  <c r="J232" i="2"/>
  <c r="H232" i="2"/>
  <c r="G232" i="2"/>
  <c r="F232" i="2"/>
  <c r="D232" i="2"/>
  <c r="C232" i="2"/>
  <c r="B232" i="2"/>
  <c r="J230" i="2"/>
  <c r="H230" i="2"/>
  <c r="G230" i="2"/>
  <c r="F230" i="2"/>
  <c r="D230" i="2"/>
  <c r="C230" i="2"/>
  <c r="B230" i="2"/>
  <c r="J115" i="2"/>
  <c r="H115" i="2"/>
  <c r="G115" i="2"/>
  <c r="F115" i="2"/>
  <c r="D115" i="2"/>
  <c r="C115" i="2"/>
  <c r="B115" i="2"/>
  <c r="J57" i="2"/>
  <c r="H57" i="2"/>
  <c r="G57" i="2"/>
  <c r="F57" i="2"/>
  <c r="D57" i="2"/>
  <c r="C57" i="2"/>
  <c r="B57" i="2"/>
  <c r="J39" i="2"/>
  <c r="H39" i="2"/>
  <c r="G39" i="2"/>
  <c r="F39" i="2"/>
  <c r="D39" i="2"/>
  <c r="C39" i="2"/>
  <c r="B39" i="2"/>
  <c r="J70" i="2"/>
  <c r="H70" i="2"/>
  <c r="G70" i="2"/>
  <c r="F70" i="2"/>
  <c r="D70" i="2"/>
  <c r="C70" i="2"/>
  <c r="B70" i="2"/>
  <c r="N79" i="2"/>
  <c r="M79" i="2"/>
  <c r="L79" i="2"/>
  <c r="J79" i="2"/>
  <c r="H79" i="2"/>
  <c r="G79" i="2"/>
  <c r="F79" i="2"/>
  <c r="D79" i="2"/>
  <c r="C79" i="2"/>
  <c r="B79" i="2"/>
  <c r="J112" i="2"/>
  <c r="H112" i="2"/>
  <c r="G112" i="2"/>
  <c r="F112" i="2"/>
  <c r="D112" i="2"/>
  <c r="C112" i="2"/>
  <c r="B112" i="2"/>
  <c r="J127" i="2"/>
  <c r="H127" i="2"/>
  <c r="G127" i="2"/>
  <c r="F127" i="2"/>
  <c r="D127" i="2"/>
  <c r="C127" i="2"/>
  <c r="B127" i="2"/>
  <c r="D32" i="2"/>
  <c r="C32" i="2"/>
  <c r="B32" i="2"/>
  <c r="J77" i="2"/>
  <c r="H77" i="2"/>
  <c r="G77" i="2"/>
  <c r="F77" i="2"/>
  <c r="D77" i="2"/>
  <c r="C77" i="2"/>
  <c r="B77" i="2"/>
  <c r="J78" i="2"/>
  <c r="H78" i="2"/>
  <c r="G78" i="2"/>
  <c r="F78" i="2"/>
  <c r="D78" i="2"/>
  <c r="C78" i="2"/>
  <c r="B78" i="2"/>
  <c r="J76" i="2"/>
  <c r="H76" i="2"/>
  <c r="G76" i="2"/>
  <c r="F76" i="2"/>
  <c r="D76" i="2"/>
  <c r="C76" i="2"/>
  <c r="B76" i="2"/>
  <c r="J122" i="2"/>
  <c r="H122" i="2"/>
  <c r="G122" i="2"/>
  <c r="F122" i="2"/>
  <c r="D122" i="2"/>
  <c r="C122" i="2"/>
  <c r="B122" i="2"/>
  <c r="J121" i="2"/>
  <c r="H121" i="2"/>
  <c r="G121" i="2"/>
  <c r="F121" i="2"/>
  <c r="D121" i="2"/>
  <c r="C121" i="2"/>
  <c r="B121" i="2"/>
  <c r="D183" i="2"/>
  <c r="C183" i="2"/>
  <c r="B183" i="2"/>
  <c r="J40" i="2"/>
  <c r="H40" i="2"/>
  <c r="G40" i="2"/>
  <c r="F40" i="2"/>
  <c r="D40" i="2"/>
  <c r="C40" i="2"/>
  <c r="B40" i="2"/>
  <c r="J56" i="2"/>
  <c r="H56" i="2"/>
  <c r="G56" i="2"/>
  <c r="F56" i="2"/>
  <c r="D56" i="2"/>
  <c r="C56" i="2"/>
  <c r="B56" i="2"/>
  <c r="J181" i="2"/>
  <c r="H181" i="2"/>
  <c r="G181" i="2"/>
  <c r="F181" i="2"/>
  <c r="D181" i="2"/>
  <c r="C181" i="2"/>
  <c r="B181" i="2"/>
  <c r="D102" i="2"/>
  <c r="C102" i="2"/>
  <c r="B102" i="2"/>
  <c r="J72" i="2"/>
  <c r="H72" i="2"/>
  <c r="G72" i="2"/>
  <c r="F72" i="2"/>
  <c r="D72" i="2"/>
  <c r="C72" i="2"/>
  <c r="B72" i="2"/>
  <c r="J71" i="2"/>
  <c r="H71" i="2"/>
  <c r="G71" i="2"/>
  <c r="F71" i="2"/>
  <c r="D71" i="2"/>
  <c r="C71" i="2"/>
  <c r="B71" i="2"/>
  <c r="J196" i="2"/>
  <c r="H196" i="2"/>
  <c r="G196" i="2"/>
  <c r="F196" i="2"/>
  <c r="D196" i="2"/>
  <c r="C196" i="2"/>
  <c r="B196" i="2"/>
  <c r="J167" i="2"/>
  <c r="H167" i="2"/>
  <c r="G167" i="2"/>
  <c r="F167" i="2"/>
  <c r="D167" i="2"/>
  <c r="C167" i="2"/>
  <c r="B167" i="2"/>
  <c r="D147" i="2"/>
  <c r="C147" i="2"/>
  <c r="B147" i="2"/>
  <c r="N74" i="2"/>
  <c r="M74" i="2"/>
  <c r="L74" i="2"/>
  <c r="J74" i="2"/>
  <c r="H74" i="2"/>
  <c r="G74" i="2"/>
  <c r="F74" i="2"/>
  <c r="D74" i="2"/>
  <c r="C74" i="2"/>
  <c r="B74" i="2"/>
  <c r="J153" i="2"/>
  <c r="H153" i="2"/>
  <c r="G153" i="2"/>
  <c r="F153" i="2"/>
  <c r="D153" i="2"/>
  <c r="C153" i="2"/>
  <c r="B153" i="2"/>
  <c r="N53" i="2"/>
  <c r="M53" i="2"/>
  <c r="L53" i="2"/>
  <c r="J53" i="2"/>
  <c r="H53" i="2"/>
  <c r="G53" i="2"/>
  <c r="F53" i="2"/>
  <c r="D53" i="2"/>
  <c r="C53" i="2"/>
  <c r="B53" i="2"/>
  <c r="N52" i="2"/>
  <c r="M52" i="2"/>
  <c r="L52" i="2"/>
  <c r="J52" i="2"/>
  <c r="H52" i="2"/>
  <c r="G52" i="2"/>
  <c r="F52" i="2"/>
  <c r="D52" i="2"/>
  <c r="C52" i="2"/>
  <c r="B52" i="2"/>
  <c r="J180" i="2"/>
  <c r="H180" i="2"/>
  <c r="G180" i="2"/>
  <c r="F180" i="2"/>
  <c r="D180" i="2"/>
  <c r="C180" i="2"/>
  <c r="B180" i="2"/>
  <c r="N73" i="2"/>
  <c r="M73" i="2"/>
  <c r="L73" i="2"/>
  <c r="J73" i="2"/>
  <c r="H73" i="2"/>
  <c r="G73" i="2"/>
  <c r="F73" i="2"/>
  <c r="D73" i="2"/>
  <c r="C73" i="2"/>
  <c r="B73" i="2"/>
</calcChain>
</file>

<file path=xl/comments1.xml><?xml version="1.0" encoding="utf-8"?>
<comments xmlns="http://schemas.openxmlformats.org/spreadsheetml/2006/main">
  <authors>
    <author>admin</author>
    <author>GretaCfa49</author>
  </authors>
  <commentList>
    <comment ref="G4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suite PE refus 3 devis
vu AF Saumur refait un devis global
Eu le tit. Le 9/10 au tel pour explication</t>
        </r>
      </text>
    </comment>
    <comment ref="G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Eu le tit. Pour qu'il annule car refus PE
le 9/10</t>
        </r>
      </text>
    </comment>
    <comment ref="G1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non retour Mme HERTER = déclaration de non pré
sentation</t>
        </r>
      </text>
    </comment>
    <comment ref="G186" authorId="1" shapeId="0">
      <text>
        <r>
          <rPr>
            <b/>
            <sz val="9"/>
            <color indexed="81"/>
            <rFont val="Tahoma"/>
            <family val="2"/>
          </rPr>
          <t>GretaCfa49:</t>
        </r>
        <r>
          <rPr>
            <sz val="9"/>
            <color indexed="81"/>
            <rFont val="Tahoma"/>
            <family val="2"/>
          </rPr>
          <t xml:space="preserve">
GretaCfa49:
entrée reportée 22/3 vu HG mail 15/3
</t>
        </r>
      </text>
    </comment>
    <comment ref="G2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plusieurs relances tit. Toujours pas annulé</t>
        </r>
      </text>
    </comment>
  </commentList>
</comments>
</file>

<file path=xl/comments2.xml><?xml version="1.0" encoding="utf-8"?>
<comments xmlns="http://schemas.openxmlformats.org/spreadsheetml/2006/main">
  <authors>
    <author>Greta</author>
    <author>GretaCfa49</author>
    <author>admin</author>
  </authors>
  <commentList>
    <comment ref="I9" authorId="0" shapeId="0">
      <text>
        <r>
          <rPr>
            <b/>
            <sz val="9"/>
            <color indexed="81"/>
            <rFont val="Tahoma"/>
            <family val="2"/>
          </rPr>
          <t xml:space="preserve">Greta:
</t>
        </r>
        <r>
          <rPr>
            <sz val="9"/>
            <color indexed="81"/>
            <rFont val="Tahoma"/>
            <family val="2"/>
          </rPr>
          <t>une partie (3jours) du bilan</t>
        </r>
      </text>
    </comment>
    <comment ref="O32" authorId="1" shapeId="0">
      <text>
        <r>
          <rPr>
            <b/>
            <sz val="9"/>
            <color indexed="81"/>
            <rFont val="Tahoma"/>
            <family val="2"/>
          </rPr>
          <t>GretaCfa49:</t>
        </r>
        <r>
          <rPr>
            <sz val="9"/>
            <color indexed="81"/>
            <rFont val="Tahoma"/>
            <family val="2"/>
          </rPr>
          <t xml:space="preserve">
-206,39 de remboursement acompte?
</t>
        </r>
      </text>
    </comment>
    <comment ref="K183" authorId="1" shapeId="0">
      <text>
        <r>
          <rPr>
            <b/>
            <sz val="9"/>
            <color indexed="81"/>
            <rFont val="Tahoma"/>
            <family val="2"/>
          </rPr>
          <t>GretaCfa49:</t>
        </r>
        <r>
          <rPr>
            <sz val="9"/>
            <color indexed="81"/>
            <rFont val="Tahoma"/>
            <family val="2"/>
          </rPr>
          <t xml:space="preserve">
mail FH 24/3
</t>
        </r>
      </text>
    </comment>
    <comment ref="H208" authorId="1" shapeId="0">
      <text>
        <r>
          <rPr>
            <b/>
            <sz val="9"/>
            <color indexed="81"/>
            <rFont val="Tahoma"/>
            <family val="2"/>
          </rPr>
          <t>GretaCfa49:</t>
        </r>
        <r>
          <rPr>
            <sz val="9"/>
            <color indexed="81"/>
            <rFont val="Tahoma"/>
            <family val="2"/>
          </rPr>
          <t xml:space="preserve">
entrée reportée 22/3 vu HG mail 15/3
</t>
        </r>
      </text>
    </comment>
    <comment ref="O24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-560€ de remboursement acompte?
</t>
        </r>
      </text>
    </comment>
  </commentList>
</comments>
</file>

<file path=xl/sharedStrings.xml><?xml version="1.0" encoding="utf-8"?>
<sst xmlns="http://schemas.openxmlformats.org/spreadsheetml/2006/main" count="910" uniqueCount="64">
  <si>
    <t>DATE INFO</t>
  </si>
  <si>
    <t>ADANKON</t>
  </si>
  <si>
    <t>En formation</t>
  </si>
  <si>
    <t>Annulation titulaire</t>
  </si>
  <si>
    <t>Annulé</t>
  </si>
  <si>
    <t>Refus titulaire</t>
  </si>
  <si>
    <t>NUMERO DOSSIER</t>
  </si>
  <si>
    <t>NOM</t>
  </si>
  <si>
    <t>PRENOM</t>
  </si>
  <si>
    <t>INTITULE_FORMATION</t>
  </si>
  <si>
    <t>STATUT_DOSSIER</t>
  </si>
  <si>
    <t>DATE DEBUT  SESSION</t>
  </si>
  <si>
    <t>DATE FIN SESSION</t>
  </si>
  <si>
    <t>ACCUSE DE RECEPTION</t>
  </si>
  <si>
    <t>CONTRE PROPOSITION</t>
  </si>
  <si>
    <t>TRANSMIS</t>
  </si>
  <si>
    <t>ENTREE EN FORMATION</t>
  </si>
  <si>
    <t>SORTIE DE FORMATION</t>
  </si>
  <si>
    <t>FACTURE</t>
  </si>
  <si>
    <t>PAYE</t>
  </si>
  <si>
    <t>SITE</t>
  </si>
  <si>
    <t>OK</t>
  </si>
  <si>
    <t>Numéro dossier CPF</t>
  </si>
  <si>
    <t>Nom</t>
  </si>
  <si>
    <t>Prénom</t>
  </si>
  <si>
    <t>Statut</t>
  </si>
  <si>
    <t>Site</t>
  </si>
  <si>
    <t>Intitulé formation</t>
  </si>
  <si>
    <t>Date entrée</t>
  </si>
  <si>
    <t>Date sortie</t>
  </si>
  <si>
    <t>Entrée</t>
  </si>
  <si>
    <t>Sortie</t>
  </si>
  <si>
    <t>Angers</t>
  </si>
  <si>
    <t>Cholet</t>
  </si>
  <si>
    <t>Saumur</t>
  </si>
  <si>
    <t>ARCHAMBAULT</t>
  </si>
  <si>
    <t>ABDELLALI</t>
  </si>
  <si>
    <t>SERVICE FAIT %</t>
  </si>
  <si>
    <t>GALLARD Excel</t>
  </si>
  <si>
    <t>demande CDC 23/9</t>
  </si>
  <si>
    <t>attente retour CDC?</t>
  </si>
  <si>
    <t>BRUNET: suite rupture 16/09, la CDC demande des justificatifs = mail rupture envoyé</t>
  </si>
  <si>
    <t>BAUDOUIN</t>
  </si>
  <si>
    <t>AUBIER</t>
  </si>
  <si>
    <t>DATE RESOLUTION PREVUE</t>
  </si>
  <si>
    <t>Taux de réalisation %</t>
  </si>
  <si>
    <t>PONAS: annulation diplôme d'entrée caduque</t>
  </si>
  <si>
    <t>Ddemande CDC 13/11 = mail GJ envoyé à la CDC</t>
  </si>
  <si>
    <t>facture envoyée + mail justificatif</t>
  </si>
  <si>
    <t>DOSSIER CONCERNE</t>
  </si>
  <si>
    <t>04/01 facture faite on doit rembourser = attente retour cdc ??</t>
  </si>
  <si>
    <t>ALHAFFAR</t>
  </si>
  <si>
    <t>BANVILLET</t>
  </si>
  <si>
    <t>Facturé</t>
  </si>
  <si>
    <t>RREAU</t>
  </si>
  <si>
    <t>MARY BILAN</t>
  </si>
  <si>
    <t>calcul du taux = 24h*73%/100 = 17,52h réalisées (se rapprocher des heures facturées (17,5h)</t>
  </si>
  <si>
    <t>Allaire</t>
  </si>
  <si>
    <t>ACARIS</t>
  </si>
  <si>
    <t>Montant à facturer</t>
  </si>
  <si>
    <t>Abondement PE</t>
  </si>
  <si>
    <t>Facturation</t>
  </si>
  <si>
    <t>Abondement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</si>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</sst>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43" formatCode="_-* #,##0.00\ _€_-;\-* #,##0.00\ _€_-;_-* &quot;-&quot;??\ _€_-;_-@_-"/>
    <numFmt numFmtId="164" formatCode="d/m"/>
    <numFmt numFmtId="165" formatCode="0#&quot; &quot;##&quot; &quot;##&quot; &quot;##&quot; &quot;##"/>
    <numFmt numFmtId="166" formatCode="#,##0.00\ &quot;€&quot;"/>
  </numFmts>
  <fonts count="18">
    <font>
      <sz val="11"/>
      <color theme="1"/>
      <name val="Arial"/>
    </font>
    <font>
      <b/>
      <sz val="11"/>
      <color theme="1"/>
      <name val="Arial"/>
      <family val="2"/>
    </font>
    <font>
      <b/>
      <sz val="11"/>
      <color rgb="FF6DD18C"/>
      <name val="Arial"/>
      <family val="2"/>
    </font>
    <font>
      <b/>
      <sz val="11"/>
      <color rgb="FF9CC2E5"/>
      <name val="Arial"/>
      <family val="2"/>
    </font>
    <font>
      <b/>
      <strike/>
      <sz val="11"/>
      <color rgb="FF9CC2E5"/>
      <name val="Arial"/>
      <family val="2"/>
    </font>
    <font>
      <strike/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Tahoma"/>
      <family val="2"/>
    </font>
    <font>
      <sz val="11"/>
      <color rgb="FF222222"/>
      <name val="Arial"/>
      <family val="2"/>
    </font>
    <font>
      <sz val="11"/>
      <color theme="0"/>
      <name val="Arial"/>
      <family val="2"/>
    </font>
    <font>
      <sz val="11"/>
      <color rgb="FF222222"/>
      <name val="Roboto"/>
    </font>
    <font>
      <sz val="11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6DD18C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CC2E5"/>
        <bgColor rgb="FF9CC2E5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6DD18C"/>
        <bgColor rgb="FF6DD18C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7" tint="0.79998168889431442"/>
        <bgColor rgb="FFFFFF00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183">
    <xf numFmtId="0" fontId="0" fillId="0" borderId="0" xfId="0" applyFont="1" applyAlignment="1"/>
    <xf numFmtId="0" fontId="0" fillId="0" borderId="0" xfId="0" applyFont="1"/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ont="1" applyFill="1" applyBorder="1"/>
    <xf numFmtId="14" fontId="0" fillId="2" borderId="1" xfId="0" applyNumberFormat="1" applyFont="1" applyFill="1" applyBorder="1"/>
    <xf numFmtId="14" fontId="0" fillId="2" borderId="2" xfId="0" applyNumberFormat="1" applyFont="1" applyFill="1" applyBorder="1"/>
    <xf numFmtId="0" fontId="2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2" borderId="3" xfId="0" applyFont="1" applyFill="1" applyBorder="1"/>
    <xf numFmtId="9" fontId="3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0" xfId="0" applyFont="1"/>
    <xf numFmtId="0" fontId="0" fillId="2" borderId="8" xfId="0" applyFont="1" applyFill="1" applyBorder="1"/>
    <xf numFmtId="0" fontId="5" fillId="2" borderId="3" xfId="0" applyFont="1" applyFill="1" applyBorder="1"/>
    <xf numFmtId="0" fontId="0" fillId="4" borderId="3" xfId="0" applyFont="1" applyFill="1" applyBorder="1"/>
    <xf numFmtId="0" fontId="0" fillId="5" borderId="1" xfId="0" applyFont="1" applyFill="1" applyBorder="1"/>
    <xf numFmtId="0" fontId="0" fillId="0" borderId="1" xfId="0" applyFont="1" applyBorder="1"/>
    <xf numFmtId="49" fontId="3" fillId="0" borderId="1" xfId="0" applyNumberFormat="1" applyFont="1" applyBorder="1" applyAlignment="1">
      <alignment horizontal="center"/>
    </xf>
    <xf numFmtId="49" fontId="0" fillId="0" borderId="0" xfId="0" applyNumberFormat="1" applyFont="1"/>
    <xf numFmtId="0" fontId="1" fillId="6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/>
    </xf>
    <xf numFmtId="165" fontId="1" fillId="6" borderId="11" xfId="0" applyNumberFormat="1" applyFont="1" applyFill="1" applyBorder="1" applyAlignment="1">
      <alignment horizontal="center" vertical="center"/>
    </xf>
    <xf numFmtId="165" fontId="7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165" fontId="7" fillId="0" borderId="14" xfId="0" applyNumberFormat="1" applyFont="1" applyBorder="1" applyAlignment="1">
      <alignment vertical="center"/>
    </xf>
    <xf numFmtId="14" fontId="0" fillId="0" borderId="9" xfId="0" applyNumberFormat="1" applyFont="1" applyBorder="1" applyAlignment="1">
      <alignment vertical="center"/>
    </xf>
    <xf numFmtId="14" fontId="0" fillId="0" borderId="15" xfId="0" applyNumberFormat="1" applyFont="1" applyBorder="1" applyAlignment="1">
      <alignment vertical="center"/>
    </xf>
    <xf numFmtId="0" fontId="0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5" fontId="0" fillId="0" borderId="14" xfId="0" applyNumberFormat="1" applyFont="1" applyBorder="1" applyAlignment="1">
      <alignment horizontal="right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9" fontId="0" fillId="0" borderId="14" xfId="0" applyNumberFormat="1" applyFont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0" borderId="15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0" fillId="2" borderId="17" xfId="0" applyFont="1" applyFill="1" applyBorder="1" applyAlignment="1">
      <alignment vertical="center"/>
    </xf>
    <xf numFmtId="0" fontId="0" fillId="2" borderId="17" xfId="0" applyFont="1" applyFill="1" applyBorder="1" applyAlignment="1">
      <alignment vertical="center" wrapText="1"/>
    </xf>
    <xf numFmtId="165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/>
    <xf numFmtId="14" fontId="0" fillId="0" borderId="0" xfId="0" applyNumberFormat="1"/>
    <xf numFmtId="0" fontId="0" fillId="0" borderId="2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65" fontId="7" fillId="5" borderId="14" xfId="0" applyNumberFormat="1" applyFont="1" applyFill="1" applyBorder="1" applyAlignment="1">
      <alignment vertical="center"/>
    </xf>
    <xf numFmtId="14" fontId="0" fillId="0" borderId="12" xfId="0" applyNumberFormat="1" applyFont="1" applyBorder="1" applyAlignment="1">
      <alignment vertical="center"/>
    </xf>
    <xf numFmtId="0" fontId="0" fillId="7" borderId="14" xfId="0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/>
    </xf>
    <xf numFmtId="0" fontId="0" fillId="0" borderId="0" xfId="1" applyNumberFormat="1" applyFont="1" applyAlignment="1"/>
    <xf numFmtId="0" fontId="16" fillId="3" borderId="1" xfId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0" fillId="0" borderId="0" xfId="0" applyFont="1" applyAlignment="1">
      <alignment vertical="top"/>
    </xf>
    <xf numFmtId="0" fontId="14" fillId="0" borderId="19" xfId="0" applyFont="1" applyBorder="1" applyAlignment="1">
      <alignment vertical="top"/>
    </xf>
    <xf numFmtId="164" fontId="0" fillId="0" borderId="0" xfId="0" applyNumberFormat="1" applyFont="1" applyAlignment="1">
      <alignment horizontal="right" vertical="top"/>
    </xf>
    <xf numFmtId="0" fontId="0" fillId="0" borderId="0" xfId="0" applyFont="1" applyAlignment="1">
      <alignment horizontal="right" vertical="top"/>
    </xf>
    <xf numFmtId="164" fontId="14" fillId="0" borderId="19" xfId="0" applyNumberFormat="1" applyFont="1" applyBorder="1" applyAlignment="1">
      <alignment horizontal="right" vertical="top"/>
    </xf>
    <xf numFmtId="0" fontId="14" fillId="0" borderId="1" xfId="0" applyFont="1" applyBorder="1" applyAlignment="1">
      <alignment vertical="top"/>
    </xf>
    <xf numFmtId="164" fontId="16" fillId="0" borderId="0" xfId="0" applyNumberFormat="1" applyFont="1" applyAlignment="1">
      <alignment horizontal="left" vertical="top"/>
    </xf>
    <xf numFmtId="0" fontId="14" fillId="0" borderId="14" xfId="0" applyFont="1" applyBorder="1" applyAlignment="1">
      <alignment horizontal="center" vertical="center"/>
    </xf>
    <xf numFmtId="0" fontId="0" fillId="8" borderId="9" xfId="0" applyFont="1" applyFill="1" applyBorder="1" applyAlignment="1">
      <alignment vertical="center"/>
    </xf>
    <xf numFmtId="0" fontId="0" fillId="8" borderId="13" xfId="0" applyFont="1" applyFill="1" applyBorder="1" applyAlignment="1">
      <alignment vertical="center"/>
    </xf>
    <xf numFmtId="0" fontId="0" fillId="8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left" vertical="center" wrapText="1"/>
    </xf>
    <xf numFmtId="14" fontId="0" fillId="8" borderId="15" xfId="0" applyNumberFormat="1" applyFont="1" applyFill="1" applyBorder="1" applyAlignment="1">
      <alignment vertical="center"/>
    </xf>
    <xf numFmtId="0" fontId="14" fillId="9" borderId="14" xfId="0" applyFont="1" applyFill="1" applyBorder="1" applyAlignment="1">
      <alignment horizontal="center" vertical="center"/>
    </xf>
    <xf numFmtId="0" fontId="0" fillId="9" borderId="14" xfId="0" applyFont="1" applyFill="1" applyBorder="1" applyAlignment="1">
      <alignment horizontal="center" vertical="center"/>
    </xf>
    <xf numFmtId="0" fontId="0" fillId="9" borderId="0" xfId="0" applyFont="1" applyFill="1" applyAlignment="1">
      <alignment vertical="center"/>
    </xf>
    <xf numFmtId="0" fontId="0" fillId="9" borderId="0" xfId="0" applyFont="1" applyFill="1" applyAlignment="1"/>
    <xf numFmtId="0" fontId="14" fillId="4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0" fillId="9" borderId="9" xfId="0" applyFont="1" applyFill="1" applyBorder="1" applyAlignment="1">
      <alignment vertical="center"/>
    </xf>
    <xf numFmtId="0" fontId="0" fillId="9" borderId="13" xfId="0" applyFont="1" applyFill="1" applyBorder="1" applyAlignment="1">
      <alignment vertical="center"/>
    </xf>
    <xf numFmtId="14" fontId="0" fillId="9" borderId="15" xfId="0" applyNumberFormat="1" applyFont="1" applyFill="1" applyBorder="1" applyAlignment="1">
      <alignment vertical="center"/>
    </xf>
    <xf numFmtId="14" fontId="0" fillId="2" borderId="9" xfId="0" applyNumberFormat="1" applyFont="1" applyFill="1" applyBorder="1"/>
    <xf numFmtId="164" fontId="14" fillId="0" borderId="1" xfId="0" applyNumberFormat="1" applyFont="1" applyBorder="1" applyAlignment="1">
      <alignment horizontal="right" vertical="top"/>
    </xf>
    <xf numFmtId="164" fontId="0" fillId="0" borderId="0" xfId="0" applyNumberFormat="1" applyFont="1" applyAlignment="1">
      <alignment vertical="top" wrapText="1"/>
    </xf>
    <xf numFmtId="164" fontId="16" fillId="0" borderId="0" xfId="0" applyNumberFormat="1" applyFont="1" applyAlignment="1">
      <alignment horizontal="left" vertical="top" wrapText="1"/>
    </xf>
    <xf numFmtId="164" fontId="14" fillId="0" borderId="1" xfId="0" applyNumberFormat="1" applyFont="1" applyBorder="1" applyAlignment="1">
      <alignment vertical="top" wrapText="1"/>
    </xf>
    <xf numFmtId="164" fontId="14" fillId="0" borderId="19" xfId="0" applyNumberFormat="1" applyFont="1" applyBorder="1" applyAlignment="1">
      <alignment vertical="top" wrapText="1"/>
    </xf>
    <xf numFmtId="0" fontId="0" fillId="0" borderId="0" xfId="0" applyFont="1" applyAlignment="1">
      <alignment vertical="top" wrapText="1"/>
    </xf>
    <xf numFmtId="0" fontId="16" fillId="0" borderId="0" xfId="0" applyFont="1" applyAlignment="1">
      <alignment vertical="top"/>
    </xf>
    <xf numFmtId="0" fontId="14" fillId="10" borderId="1" xfId="0" applyFont="1" applyFill="1" applyBorder="1" applyAlignment="1">
      <alignment horizontal="center" vertical="center"/>
    </xf>
    <xf numFmtId="165" fontId="0" fillId="0" borderId="0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0" xfId="0" applyBorder="1"/>
    <xf numFmtId="6" fontId="0" fillId="0" borderId="14" xfId="0" applyNumberFormat="1" applyFont="1" applyBorder="1" applyAlignment="1">
      <alignment horizontal="center" vertical="center"/>
    </xf>
    <xf numFmtId="166" fontId="0" fillId="0" borderId="20" xfId="0" applyNumberFormat="1" applyFont="1" applyBorder="1" applyAlignment="1">
      <alignment horizontal="center" vertical="center"/>
    </xf>
    <xf numFmtId="166" fontId="0" fillId="9" borderId="20" xfId="0" applyNumberFormat="1" applyFont="1" applyFill="1" applyBorder="1" applyAlignment="1">
      <alignment horizontal="center" vertical="center"/>
    </xf>
    <xf numFmtId="166" fontId="14" fillId="0" borderId="20" xfId="0" applyNumberFormat="1" applyFont="1" applyBorder="1" applyAlignment="1">
      <alignment horizontal="center" vertical="center"/>
    </xf>
    <xf numFmtId="166" fontId="0" fillId="7" borderId="20" xfId="0" applyNumberFormat="1" applyFont="1" applyFill="1" applyBorder="1" applyAlignment="1">
      <alignment horizontal="center" vertical="center"/>
    </xf>
    <xf numFmtId="166" fontId="1" fillId="3" borderId="1" xfId="0" applyNumberFormat="1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/>
    </xf>
    <xf numFmtId="166" fontId="0" fillId="0" borderId="0" xfId="0" applyNumberFormat="1" applyFont="1" applyAlignment="1"/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166" fontId="1" fillId="3" borderId="22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166" fontId="0" fillId="0" borderId="20" xfId="0" applyNumberFormat="1" applyFont="1" applyBorder="1" applyAlignment="1" applyProtection="1">
      <alignment horizontal="center" vertical="center"/>
      <protection locked="0"/>
    </xf>
    <xf numFmtId="166" fontId="14" fillId="0" borderId="20" xfId="0" applyNumberFormat="1" applyFont="1" applyBorder="1" applyAlignment="1" applyProtection="1">
      <alignment horizontal="center" vertical="center"/>
      <protection locked="0"/>
    </xf>
    <xf numFmtId="6" fontId="0" fillId="0" borderId="14" xfId="0" applyNumberFormat="1" applyFont="1" applyBorder="1" applyAlignment="1" applyProtection="1">
      <alignment horizontal="center" vertical="center"/>
      <protection locked="0"/>
    </xf>
    <xf numFmtId="0" fontId="0" fillId="4" borderId="1" xfId="0" applyFont="1" applyFill="1" applyBorder="1" applyAlignment="1" applyProtection="1">
      <alignment horizontal="center" vertical="center"/>
      <protection locked="0"/>
    </xf>
    <xf numFmtId="166" fontId="0" fillId="0" borderId="20" xfId="0" applyNumberFormat="1" applyFont="1" applyBorder="1" applyAlignment="1" applyProtection="1">
      <protection locked="0"/>
    </xf>
    <xf numFmtId="0" fontId="0" fillId="4" borderId="17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protection locked="0"/>
    </xf>
    <xf numFmtId="0" fontId="0" fillId="11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/>
    </xf>
    <xf numFmtId="0" fontId="0" fillId="12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 vertical="center" wrapText="1"/>
    </xf>
    <xf numFmtId="0" fontId="0" fillId="11" borderId="1" xfId="0" applyFont="1" applyFill="1" applyBorder="1" applyAlignment="1" applyProtection="1">
      <alignment horizontal="center" vertical="center"/>
      <protection locked="0"/>
    </xf>
    <xf numFmtId="0" fontId="8" fillId="11" borderId="1" xfId="0" applyFont="1" applyFill="1" applyBorder="1" applyAlignment="1" applyProtection="1">
      <alignment horizontal="center"/>
      <protection locked="0"/>
    </xf>
    <xf numFmtId="0" fontId="0" fillId="11" borderId="3" xfId="0" applyFont="1" applyFill="1" applyBorder="1" applyAlignment="1" applyProtection="1">
      <alignment horizontal="center" vertical="center"/>
      <protection locked="0"/>
    </xf>
    <xf numFmtId="0" fontId="14" fillId="11" borderId="1" xfId="0" applyFont="1" applyFill="1" applyBorder="1" applyAlignment="1" applyProtection="1">
      <alignment horizontal="center" vertical="center"/>
      <protection locked="0"/>
    </xf>
    <xf numFmtId="0" fontId="14" fillId="13" borderId="1" xfId="0" applyFont="1" applyFill="1" applyBorder="1" applyAlignment="1" applyProtection="1">
      <alignment horizontal="center" vertical="center"/>
      <protection locked="0"/>
    </xf>
    <xf numFmtId="165" fontId="0" fillId="0" borderId="11" xfId="0" applyNumberFormat="1" applyFont="1" applyBorder="1" applyAlignment="1">
      <alignment horizontal="right" vertical="center"/>
    </xf>
    <xf numFmtId="0" fontId="11" fillId="11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/>
    <xf numFmtId="0" fontId="0" fillId="0" borderId="1" xfId="0" applyBorder="1"/>
    <xf numFmtId="0" fontId="3" fillId="2" borderId="0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0" borderId="15" xfId="0" applyBorder="1"/>
    <xf numFmtId="0" fontId="0" fillId="0" borderId="15" xfId="0" applyFont="1" applyBorder="1"/>
    <xf numFmtId="0" fontId="0" fillId="0" borderId="19" xfId="0" applyFont="1" applyBorder="1" applyAlignment="1">
      <alignment vertical="top"/>
    </xf>
    <xf numFmtId="164" fontId="0" fillId="0" borderId="19" xfId="0" applyNumberFormat="1" applyFont="1" applyBorder="1" applyAlignment="1">
      <alignment vertical="top" wrapText="1"/>
    </xf>
    <xf numFmtId="164" fontId="0" fillId="0" borderId="19" xfId="0" applyNumberFormat="1" applyFont="1" applyBorder="1" applyAlignment="1">
      <alignment horizontal="right" vertical="top"/>
    </xf>
    <xf numFmtId="0" fontId="0" fillId="0" borderId="0" xfId="0" applyFont="1" applyBorder="1" applyAlignment="1"/>
    <xf numFmtId="165" fontId="7" fillId="0" borderId="15" xfId="0" applyNumberFormat="1" applyFont="1" applyBorder="1" applyAlignment="1">
      <alignment vertical="center"/>
    </xf>
    <xf numFmtId="49" fontId="14" fillId="11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25" xfId="0" applyFont="1" applyFill="1" applyBorder="1" applyAlignment="1">
      <alignment horizontal="center" vertical="center"/>
    </xf>
    <xf numFmtId="0" fontId="0" fillId="13" borderId="1" xfId="0" applyFont="1" applyFill="1" applyBorder="1" applyAlignment="1" applyProtection="1">
      <alignment horizontal="center" vertical="center"/>
      <protection locked="0"/>
    </xf>
    <xf numFmtId="0" fontId="1" fillId="6" borderId="26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165" fontId="0" fillId="0" borderId="15" xfId="0" applyNumberFormat="1" applyFont="1" applyBorder="1" applyAlignment="1">
      <alignment horizontal="right" vertical="center"/>
    </xf>
    <xf numFmtId="0" fontId="0" fillId="11" borderId="23" xfId="0" applyFont="1" applyFill="1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0" fillId="11" borderId="3" xfId="0" applyFont="1" applyFill="1" applyBorder="1" applyAlignment="1">
      <alignment horizontal="center" vertical="center"/>
    </xf>
    <xf numFmtId="0" fontId="0" fillId="11" borderId="17" xfId="0" applyFont="1" applyFill="1" applyBorder="1" applyAlignment="1" applyProtection="1">
      <alignment horizontal="center" vertical="center"/>
      <protection locked="0"/>
    </xf>
    <xf numFmtId="0" fontId="0" fillId="0" borderId="15" xfId="0" applyFont="1" applyBorder="1" applyAlignment="1"/>
    <xf numFmtId="0" fontId="0" fillId="0" borderId="0" xfId="0" applyFont="1" applyBorder="1" applyAlignment="1">
      <alignment horizontal="center" vertical="center"/>
    </xf>
    <xf numFmtId="0" fontId="0" fillId="11" borderId="1" xfId="0" applyFont="1" applyFill="1" applyBorder="1" applyAlignment="1" applyProtection="1">
      <alignment horizontal="center" vertical="center" wrapText="1"/>
      <protection locked="0"/>
    </xf>
    <xf numFmtId="0" fontId="11" fillId="11" borderId="1" xfId="0" applyFont="1" applyFill="1" applyBorder="1" applyAlignment="1" applyProtection="1">
      <alignment horizontal="center"/>
      <protection locked="0"/>
    </xf>
    <xf numFmtId="14" fontId="0" fillId="0" borderId="14" xfId="0" applyNumberFormat="1" applyFont="1" applyBorder="1" applyAlignment="1">
      <alignment vertical="center"/>
    </xf>
    <xf numFmtId="0" fontId="0" fillId="8" borderId="1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14" fillId="4" borderId="1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>
      <alignment horizontal="center" vertical="center"/>
    </xf>
    <xf numFmtId="166" fontId="1" fillId="3" borderId="7" xfId="0" applyNumberFormat="1" applyFont="1" applyFill="1" applyBorder="1" applyAlignment="1" applyProtection="1">
      <alignment horizontal="center" vertical="center" wrapText="1"/>
      <protection locked="0"/>
    </xf>
    <xf numFmtId="166" fontId="0" fillId="0" borderId="7" xfId="0" applyNumberFormat="1" applyFont="1" applyBorder="1" applyAlignment="1" applyProtection="1">
      <alignment horizontal="center" vertical="center"/>
      <protection locked="0"/>
    </xf>
    <xf numFmtId="166" fontId="0" fillId="0" borderId="7" xfId="0" applyNumberFormat="1" applyFont="1" applyBorder="1" applyAlignment="1" applyProtection="1">
      <protection locked="0"/>
    </xf>
    <xf numFmtId="0" fontId="0" fillId="0" borderId="7" xfId="0" applyNumberFormat="1" applyFont="1" applyBorder="1" applyAlignment="1" applyProtection="1">
      <alignment horizontal="center" vertical="center"/>
      <protection locked="0"/>
    </xf>
    <xf numFmtId="0" fontId="0" fillId="4" borderId="0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65" fontId="0" fillId="8" borderId="14" xfId="0" applyNumberFormat="1" applyFont="1" applyFill="1" applyBorder="1" applyAlignment="1">
      <alignment horizontal="right" vertical="center"/>
    </xf>
    <xf numFmtId="0" fontId="0" fillId="8" borderId="16" xfId="0" applyFont="1" applyFill="1" applyBorder="1" applyAlignment="1">
      <alignment vertical="center"/>
    </xf>
    <xf numFmtId="0" fontId="0" fillId="9" borderId="16" xfId="0" applyFont="1" applyFill="1" applyBorder="1" applyAlignment="1">
      <alignment vertical="center"/>
    </xf>
    <xf numFmtId="0" fontId="0" fillId="2" borderId="4" xfId="0" applyFont="1" applyFill="1" applyBorder="1" applyAlignment="1">
      <alignment horizontal="center" wrapText="1"/>
    </xf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</cellXfs>
  <cellStyles count="2">
    <cellStyle name="Milliers" xfId="1" builtinId="3"/>
    <cellStyle name="Normal" xfId="0" builtinId="0"/>
  </cellStyles>
  <dxfs count="49">
    <dxf>
      <fill>
        <patternFill patternType="solid">
          <fgColor rgb="FFA8D08D"/>
          <bgColor theme="9"/>
        </patternFill>
      </fill>
    </dxf>
    <dxf>
      <fill>
        <patternFill patternType="solid">
          <fgColor auto="1"/>
          <bgColor theme="4"/>
        </patternFill>
      </fill>
    </dxf>
    <dxf>
      <fill>
        <patternFill patternType="solid">
          <fgColor rgb="FFA8D08D"/>
          <bgColor theme="9"/>
        </patternFill>
      </fill>
    </dxf>
    <dxf>
      <fill>
        <patternFill patternType="solid">
          <fgColor auto="1"/>
          <bgColor theme="4"/>
        </patternFill>
      </fill>
    </dxf>
    <dxf>
      <fill>
        <patternFill patternType="solid">
          <fgColor rgb="FFA8D08D"/>
          <bgColor theme="9"/>
        </patternFill>
      </fill>
    </dxf>
    <dxf>
      <fill>
        <patternFill patternType="solid">
          <fgColor auto="1"/>
          <bgColor theme="4"/>
        </patternFill>
      </fill>
    </dxf>
    <dxf>
      <fill>
        <patternFill patternType="solid">
          <fgColor auto="1"/>
          <bgColor theme="4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 patternType="solid">
          <fgColor rgb="FFDA5F52"/>
          <bgColor rgb="FFDA5F52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E05656"/>
          <bgColor rgb="FFE05656"/>
        </patternFill>
      </fill>
    </dxf>
    <dxf>
      <fill>
        <patternFill patternType="solid">
          <fgColor rgb="FFA8D08D"/>
          <bgColor theme="9"/>
        </patternFill>
      </fill>
    </dxf>
    <dxf>
      <fill>
        <patternFill patternType="solid">
          <fgColor rgb="FF9CC2E5"/>
          <bgColor rgb="FF9CC2E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0070C0"/>
      </font>
      <fill>
        <patternFill patternType="none"/>
      </fill>
    </dxf>
    <dxf>
      <font>
        <color rgb="FF548135"/>
      </font>
      <fill>
        <patternFill patternType="none"/>
      </fill>
    </dxf>
    <dxf>
      <font>
        <color rgb="FFC00000"/>
      </font>
      <fill>
        <patternFill patternType="none"/>
      </fill>
    </dxf>
    <dxf>
      <fill>
        <patternFill patternType="solid">
          <fgColor rgb="FFECECEC"/>
          <bgColor rgb="FFECECEC"/>
        </patternFill>
      </fill>
    </dxf>
    <dxf>
      <font>
        <color rgb="FF2E75B5"/>
      </font>
      <fill>
        <patternFill patternType="none"/>
      </fill>
    </dxf>
    <dxf>
      <font>
        <color rgb="FFCC0000"/>
      </font>
      <fill>
        <patternFill patternType="none"/>
      </fill>
    </dxf>
    <dxf>
      <font>
        <color rgb="FF2E75B5"/>
      </font>
      <fill>
        <patternFill patternType="none"/>
      </fill>
    </dxf>
    <dxf>
      <font>
        <color rgb="FFCC0000"/>
      </font>
      <fill>
        <patternFill patternType="none"/>
      </fill>
    </dxf>
    <dxf>
      <font>
        <color rgb="FF548135"/>
      </font>
      <fill>
        <patternFill patternType="none"/>
      </fill>
    </dxf>
    <dxf>
      <font>
        <color rgb="FF548135"/>
      </font>
      <fill>
        <patternFill patternType="none"/>
      </fill>
    </dxf>
    <dxf>
      <fill>
        <patternFill patternType="solid">
          <fgColor rgb="FFC5E0B3"/>
          <bgColor theme="9"/>
        </patternFill>
      </fill>
    </dxf>
    <dxf>
      <fill>
        <patternFill patternType="solid">
          <fgColor rgb="FFFFCCCC"/>
          <bgColor rgb="FFFFCCCC"/>
        </patternFill>
      </fill>
    </dxf>
    <dxf>
      <font>
        <color rgb="FFC00000"/>
      </font>
      <fill>
        <patternFill patternType="none"/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theme="4" tint="-0.24994659260841701"/>
          <bgColor theme="4" tint="0.39994506668294322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auto="1"/>
          <bgColor theme="4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 patternType="solid">
          <fgColor rgb="FFDA5F52"/>
          <bgColor rgb="FFDA5F52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E05656"/>
          <bgColor rgb="FFE05656"/>
        </patternFill>
      </fill>
    </dxf>
    <dxf>
      <fill>
        <patternFill patternType="solid">
          <fgColor rgb="FFA8D08D"/>
          <bgColor theme="9"/>
        </patternFill>
      </fill>
    </dxf>
    <dxf>
      <fill>
        <patternFill patternType="solid">
          <fgColor rgb="FF9CC2E5"/>
          <bgColor rgb="FF9CC2E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13.bin"/><Relationship Id="rId7" Type="http://schemas.openxmlformats.org/officeDocument/2006/relationships/printerSettings" Target="../printerSettings/printerSettings17.bin"/><Relationship Id="rId12" Type="http://schemas.openxmlformats.org/officeDocument/2006/relationships/comments" Target="../comments1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printerSettings" Target="../printerSettings/printerSettings16.bin"/><Relationship Id="rId11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4.bin"/><Relationship Id="rId9" Type="http://schemas.openxmlformats.org/officeDocument/2006/relationships/printerSettings" Target="../printerSettings/printerSettings19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8.bin"/><Relationship Id="rId3" Type="http://schemas.openxmlformats.org/officeDocument/2006/relationships/printerSettings" Target="../printerSettings/printerSettings23.bin"/><Relationship Id="rId7" Type="http://schemas.openxmlformats.org/officeDocument/2006/relationships/printerSettings" Target="../printerSettings/printerSettings27.bin"/><Relationship Id="rId12" Type="http://schemas.openxmlformats.org/officeDocument/2006/relationships/comments" Target="../comments2.xml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6" Type="http://schemas.openxmlformats.org/officeDocument/2006/relationships/printerSettings" Target="../printerSettings/printerSettings26.bin"/><Relationship Id="rId11" Type="http://schemas.openxmlformats.org/officeDocument/2006/relationships/vmlDrawing" Target="../drawings/vmlDrawing2.vml"/><Relationship Id="rId5" Type="http://schemas.openxmlformats.org/officeDocument/2006/relationships/printerSettings" Target="../printerSettings/printerSettings25.bin"/><Relationship Id="rId10" Type="http://schemas.openxmlformats.org/officeDocument/2006/relationships/printerSettings" Target="../printerSettings/printerSettings30.bin"/><Relationship Id="rId4" Type="http://schemas.openxmlformats.org/officeDocument/2006/relationships/printerSettings" Target="../printerSettings/printerSettings24.bin"/><Relationship Id="rId9" Type="http://schemas.openxmlformats.org/officeDocument/2006/relationships/printerSettings" Target="../printerSettings/printerSettings29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8.bin"/><Relationship Id="rId3" Type="http://schemas.openxmlformats.org/officeDocument/2006/relationships/printerSettings" Target="../printerSettings/printerSettings33.bin"/><Relationship Id="rId7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Relationship Id="rId6" Type="http://schemas.openxmlformats.org/officeDocument/2006/relationships/printerSettings" Target="../printerSettings/printerSettings36.bin"/><Relationship Id="rId5" Type="http://schemas.openxmlformats.org/officeDocument/2006/relationships/printerSettings" Target="../printerSettings/printerSettings35.bin"/><Relationship Id="rId10" Type="http://schemas.openxmlformats.org/officeDocument/2006/relationships/printerSettings" Target="../printerSettings/printerSettings40.bin"/><Relationship Id="rId4" Type="http://schemas.openxmlformats.org/officeDocument/2006/relationships/printerSettings" Target="../printerSettings/printerSettings34.bin"/><Relationship Id="rId9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99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12.625" defaultRowHeight="15" customHeight="1"/>
  <cols>
    <col min="1" max="1" width="10.875" bestFit="1" customWidth="1"/>
    <col min="2" max="4" width="10.625" customWidth="1"/>
    <col min="5" max="5" width="77" customWidth="1"/>
    <col min="6" max="7" width="16.875" customWidth="1"/>
    <col min="8" max="9" width="10.625" customWidth="1"/>
  </cols>
  <sheetData>
    <row r="1" spans="1:9" ht="14.25" customHeight="1">
      <c r="A1" s="24" t="s">
        <v>22</v>
      </c>
      <c r="B1" s="152" t="s">
        <v>23</v>
      </c>
      <c r="C1" s="153" t="s">
        <v>24</v>
      </c>
      <c r="D1" s="153" t="s">
        <v>63</v>
      </c>
      <c r="E1" s="26" t="s">
        <v>27</v>
      </c>
      <c r="F1" s="154" t="s">
        <v>25</v>
      </c>
      <c r="G1" s="27" t="s">
        <v>62</v>
      </c>
      <c r="H1" s="27" t="s">
        <v>28</v>
      </c>
      <c r="I1" s="150" t="s">
        <v>29</v>
      </c>
    </row>
    <row r="2" spans="1:9" ht="14.25" customHeight="1">
      <c r="A2" s="52">
        <v>3971425805</v>
      </c>
      <c r="B2" s="52" t="s">
        <v>36</v>
      </c>
      <c r="C2" s="52"/>
      <c r="D2" s="52"/>
      <c r="E2" s="52"/>
      <c r="F2" s="52" t="s">
        <v>53</v>
      </c>
      <c r="G2" s="52"/>
      <c r="H2" s="53">
        <v>44131</v>
      </c>
      <c r="I2" s="53">
        <v>44133</v>
      </c>
    </row>
    <row r="3" spans="1:9" ht="14.25" customHeight="1">
      <c r="A3" s="52">
        <v>3891183756</v>
      </c>
      <c r="B3" s="52" t="s">
        <v>58</v>
      </c>
      <c r="C3" s="52"/>
      <c r="D3" s="52"/>
      <c r="E3" s="52"/>
      <c r="F3" s="52" t="s">
        <v>3</v>
      </c>
      <c r="G3" s="52"/>
      <c r="H3" s="53">
        <v>43836</v>
      </c>
      <c r="I3" s="53">
        <v>44377</v>
      </c>
    </row>
    <row r="4" spans="1:9" ht="14.25" customHeight="1">
      <c r="A4" s="52">
        <v>4056558844</v>
      </c>
      <c r="B4" s="52" t="s">
        <v>1</v>
      </c>
      <c r="C4" s="52"/>
      <c r="D4" s="52"/>
      <c r="E4" s="52"/>
      <c r="F4" s="52" t="s">
        <v>53</v>
      </c>
      <c r="G4" s="52"/>
      <c r="H4" s="53">
        <v>43893</v>
      </c>
      <c r="I4" s="53">
        <v>43899</v>
      </c>
    </row>
    <row r="5" spans="1:9" ht="14.25" customHeight="1">
      <c r="A5" s="52">
        <v>4281577405</v>
      </c>
      <c r="B5" s="52" t="s">
        <v>51</v>
      </c>
      <c r="C5" s="52"/>
      <c r="D5" s="52"/>
      <c r="E5" s="52"/>
      <c r="F5" s="52" t="s">
        <v>4</v>
      </c>
      <c r="G5" s="52"/>
      <c r="H5" s="53">
        <v>44251</v>
      </c>
      <c r="I5" s="53">
        <v>44252</v>
      </c>
    </row>
    <row r="6" spans="1:9" ht="14.25" customHeight="1">
      <c r="A6" s="52">
        <v>4088460761</v>
      </c>
      <c r="B6" s="52" t="s">
        <v>57</v>
      </c>
      <c r="C6" s="52"/>
      <c r="D6" s="52"/>
      <c r="E6" s="52"/>
      <c r="F6" s="52" t="s">
        <v>2</v>
      </c>
      <c r="G6" s="52"/>
      <c r="H6" s="53">
        <v>44294</v>
      </c>
      <c r="I6" s="53">
        <v>44377</v>
      </c>
    </row>
    <row r="7" spans="1:9" ht="14.25" customHeight="1">
      <c r="A7" s="52">
        <v>4070659818</v>
      </c>
      <c r="B7" s="52" t="s">
        <v>35</v>
      </c>
      <c r="C7" s="52"/>
      <c r="D7" s="52"/>
      <c r="E7" s="52"/>
      <c r="F7" s="52" t="s">
        <v>3</v>
      </c>
      <c r="G7" s="52"/>
      <c r="H7" s="53">
        <v>44151</v>
      </c>
      <c r="I7" s="53">
        <v>44328</v>
      </c>
    </row>
    <row r="8" spans="1:9" ht="14.25" customHeight="1">
      <c r="A8" s="52">
        <v>3972416613</v>
      </c>
      <c r="B8" s="52" t="s">
        <v>43</v>
      </c>
      <c r="C8" s="52"/>
      <c r="D8" s="52"/>
      <c r="E8" s="52"/>
      <c r="F8" s="52" t="s">
        <v>5</v>
      </c>
      <c r="G8" s="52"/>
      <c r="H8" s="53">
        <v>44124</v>
      </c>
      <c r="I8" s="53">
        <v>44210</v>
      </c>
    </row>
    <row r="9" spans="1:9" ht="14.25" customHeight="1">
      <c r="A9" s="52">
        <v>3972573975</v>
      </c>
      <c r="B9" s="52" t="s">
        <v>43</v>
      </c>
      <c r="C9" s="52"/>
      <c r="D9" s="52"/>
      <c r="E9" s="52"/>
      <c r="F9" s="52" t="s">
        <v>53</v>
      </c>
      <c r="G9" s="52"/>
      <c r="H9" s="53">
        <v>44124</v>
      </c>
      <c r="I9" s="53">
        <v>44131</v>
      </c>
    </row>
    <row r="10" spans="1:9" ht="14.25" customHeight="1">
      <c r="A10" s="52">
        <v>4283311969</v>
      </c>
      <c r="B10" s="52" t="s">
        <v>52</v>
      </c>
      <c r="C10" s="52"/>
      <c r="D10" s="52"/>
      <c r="E10" s="52"/>
      <c r="F10" s="52" t="s">
        <v>2</v>
      </c>
      <c r="G10" s="52"/>
      <c r="H10" s="53">
        <v>44229</v>
      </c>
      <c r="I10" s="53">
        <v>44310</v>
      </c>
    </row>
    <row r="11" spans="1:9" ht="14.25" customHeight="1">
      <c r="A11" s="52">
        <v>3972327042</v>
      </c>
      <c r="B11" s="52" t="s">
        <v>42</v>
      </c>
      <c r="C11" s="52"/>
      <c r="D11" s="52"/>
      <c r="E11" s="52"/>
      <c r="F11" s="52" t="s">
        <v>2</v>
      </c>
      <c r="G11" s="52"/>
      <c r="H11" s="53">
        <v>44236</v>
      </c>
      <c r="I11" s="53">
        <v>44342</v>
      </c>
    </row>
    <row r="12" spans="1:9" ht="14.25" customHeight="1">
      <c r="A12" s="52"/>
      <c r="B12" s="52"/>
      <c r="C12" s="52"/>
      <c r="D12" s="52"/>
      <c r="E12" s="52"/>
      <c r="F12" s="52"/>
      <c r="G12" s="52"/>
      <c r="H12" s="53"/>
      <c r="I12" s="53"/>
    </row>
    <row r="13" spans="1:9" ht="14.25" customHeight="1">
      <c r="A13" s="52"/>
      <c r="B13" s="52"/>
      <c r="C13" s="52"/>
      <c r="D13" s="52"/>
      <c r="E13" s="52"/>
      <c r="F13" s="52"/>
      <c r="G13" s="52"/>
      <c r="H13" s="53"/>
      <c r="I13" s="53"/>
    </row>
    <row r="14" spans="1:9" ht="14.25" customHeight="1">
      <c r="A14" s="52"/>
      <c r="B14" s="52"/>
      <c r="C14" s="52"/>
      <c r="D14" s="52"/>
      <c r="E14" s="52"/>
      <c r="F14" s="52"/>
      <c r="G14" s="52"/>
      <c r="H14" s="53"/>
      <c r="I14" s="53"/>
    </row>
    <row r="15" spans="1:9" ht="14.25" customHeight="1">
      <c r="A15" s="52"/>
      <c r="B15" s="52"/>
      <c r="C15" s="52"/>
      <c r="D15" s="52"/>
      <c r="E15" s="52"/>
      <c r="F15" s="52"/>
      <c r="G15" s="52"/>
      <c r="H15" s="53"/>
      <c r="I15" s="53"/>
    </row>
    <row r="16" spans="1:9" ht="14.25" customHeight="1">
      <c r="A16" s="52"/>
      <c r="B16" s="52"/>
      <c r="C16" s="52"/>
      <c r="D16" s="52"/>
      <c r="E16" s="52"/>
      <c r="F16" s="52"/>
      <c r="G16" s="52"/>
      <c r="H16" s="53"/>
      <c r="I16" s="53"/>
    </row>
    <row r="17" spans="1:9" ht="14.25" customHeight="1">
      <c r="A17" s="52"/>
      <c r="B17" s="52"/>
      <c r="C17" s="52"/>
      <c r="D17" s="52"/>
      <c r="E17" s="52"/>
      <c r="F17" s="52"/>
      <c r="G17" s="52"/>
      <c r="H17" s="53"/>
      <c r="I17" s="53"/>
    </row>
    <row r="18" spans="1:9" ht="14.25" customHeight="1">
      <c r="A18" s="52"/>
      <c r="B18" s="52"/>
      <c r="C18" s="52"/>
      <c r="D18" s="52"/>
      <c r="E18" s="52"/>
      <c r="F18" s="52"/>
      <c r="G18" s="52"/>
      <c r="H18" s="53"/>
      <c r="I18" s="53"/>
    </row>
    <row r="19" spans="1:9" ht="14.25" customHeight="1">
      <c r="A19" s="52"/>
      <c r="B19" s="52"/>
      <c r="C19" s="52"/>
      <c r="D19" s="52"/>
      <c r="E19" s="52"/>
      <c r="F19" s="52"/>
      <c r="G19" s="52"/>
      <c r="H19" s="53"/>
      <c r="I19" s="53"/>
    </row>
    <row r="20" spans="1:9" ht="14.25" customHeight="1">
      <c r="A20" s="52"/>
      <c r="B20" s="52"/>
      <c r="C20" s="52"/>
      <c r="D20" s="52"/>
      <c r="E20" s="52"/>
      <c r="F20" s="52"/>
      <c r="G20" s="52"/>
      <c r="H20" s="53"/>
      <c r="I20" s="53"/>
    </row>
    <row r="21" spans="1:9" ht="14.25" customHeight="1">
      <c r="A21" s="52"/>
      <c r="B21" s="52"/>
      <c r="C21" s="52"/>
      <c r="D21" s="52"/>
      <c r="E21" s="52"/>
      <c r="F21" s="52"/>
      <c r="G21" s="52"/>
      <c r="H21" s="53"/>
      <c r="I21" s="53"/>
    </row>
    <row r="22" spans="1:9" ht="14.25" customHeight="1">
      <c r="A22" s="52"/>
      <c r="B22" s="52"/>
      <c r="C22" s="52"/>
      <c r="D22" s="52"/>
      <c r="E22" s="52"/>
      <c r="F22" s="52"/>
      <c r="G22" s="52"/>
      <c r="H22" s="53"/>
      <c r="I22" s="53"/>
    </row>
    <row r="23" spans="1:9" ht="14.25" customHeight="1">
      <c r="A23" s="52"/>
      <c r="B23" s="52"/>
      <c r="C23" s="52"/>
      <c r="D23" s="52"/>
      <c r="E23" s="52"/>
      <c r="F23" s="52"/>
      <c r="G23" s="52"/>
      <c r="H23" s="53"/>
      <c r="I23" s="53"/>
    </row>
    <row r="24" spans="1:9" ht="14.25" customHeight="1">
      <c r="A24" s="52"/>
      <c r="B24" s="52"/>
      <c r="C24" s="52"/>
      <c r="D24" s="52"/>
      <c r="E24" s="52"/>
      <c r="F24" s="52"/>
      <c r="G24" s="52"/>
      <c r="H24" s="53"/>
      <c r="I24" s="53"/>
    </row>
    <row r="25" spans="1:9" ht="14.25" customHeight="1">
      <c r="A25" s="52"/>
      <c r="B25" s="52"/>
      <c r="C25" s="52"/>
      <c r="D25" s="52"/>
      <c r="E25" s="52"/>
      <c r="F25" s="52"/>
      <c r="G25" s="52"/>
      <c r="H25" s="53"/>
      <c r="I25" s="53"/>
    </row>
    <row r="26" spans="1:9" ht="14.25" customHeight="1">
      <c r="A26" s="52"/>
      <c r="B26" s="52"/>
      <c r="C26" s="52"/>
      <c r="D26" s="52"/>
      <c r="E26" s="52"/>
      <c r="F26" s="52"/>
      <c r="G26" s="52"/>
      <c r="H26" s="53"/>
      <c r="I26" s="53"/>
    </row>
    <row r="27" spans="1:9" ht="14.25" customHeight="1">
      <c r="A27" s="52"/>
      <c r="B27" s="52"/>
      <c r="C27" s="52"/>
      <c r="D27" s="52"/>
      <c r="E27" s="52"/>
      <c r="F27" s="52"/>
      <c r="G27" s="52"/>
      <c r="H27" s="53"/>
      <c r="I27" s="53"/>
    </row>
    <row r="28" spans="1:9" ht="14.25" customHeight="1">
      <c r="A28" s="52"/>
      <c r="B28" s="52"/>
      <c r="C28" s="52"/>
      <c r="D28" s="52"/>
      <c r="E28" s="52"/>
      <c r="F28" s="52"/>
      <c r="G28" s="52"/>
      <c r="H28" s="53"/>
      <c r="I28" s="53"/>
    </row>
    <row r="29" spans="1:9" ht="14.25" customHeight="1">
      <c r="A29" s="52"/>
      <c r="B29" s="52"/>
      <c r="C29" s="52"/>
      <c r="D29" s="52"/>
      <c r="E29" s="52"/>
      <c r="F29" s="52"/>
      <c r="G29" s="52"/>
      <c r="H29" s="53"/>
      <c r="I29" s="53"/>
    </row>
    <row r="30" spans="1:9" ht="14.25" customHeight="1">
      <c r="A30" s="52"/>
      <c r="B30" s="52"/>
      <c r="C30" s="52"/>
      <c r="D30" s="52"/>
      <c r="E30" s="52"/>
      <c r="F30" s="52"/>
      <c r="G30" s="52"/>
      <c r="H30" s="53"/>
      <c r="I30" s="53"/>
    </row>
    <row r="31" spans="1:9" ht="14.25" customHeight="1">
      <c r="A31" s="52"/>
      <c r="B31" s="52"/>
      <c r="C31" s="52"/>
      <c r="D31" s="52"/>
      <c r="E31" s="52"/>
      <c r="F31" s="52"/>
      <c r="G31" s="52"/>
      <c r="H31" s="53"/>
      <c r="I31" s="53"/>
    </row>
    <row r="32" spans="1:9" ht="14.25" customHeight="1">
      <c r="A32" s="52"/>
      <c r="B32" s="52"/>
      <c r="C32" s="52"/>
      <c r="D32" s="52"/>
      <c r="E32" s="52"/>
      <c r="F32" s="52"/>
      <c r="G32" s="52"/>
      <c r="H32" s="53"/>
      <c r="I32" s="53"/>
    </row>
    <row r="33" spans="1:9" ht="14.25" customHeight="1">
      <c r="A33" s="52"/>
      <c r="B33" s="52"/>
      <c r="C33" s="52"/>
      <c r="D33" s="52"/>
      <c r="E33" s="52"/>
      <c r="F33" s="52"/>
      <c r="G33" s="52"/>
      <c r="H33" s="53"/>
      <c r="I33" s="53"/>
    </row>
    <row r="34" spans="1:9" ht="14.25" customHeight="1">
      <c r="A34" s="52"/>
      <c r="B34" s="52"/>
      <c r="C34" s="52"/>
      <c r="D34" s="52"/>
      <c r="E34" s="52"/>
      <c r="F34" s="52"/>
      <c r="G34" s="52"/>
      <c r="H34" s="53"/>
      <c r="I34" s="53"/>
    </row>
    <row r="35" spans="1:9" ht="14.25" customHeight="1">
      <c r="A35" s="52"/>
      <c r="B35" s="52"/>
      <c r="C35" s="52"/>
      <c r="D35" s="52"/>
      <c r="E35" s="52"/>
      <c r="F35" s="52"/>
      <c r="G35" s="52"/>
      <c r="H35" s="53"/>
      <c r="I35" s="53"/>
    </row>
    <row r="36" spans="1:9" ht="14.25" customHeight="1">
      <c r="A36" s="52"/>
      <c r="B36" s="52"/>
      <c r="C36" s="52"/>
      <c r="D36" s="52"/>
      <c r="E36" s="52"/>
      <c r="F36" s="52"/>
      <c r="G36" s="52"/>
      <c r="H36" s="53"/>
      <c r="I36" s="53"/>
    </row>
    <row r="37" spans="1:9" ht="14.25" customHeight="1">
      <c r="A37" s="52"/>
      <c r="B37" s="52"/>
      <c r="C37" s="52"/>
      <c r="D37" s="52"/>
      <c r="E37" s="52"/>
      <c r="F37" s="52"/>
      <c r="G37" s="52"/>
      <c r="H37" s="53"/>
      <c r="I37" s="53"/>
    </row>
    <row r="38" spans="1:9" ht="14.25" customHeight="1">
      <c r="A38" s="52"/>
      <c r="B38" s="52"/>
      <c r="C38" s="52"/>
      <c r="D38" s="52"/>
      <c r="E38" s="52"/>
      <c r="F38" s="52"/>
      <c r="G38" s="52"/>
      <c r="H38" s="53"/>
      <c r="I38" s="53"/>
    </row>
    <row r="39" spans="1:9" ht="14.25" customHeight="1">
      <c r="A39" s="52"/>
      <c r="B39" s="52"/>
      <c r="C39" s="52"/>
      <c r="D39" s="52"/>
      <c r="E39" s="52"/>
      <c r="F39" s="52"/>
      <c r="G39" s="52"/>
      <c r="H39" s="1"/>
      <c r="I39" s="52"/>
    </row>
    <row r="40" spans="1:9" ht="14.25" customHeight="1">
      <c r="A40" s="52"/>
      <c r="B40" s="52"/>
      <c r="C40" s="52"/>
      <c r="D40" s="52"/>
      <c r="E40" s="52"/>
      <c r="F40" s="52"/>
      <c r="G40" s="52"/>
      <c r="H40" s="53"/>
      <c r="I40" s="53"/>
    </row>
    <row r="41" spans="1:9" ht="14.25" customHeight="1">
      <c r="A41" s="52"/>
      <c r="B41" s="52"/>
      <c r="C41" s="52"/>
      <c r="D41" s="52"/>
      <c r="E41" s="52"/>
      <c r="F41" s="52"/>
      <c r="G41" s="52"/>
      <c r="H41" s="53"/>
      <c r="I41" s="53"/>
    </row>
    <row r="42" spans="1:9" ht="14.25" customHeight="1">
      <c r="A42" s="52"/>
      <c r="B42" s="52"/>
      <c r="C42" s="52"/>
      <c r="D42" s="52"/>
      <c r="E42" s="52"/>
      <c r="F42" s="52"/>
      <c r="G42" s="52"/>
      <c r="H42" s="53"/>
      <c r="I42" s="53"/>
    </row>
    <row r="43" spans="1:9" ht="14.25" customHeight="1">
      <c r="A43" s="52"/>
      <c r="B43" s="52"/>
      <c r="C43" s="52"/>
      <c r="D43" s="52"/>
      <c r="E43" s="52"/>
      <c r="F43" s="52"/>
      <c r="G43" s="52"/>
      <c r="H43" s="53"/>
      <c r="I43" s="53"/>
    </row>
    <row r="44" spans="1:9" ht="14.25" customHeight="1">
      <c r="A44" s="52"/>
      <c r="B44" s="52"/>
      <c r="C44" s="52"/>
      <c r="D44" s="52"/>
      <c r="E44" s="52"/>
      <c r="F44" s="52"/>
      <c r="G44" s="52"/>
      <c r="H44" s="53"/>
      <c r="I44" s="53"/>
    </row>
    <row r="45" spans="1:9" ht="14.25" customHeight="1">
      <c r="A45" s="52"/>
      <c r="B45" s="52"/>
      <c r="C45" s="52"/>
      <c r="D45" s="52"/>
      <c r="E45" s="52"/>
      <c r="F45" s="52"/>
      <c r="G45" s="52"/>
      <c r="H45" s="53"/>
      <c r="I45" s="53"/>
    </row>
    <row r="46" spans="1:9" ht="14.25" customHeight="1">
      <c r="A46" s="52"/>
      <c r="B46" s="52"/>
      <c r="C46" s="52"/>
      <c r="D46" s="52"/>
      <c r="E46" s="52"/>
      <c r="F46" s="52"/>
      <c r="G46" s="52"/>
      <c r="H46" s="53"/>
      <c r="I46" s="53"/>
    </row>
    <row r="47" spans="1:9" ht="14.25" customHeight="1">
      <c r="A47" s="52"/>
      <c r="B47" s="52"/>
      <c r="C47" s="52"/>
      <c r="D47" s="52"/>
      <c r="E47" s="52"/>
      <c r="F47" s="52"/>
      <c r="G47" s="52"/>
      <c r="H47" s="53"/>
      <c r="I47" s="53"/>
    </row>
    <row r="48" spans="1:9" ht="14.25" customHeight="1">
      <c r="A48" s="52"/>
      <c r="B48" s="52"/>
      <c r="C48" s="52"/>
      <c r="D48" s="52"/>
      <c r="E48" s="52"/>
      <c r="F48" s="52"/>
      <c r="G48" s="52"/>
      <c r="H48" s="53"/>
      <c r="I48" s="53"/>
    </row>
    <row r="49" spans="1:9" ht="14.25" customHeight="1">
      <c r="A49" s="52"/>
      <c r="B49" s="52"/>
      <c r="C49" s="52"/>
      <c r="D49" s="52"/>
      <c r="E49" s="52"/>
      <c r="F49" s="52"/>
      <c r="G49" s="52"/>
      <c r="H49" s="53"/>
      <c r="I49" s="53"/>
    </row>
    <row r="50" spans="1:9" ht="14.25" customHeight="1">
      <c r="A50" s="52"/>
      <c r="B50" s="52"/>
      <c r="C50" s="52"/>
      <c r="D50" s="52"/>
      <c r="E50" s="52"/>
      <c r="F50" s="52"/>
      <c r="G50" s="52"/>
      <c r="H50" s="53"/>
      <c r="I50" s="53"/>
    </row>
    <row r="51" spans="1:9" ht="14.25" customHeight="1">
      <c r="A51" s="52"/>
      <c r="B51" s="52"/>
      <c r="C51" s="52"/>
      <c r="D51" s="52"/>
      <c r="E51" s="52"/>
      <c r="F51" s="52"/>
      <c r="G51" s="52"/>
      <c r="H51" s="53"/>
      <c r="I51" s="53"/>
    </row>
    <row r="52" spans="1:9" ht="14.25" customHeight="1">
      <c r="A52" s="52"/>
      <c r="B52" s="52"/>
      <c r="C52" s="52"/>
      <c r="D52" s="52"/>
      <c r="E52" s="52"/>
      <c r="F52" s="52"/>
      <c r="G52" s="52"/>
      <c r="H52" s="53"/>
      <c r="I52" s="53"/>
    </row>
    <row r="53" spans="1:9" ht="14.25" customHeight="1">
      <c r="A53" s="52"/>
      <c r="B53" s="52"/>
      <c r="C53" s="52"/>
      <c r="D53" s="52"/>
      <c r="E53" s="52"/>
      <c r="F53" s="52"/>
      <c r="G53" s="52"/>
      <c r="H53" s="53"/>
      <c r="I53" s="53"/>
    </row>
    <row r="54" spans="1:9" ht="14.25" customHeight="1">
      <c r="A54" s="52"/>
      <c r="B54" s="52"/>
      <c r="C54" s="52"/>
      <c r="D54" s="52"/>
      <c r="E54" s="52"/>
      <c r="F54" s="52"/>
      <c r="G54" s="52"/>
      <c r="H54" s="53"/>
      <c r="I54" s="53"/>
    </row>
    <row r="55" spans="1:9" ht="14.25" customHeight="1">
      <c r="A55" s="52"/>
      <c r="B55" s="52"/>
      <c r="C55" s="52"/>
      <c r="D55" s="52"/>
      <c r="E55" s="52"/>
      <c r="F55" s="52"/>
      <c r="G55" s="52"/>
      <c r="H55" s="53"/>
      <c r="I55" s="53"/>
    </row>
    <row r="56" spans="1:9" ht="14.25" customHeight="1">
      <c r="A56" s="52"/>
      <c r="B56" s="52"/>
      <c r="C56" s="52"/>
      <c r="D56" s="52"/>
      <c r="E56" s="52"/>
      <c r="F56" s="52"/>
      <c r="G56" s="52"/>
      <c r="H56" s="53"/>
      <c r="I56" s="53"/>
    </row>
    <row r="57" spans="1:9" ht="14.25" customHeight="1">
      <c r="A57" s="52"/>
      <c r="B57" s="52"/>
      <c r="C57" s="52"/>
      <c r="D57" s="52"/>
      <c r="E57" s="52"/>
      <c r="F57" s="52"/>
      <c r="G57" s="52"/>
      <c r="H57" s="53"/>
      <c r="I57" s="53"/>
    </row>
    <row r="58" spans="1:9" ht="14.25" customHeight="1">
      <c r="A58" s="52"/>
      <c r="B58" s="52"/>
      <c r="C58" s="52"/>
      <c r="D58" s="52"/>
      <c r="E58" s="52"/>
      <c r="F58" s="52"/>
      <c r="G58" s="52"/>
      <c r="H58" s="53"/>
      <c r="I58" s="53"/>
    </row>
    <row r="59" spans="1:9" ht="14.25" customHeight="1">
      <c r="A59" s="52"/>
      <c r="B59" s="52"/>
      <c r="C59" s="52"/>
      <c r="D59" s="52"/>
      <c r="E59" s="52"/>
      <c r="F59" s="52"/>
      <c r="G59" s="52"/>
      <c r="H59" s="53"/>
      <c r="I59" s="53"/>
    </row>
    <row r="60" spans="1:9" ht="14.25" customHeight="1">
      <c r="A60" s="52"/>
      <c r="B60" s="52"/>
      <c r="C60" s="52"/>
      <c r="D60" s="52"/>
      <c r="E60" s="52"/>
      <c r="F60" s="52"/>
      <c r="G60" s="52"/>
      <c r="H60" s="53"/>
      <c r="I60" s="53"/>
    </row>
    <row r="61" spans="1:9" ht="14.25" customHeight="1">
      <c r="A61" s="52"/>
      <c r="B61" s="52"/>
      <c r="C61" s="52"/>
      <c r="D61" s="52"/>
      <c r="E61" s="52"/>
      <c r="F61" s="52"/>
      <c r="G61" s="52"/>
      <c r="H61" s="52"/>
      <c r="I61" s="52"/>
    </row>
    <row r="62" spans="1:9" ht="14.25" customHeight="1">
      <c r="A62" s="52"/>
      <c r="B62" s="52"/>
      <c r="C62" s="52"/>
      <c r="D62" s="52"/>
      <c r="E62" s="52"/>
      <c r="F62" s="52"/>
      <c r="G62" s="52"/>
      <c r="H62" s="52"/>
      <c r="I62" s="52"/>
    </row>
    <row r="63" spans="1:9" ht="14.25" customHeight="1">
      <c r="A63" s="52"/>
      <c r="B63" s="52"/>
      <c r="C63" s="52"/>
      <c r="D63" s="52"/>
      <c r="E63" s="52"/>
      <c r="F63" s="52"/>
      <c r="G63" s="52"/>
      <c r="H63" s="53"/>
      <c r="I63" s="53"/>
    </row>
    <row r="64" spans="1:9" ht="14.25" customHeight="1">
      <c r="A64" s="52"/>
      <c r="B64" s="52"/>
      <c r="C64" s="52"/>
      <c r="D64" s="52"/>
      <c r="E64" s="52"/>
      <c r="F64" s="52"/>
      <c r="G64" s="52"/>
      <c r="H64" s="53"/>
      <c r="I64" s="53"/>
    </row>
    <row r="65" spans="1:9" ht="14.25" customHeight="1">
      <c r="A65" s="52"/>
      <c r="B65" s="52"/>
      <c r="C65" s="52"/>
      <c r="D65" s="52"/>
      <c r="E65" s="52"/>
      <c r="F65" s="52"/>
      <c r="G65" s="52"/>
      <c r="H65" s="53"/>
      <c r="I65" s="53"/>
    </row>
    <row r="66" spans="1:9" ht="14.25" customHeight="1">
      <c r="A66" s="52"/>
      <c r="B66" s="52"/>
      <c r="C66" s="52"/>
      <c r="D66" s="52"/>
      <c r="E66" s="52"/>
      <c r="F66" s="52"/>
      <c r="G66" s="52"/>
      <c r="H66" s="53"/>
      <c r="I66" s="53"/>
    </row>
    <row r="67" spans="1:9" ht="14.25" customHeight="1">
      <c r="A67" s="52"/>
      <c r="B67" s="52"/>
      <c r="C67" s="52"/>
      <c r="D67" s="52"/>
      <c r="E67" s="52"/>
      <c r="F67" s="52"/>
      <c r="G67" s="52"/>
      <c r="H67" s="53"/>
      <c r="I67" s="53"/>
    </row>
    <row r="68" spans="1:9" ht="14.25" customHeight="1">
      <c r="A68" s="52"/>
      <c r="B68" s="52"/>
      <c r="C68" s="52"/>
      <c r="D68" s="52"/>
      <c r="E68" s="52"/>
      <c r="F68" s="52"/>
      <c r="G68" s="52"/>
      <c r="H68" s="52"/>
      <c r="I68" s="52"/>
    </row>
    <row r="69" spans="1:9" ht="14.25" customHeight="1">
      <c r="A69" s="52"/>
      <c r="B69" s="52"/>
      <c r="C69" s="52"/>
      <c r="D69" s="52"/>
      <c r="E69" s="52"/>
      <c r="F69" s="52"/>
      <c r="G69" s="52"/>
      <c r="H69" s="53"/>
      <c r="I69" s="53"/>
    </row>
    <row r="70" spans="1:9" ht="14.25" customHeight="1">
      <c r="A70" s="52"/>
      <c r="B70" s="52"/>
      <c r="C70" s="52"/>
      <c r="D70" s="52"/>
      <c r="E70" s="52"/>
      <c r="F70" s="52"/>
      <c r="G70" s="52"/>
      <c r="H70" s="52"/>
      <c r="I70" s="52"/>
    </row>
    <row r="71" spans="1:9" ht="14.25" customHeight="1">
      <c r="A71" s="52"/>
      <c r="B71" s="52"/>
      <c r="C71" s="52"/>
      <c r="D71" s="52"/>
      <c r="E71" s="52"/>
      <c r="F71" s="52"/>
      <c r="G71" s="52"/>
      <c r="H71" s="53"/>
      <c r="I71" s="53"/>
    </row>
    <row r="72" spans="1:9" ht="14.25" customHeight="1">
      <c r="A72" s="52"/>
      <c r="B72" s="52"/>
      <c r="C72" s="52"/>
      <c r="D72" s="52"/>
      <c r="E72" s="52"/>
      <c r="F72" s="52"/>
      <c r="G72" s="52"/>
      <c r="H72" s="53"/>
      <c r="I72" s="53"/>
    </row>
    <row r="73" spans="1:9" ht="14.25" customHeight="1">
      <c r="A73" s="52"/>
      <c r="B73" s="52"/>
      <c r="C73" s="52"/>
      <c r="D73" s="52"/>
      <c r="E73" s="52"/>
      <c r="F73" s="52"/>
      <c r="G73" s="52"/>
      <c r="H73" s="53"/>
      <c r="I73" s="53"/>
    </row>
    <row r="74" spans="1:9" ht="14.25" customHeight="1">
      <c r="A74" s="52"/>
      <c r="B74" s="52"/>
      <c r="C74" s="52"/>
      <c r="D74" s="52"/>
      <c r="E74" s="52"/>
      <c r="F74" s="52"/>
      <c r="G74" s="52"/>
      <c r="H74" s="53"/>
      <c r="I74" s="53"/>
    </row>
    <row r="75" spans="1:9" ht="14.25" customHeight="1">
      <c r="A75" s="52"/>
      <c r="B75" s="52"/>
      <c r="C75" s="52"/>
      <c r="D75" s="52"/>
      <c r="E75" s="52"/>
      <c r="F75" s="52"/>
      <c r="G75" s="52"/>
      <c r="H75" s="53"/>
      <c r="I75" s="53"/>
    </row>
    <row r="76" spans="1:9" ht="14.25" customHeight="1">
      <c r="A76" s="52"/>
      <c r="B76" s="52"/>
      <c r="C76" s="52"/>
      <c r="D76" s="52"/>
      <c r="E76" s="52"/>
      <c r="F76" s="52"/>
      <c r="G76" s="52"/>
      <c r="H76" s="53"/>
      <c r="I76" s="53"/>
    </row>
    <row r="77" spans="1:9" ht="14.25" customHeight="1">
      <c r="A77" s="52"/>
      <c r="B77" s="52"/>
      <c r="C77" s="52"/>
      <c r="D77" s="52"/>
      <c r="E77" s="52"/>
      <c r="F77" s="52"/>
      <c r="G77" s="52"/>
      <c r="H77" s="53"/>
      <c r="I77" s="53"/>
    </row>
    <row r="78" spans="1:9" ht="14.25" customHeight="1">
      <c r="A78" s="52"/>
      <c r="B78" s="52"/>
      <c r="C78" s="52"/>
      <c r="D78" s="52"/>
      <c r="E78" s="52"/>
      <c r="F78" s="52"/>
      <c r="G78" s="52"/>
      <c r="H78" s="53"/>
      <c r="I78" s="53"/>
    </row>
    <row r="79" spans="1:9" ht="14.25" customHeight="1">
      <c r="A79" s="52"/>
      <c r="B79" s="52"/>
      <c r="C79" s="52"/>
      <c r="D79" s="52"/>
      <c r="E79" s="52"/>
      <c r="F79" s="52"/>
      <c r="G79" s="52"/>
      <c r="H79" s="53"/>
      <c r="I79" s="53"/>
    </row>
    <row r="80" spans="1:9" ht="14.25" customHeight="1">
      <c r="A80" s="52"/>
      <c r="B80" s="52"/>
      <c r="C80" s="52"/>
      <c r="D80" s="52"/>
      <c r="E80" s="52"/>
      <c r="F80" s="52"/>
      <c r="G80" s="52"/>
      <c r="H80" s="53"/>
      <c r="I80" s="53"/>
    </row>
    <row r="81" spans="1:9" ht="14.25" customHeight="1">
      <c r="A81" s="52"/>
      <c r="B81" s="52"/>
      <c r="C81" s="52"/>
      <c r="D81" s="52"/>
      <c r="E81" s="52"/>
      <c r="F81" s="52"/>
      <c r="G81" s="52"/>
      <c r="H81" s="53"/>
      <c r="I81" s="53"/>
    </row>
    <row r="82" spans="1:9" ht="14.25" customHeight="1">
      <c r="A82" s="52"/>
      <c r="B82" s="52"/>
      <c r="C82" s="52"/>
      <c r="D82" s="52"/>
      <c r="E82" s="52"/>
      <c r="F82" s="52"/>
      <c r="G82" s="52"/>
      <c r="H82" s="53"/>
      <c r="I82" s="53"/>
    </row>
    <row r="83" spans="1:9" ht="14.25" customHeight="1">
      <c r="A83" s="52"/>
      <c r="B83" s="52"/>
      <c r="C83" s="52"/>
      <c r="D83" s="52"/>
      <c r="E83" s="52"/>
      <c r="F83" s="52"/>
      <c r="G83" s="52"/>
      <c r="H83" s="52"/>
      <c r="I83" s="52"/>
    </row>
    <row r="84" spans="1:9" ht="14.25" customHeight="1">
      <c r="A84" s="52"/>
      <c r="B84" s="52"/>
      <c r="C84" s="52"/>
      <c r="D84" s="52"/>
      <c r="E84" s="52"/>
      <c r="F84" s="52"/>
      <c r="G84" s="52"/>
      <c r="H84" s="53"/>
      <c r="I84" s="53"/>
    </row>
    <row r="85" spans="1:9" ht="14.25" customHeight="1">
      <c r="A85" s="52"/>
      <c r="B85" s="52"/>
      <c r="C85" s="52"/>
      <c r="D85" s="52"/>
      <c r="E85" s="52"/>
      <c r="F85" s="52"/>
      <c r="G85" s="52"/>
      <c r="H85" s="53"/>
      <c r="I85" s="53"/>
    </row>
    <row r="86" spans="1:9" ht="14.25" customHeight="1">
      <c r="A86" s="52"/>
      <c r="B86" s="52"/>
      <c r="C86" s="52"/>
      <c r="D86" s="52"/>
      <c r="E86" s="52"/>
      <c r="F86" s="52"/>
      <c r="G86" s="52"/>
      <c r="H86" s="53"/>
      <c r="I86" s="53"/>
    </row>
    <row r="87" spans="1:9" ht="14.25" customHeight="1">
      <c r="A87" s="52"/>
      <c r="B87" s="52"/>
      <c r="C87" s="52"/>
      <c r="D87" s="52"/>
      <c r="E87" s="52"/>
      <c r="F87" s="52"/>
      <c r="G87" s="52"/>
      <c r="H87" s="53"/>
      <c r="I87" s="53"/>
    </row>
    <row r="88" spans="1:9" ht="14.25" customHeight="1">
      <c r="A88" s="52"/>
      <c r="B88" s="52"/>
      <c r="C88" s="52"/>
      <c r="D88" s="52"/>
      <c r="E88" s="52"/>
      <c r="F88" s="52"/>
      <c r="G88" s="52"/>
      <c r="H88" s="53"/>
      <c r="I88" s="53"/>
    </row>
    <row r="89" spans="1:9" ht="14.25" customHeight="1">
      <c r="A89" s="52"/>
      <c r="B89" s="52"/>
      <c r="C89" s="52"/>
      <c r="D89" s="52"/>
      <c r="E89" s="52"/>
      <c r="F89" s="52"/>
      <c r="G89" s="52"/>
      <c r="H89" s="52"/>
      <c r="I89" s="52"/>
    </row>
    <row r="90" spans="1:9" ht="14.25" customHeight="1">
      <c r="A90" s="52"/>
      <c r="B90" s="52"/>
      <c r="C90" s="52"/>
      <c r="D90" s="52"/>
      <c r="E90" s="52"/>
      <c r="F90" s="52"/>
      <c r="G90" s="52"/>
      <c r="H90" s="53"/>
      <c r="I90" s="53"/>
    </row>
    <row r="91" spans="1:9" ht="14.25" customHeight="1">
      <c r="A91" s="52"/>
      <c r="B91" s="52"/>
      <c r="C91" s="52"/>
      <c r="D91" s="52"/>
      <c r="E91" s="52"/>
      <c r="F91" s="52"/>
      <c r="G91" s="52"/>
      <c r="H91" s="53"/>
      <c r="I91" s="53"/>
    </row>
    <row r="92" spans="1:9" ht="14.25" customHeight="1">
      <c r="A92" s="52"/>
      <c r="B92" s="52"/>
      <c r="C92" s="52"/>
      <c r="D92" s="52"/>
      <c r="E92" s="52"/>
      <c r="F92" s="52"/>
      <c r="G92" s="52"/>
      <c r="H92" s="53"/>
      <c r="I92" s="53"/>
    </row>
    <row r="93" spans="1:9" ht="14.25" customHeight="1">
      <c r="A93" s="52"/>
      <c r="B93" s="52"/>
      <c r="C93" s="52"/>
      <c r="D93" s="52"/>
      <c r="E93" s="52"/>
      <c r="F93" s="52"/>
      <c r="G93" s="52"/>
      <c r="H93" s="53"/>
      <c r="I93" s="53"/>
    </row>
    <row r="94" spans="1:9" ht="14.25" customHeight="1">
      <c r="A94" s="52"/>
      <c r="B94" s="52"/>
      <c r="C94" s="52"/>
      <c r="D94" s="52"/>
      <c r="E94" s="52"/>
      <c r="F94" s="52"/>
      <c r="G94" s="52"/>
      <c r="H94" s="53"/>
      <c r="I94" s="53"/>
    </row>
    <row r="95" spans="1:9" ht="14.25" customHeight="1">
      <c r="A95" s="52"/>
      <c r="B95" s="52"/>
      <c r="C95" s="52"/>
      <c r="D95" s="52"/>
      <c r="E95" s="52"/>
      <c r="F95" s="52"/>
      <c r="G95" s="52"/>
      <c r="H95" s="53"/>
      <c r="I95" s="53"/>
    </row>
    <row r="96" spans="1:9" ht="14.25" customHeight="1">
      <c r="A96" s="52"/>
      <c r="B96" s="52"/>
      <c r="C96" s="52"/>
      <c r="D96" s="52"/>
      <c r="E96" s="52"/>
      <c r="F96" s="52"/>
      <c r="G96" s="52"/>
      <c r="H96" s="53"/>
      <c r="I96" s="53"/>
    </row>
    <row r="97" spans="1:9" ht="14.25" customHeight="1">
      <c r="A97" s="52"/>
      <c r="B97" s="52"/>
      <c r="C97" s="52"/>
      <c r="D97" s="52"/>
      <c r="E97" s="52"/>
      <c r="F97" s="52"/>
      <c r="G97" s="52"/>
      <c r="H97" s="53"/>
      <c r="I97" s="53"/>
    </row>
    <row r="98" spans="1:9" ht="14.25" customHeight="1">
      <c r="A98" s="52"/>
      <c r="B98" s="52"/>
      <c r="C98" s="52"/>
      <c r="D98" s="52"/>
      <c r="E98" s="52"/>
      <c r="F98" s="52"/>
      <c r="G98" s="52"/>
      <c r="H98" s="53"/>
      <c r="I98" s="53"/>
    </row>
    <row r="99" spans="1:9" ht="14.25" customHeight="1">
      <c r="A99" s="52"/>
      <c r="B99" s="52"/>
      <c r="C99" s="52"/>
      <c r="D99" s="52"/>
      <c r="E99" s="52"/>
      <c r="F99" s="52"/>
      <c r="G99" s="52"/>
      <c r="H99" s="53"/>
      <c r="I99" s="53"/>
    </row>
    <row r="100" spans="1:9" ht="14.25" customHeight="1">
      <c r="A100" s="52"/>
      <c r="B100" s="52"/>
      <c r="C100" s="52"/>
      <c r="D100" s="52"/>
      <c r="E100" s="52"/>
      <c r="F100" s="52"/>
      <c r="G100" s="52"/>
      <c r="H100" s="53"/>
      <c r="I100" s="53"/>
    </row>
    <row r="101" spans="1:9" ht="14.25" customHeight="1">
      <c r="A101" s="52"/>
      <c r="B101" s="52"/>
      <c r="C101" s="52"/>
      <c r="D101" s="52"/>
      <c r="E101" s="52"/>
      <c r="F101" s="52"/>
      <c r="G101" s="52"/>
      <c r="H101" s="53"/>
      <c r="I101" s="53"/>
    </row>
    <row r="102" spans="1:9" ht="14.25" customHeight="1">
      <c r="A102" s="52"/>
      <c r="B102" s="52"/>
      <c r="C102" s="52"/>
      <c r="D102" s="52"/>
      <c r="E102" s="52"/>
      <c r="F102" s="52"/>
      <c r="G102" s="52"/>
      <c r="H102" s="53"/>
      <c r="I102" s="53"/>
    </row>
    <row r="103" spans="1:9" ht="14.25" customHeight="1">
      <c r="A103" s="52"/>
      <c r="B103" s="52"/>
      <c r="C103" s="52"/>
      <c r="D103" s="52"/>
      <c r="E103" s="52"/>
      <c r="F103" s="52"/>
      <c r="G103" s="52"/>
      <c r="H103" s="53"/>
      <c r="I103" s="53"/>
    </row>
    <row r="104" spans="1:9" ht="14.25" customHeight="1">
      <c r="A104" s="52"/>
      <c r="B104" s="52"/>
      <c r="C104" s="52"/>
      <c r="D104" s="52"/>
      <c r="E104" s="52"/>
      <c r="F104" s="52"/>
      <c r="G104" s="52"/>
      <c r="H104" s="53"/>
      <c r="I104" s="53"/>
    </row>
    <row r="105" spans="1:9" ht="14.25" customHeight="1">
      <c r="A105" s="52"/>
      <c r="B105" s="52"/>
      <c r="C105" s="52"/>
      <c r="D105" s="52"/>
      <c r="E105" s="52"/>
      <c r="F105" s="52"/>
      <c r="G105" s="52"/>
      <c r="H105" s="53"/>
      <c r="I105" s="53"/>
    </row>
    <row r="106" spans="1:9" ht="14.25" customHeight="1">
      <c r="A106" s="52"/>
      <c r="B106" s="52"/>
      <c r="C106" s="52"/>
      <c r="D106" s="52"/>
      <c r="E106" s="52"/>
      <c r="F106" s="52"/>
      <c r="G106" s="52"/>
      <c r="H106" s="53"/>
      <c r="I106" s="53"/>
    </row>
    <row r="107" spans="1:9" ht="14.25" customHeight="1">
      <c r="A107" s="52"/>
      <c r="B107" s="52"/>
      <c r="C107" s="52"/>
      <c r="D107" s="52"/>
      <c r="E107" s="52"/>
      <c r="F107" s="52"/>
      <c r="G107" s="52"/>
      <c r="H107" s="53"/>
      <c r="I107" s="53"/>
    </row>
    <row r="108" spans="1:9" ht="14.25" customHeight="1">
      <c r="A108" s="52"/>
      <c r="B108" s="52"/>
      <c r="C108" s="52"/>
      <c r="D108" s="52"/>
      <c r="E108" s="52"/>
      <c r="F108" s="52"/>
      <c r="G108" s="52"/>
      <c r="H108" s="53"/>
      <c r="I108" s="53"/>
    </row>
    <row r="109" spans="1:9" ht="14.25" customHeight="1">
      <c r="A109" s="52"/>
      <c r="B109" s="52"/>
      <c r="C109" s="52"/>
      <c r="D109" s="52"/>
      <c r="E109" s="52"/>
      <c r="F109" s="52"/>
      <c r="G109" s="52"/>
      <c r="H109" s="53"/>
      <c r="I109" s="53"/>
    </row>
    <row r="110" spans="1:9" ht="14.25" customHeight="1">
      <c r="A110" s="52"/>
      <c r="B110" s="52"/>
      <c r="C110" s="52"/>
      <c r="D110" s="52"/>
      <c r="E110" s="52"/>
      <c r="F110" s="52"/>
      <c r="G110" s="52"/>
      <c r="H110" s="53"/>
      <c r="I110" s="53"/>
    </row>
    <row r="111" spans="1:9" ht="14.25" customHeight="1">
      <c r="A111" s="52"/>
      <c r="B111" s="52"/>
      <c r="C111" s="52"/>
      <c r="D111" s="52"/>
      <c r="E111" s="52"/>
      <c r="F111" s="52"/>
      <c r="G111" s="52"/>
      <c r="H111" s="53"/>
      <c r="I111" s="53"/>
    </row>
    <row r="112" spans="1:9" ht="14.25" customHeight="1">
      <c r="A112" s="52"/>
      <c r="B112" s="52"/>
      <c r="C112" s="52"/>
      <c r="D112" s="52"/>
      <c r="E112" s="52"/>
      <c r="F112" s="52"/>
      <c r="G112" s="52"/>
      <c r="H112" s="53"/>
      <c r="I112" s="53"/>
    </row>
    <row r="113" spans="1:9" ht="14.25" customHeight="1">
      <c r="A113" s="52"/>
      <c r="B113" s="52"/>
      <c r="C113" s="52"/>
      <c r="D113" s="52"/>
      <c r="E113" s="52"/>
      <c r="F113" s="52"/>
      <c r="G113" s="52"/>
      <c r="H113" s="53"/>
      <c r="I113" s="53"/>
    </row>
    <row r="114" spans="1:9" ht="14.25" customHeight="1">
      <c r="A114" s="52"/>
      <c r="B114" s="52"/>
      <c r="C114" s="52"/>
      <c r="D114" s="52"/>
      <c r="E114" s="52"/>
      <c r="F114" s="52"/>
      <c r="G114" s="52"/>
      <c r="H114" s="53"/>
      <c r="I114" s="53"/>
    </row>
    <row r="115" spans="1:9" ht="14.25" customHeight="1">
      <c r="A115" s="52"/>
      <c r="B115" s="52"/>
      <c r="C115" s="52"/>
      <c r="D115" s="52"/>
      <c r="E115" s="52"/>
      <c r="F115" s="52"/>
      <c r="G115" s="52"/>
      <c r="H115" s="53"/>
      <c r="I115" s="53"/>
    </row>
    <row r="116" spans="1:9" ht="14.25" customHeight="1">
      <c r="A116" s="52"/>
      <c r="B116" s="52"/>
      <c r="C116" s="52"/>
      <c r="D116" s="52"/>
      <c r="E116" s="52"/>
      <c r="F116" s="52"/>
      <c r="G116" s="52"/>
      <c r="H116" s="52"/>
      <c r="I116" s="52"/>
    </row>
    <row r="117" spans="1:9" ht="14.25" customHeight="1">
      <c r="A117" s="52"/>
      <c r="B117" s="52"/>
      <c r="C117" s="52"/>
      <c r="D117" s="52"/>
      <c r="E117" s="52"/>
      <c r="F117" s="52"/>
      <c r="G117" s="52"/>
      <c r="H117" s="53"/>
      <c r="I117" s="53"/>
    </row>
    <row r="118" spans="1:9" ht="14.25" customHeight="1">
      <c r="A118" s="52"/>
      <c r="B118" s="52"/>
      <c r="C118" s="52"/>
      <c r="D118" s="52"/>
      <c r="E118" s="52"/>
      <c r="F118" s="52"/>
      <c r="G118" s="52"/>
      <c r="H118" s="53"/>
      <c r="I118" s="53"/>
    </row>
    <row r="119" spans="1:9" ht="14.25" customHeight="1">
      <c r="A119" s="52"/>
      <c r="B119" s="52"/>
      <c r="C119" s="52"/>
      <c r="D119" s="52"/>
      <c r="E119" s="52"/>
      <c r="F119" s="52"/>
      <c r="G119" s="52"/>
      <c r="H119" s="53"/>
      <c r="I119" s="53"/>
    </row>
    <row r="120" spans="1:9" ht="14.25" customHeight="1">
      <c r="A120" s="52"/>
      <c r="B120" s="52"/>
      <c r="C120" s="52"/>
      <c r="D120" s="52"/>
      <c r="E120" s="52"/>
      <c r="F120" s="52"/>
      <c r="G120" s="52"/>
      <c r="H120" s="53"/>
      <c r="I120" s="53"/>
    </row>
    <row r="121" spans="1:9" ht="14.25" customHeight="1">
      <c r="A121" s="52"/>
      <c r="B121" s="52"/>
      <c r="C121" s="52"/>
      <c r="D121" s="52"/>
      <c r="E121" s="52"/>
      <c r="F121" s="52"/>
      <c r="G121" s="52"/>
      <c r="H121" s="53"/>
      <c r="I121" s="53"/>
    </row>
    <row r="122" spans="1:9" ht="14.25" customHeight="1">
      <c r="A122" s="52"/>
      <c r="B122" s="52"/>
      <c r="C122" s="52"/>
      <c r="D122" s="52"/>
      <c r="E122" s="52"/>
      <c r="F122" s="52"/>
      <c r="G122" s="52"/>
      <c r="H122" s="53"/>
      <c r="I122" s="53"/>
    </row>
    <row r="123" spans="1:9" ht="14.25" customHeight="1">
      <c r="A123" s="52"/>
      <c r="B123" s="52"/>
      <c r="C123" s="52"/>
      <c r="D123" s="52"/>
      <c r="E123" s="52"/>
      <c r="F123" s="52"/>
      <c r="G123" s="52"/>
      <c r="H123" s="53"/>
      <c r="I123" s="53"/>
    </row>
    <row r="124" spans="1:9" ht="14.25" customHeight="1">
      <c r="A124" s="52"/>
      <c r="B124" s="52"/>
      <c r="C124" s="52"/>
      <c r="D124" s="52"/>
      <c r="E124" s="52"/>
      <c r="F124" s="52"/>
      <c r="G124" s="52"/>
      <c r="H124" s="53"/>
      <c r="I124" s="53"/>
    </row>
    <row r="125" spans="1:9" ht="14.25" customHeight="1">
      <c r="A125" s="52"/>
      <c r="B125" s="52"/>
      <c r="C125" s="52"/>
      <c r="D125" s="52"/>
      <c r="E125" s="52"/>
      <c r="F125" s="52"/>
      <c r="G125" s="52"/>
      <c r="H125" s="53"/>
      <c r="I125" s="53"/>
    </row>
    <row r="126" spans="1:9" ht="14.25" customHeight="1">
      <c r="A126" s="52"/>
      <c r="B126" s="52"/>
      <c r="C126" s="52"/>
      <c r="D126" s="52"/>
      <c r="E126" s="52"/>
      <c r="F126" s="52"/>
      <c r="G126" s="52"/>
      <c r="H126" s="53"/>
      <c r="I126" s="53"/>
    </row>
    <row r="127" spans="1:9" ht="14.25" customHeight="1">
      <c r="A127" s="52"/>
      <c r="B127" s="52"/>
      <c r="C127" s="52"/>
      <c r="D127" s="52"/>
      <c r="E127" s="52"/>
      <c r="F127" s="52"/>
      <c r="G127" s="52"/>
      <c r="H127" s="53"/>
      <c r="I127" s="53"/>
    </row>
    <row r="128" spans="1:9" ht="14.25" customHeight="1">
      <c r="A128" s="52"/>
      <c r="B128" s="52"/>
      <c r="C128" s="52"/>
      <c r="D128" s="52"/>
      <c r="E128" s="52"/>
      <c r="F128" s="52"/>
      <c r="G128" s="52"/>
      <c r="H128" s="53"/>
      <c r="I128" s="53"/>
    </row>
    <row r="129" spans="1:9" ht="14.25" customHeight="1">
      <c r="A129" s="52"/>
      <c r="B129" s="52"/>
      <c r="C129" s="52"/>
      <c r="D129" s="52"/>
      <c r="E129" s="52"/>
      <c r="F129" s="52"/>
      <c r="G129" s="52"/>
      <c r="H129" s="53"/>
      <c r="I129" s="53"/>
    </row>
    <row r="130" spans="1:9" ht="14.25" customHeight="1">
      <c r="A130" s="52"/>
      <c r="B130" s="52"/>
      <c r="C130" s="52"/>
      <c r="D130" s="52"/>
      <c r="E130" s="52"/>
      <c r="F130" s="52"/>
      <c r="G130" s="52"/>
      <c r="H130" s="53"/>
      <c r="I130" s="53"/>
    </row>
    <row r="131" spans="1:9" ht="14.25" customHeight="1">
      <c r="A131" s="52"/>
      <c r="B131" s="52"/>
      <c r="C131" s="52"/>
      <c r="D131" s="52"/>
      <c r="E131" s="52"/>
      <c r="F131" s="52"/>
      <c r="G131" s="52"/>
      <c r="H131" s="53"/>
      <c r="I131" s="53"/>
    </row>
    <row r="132" spans="1:9" ht="14.25" customHeight="1">
      <c r="A132" s="52"/>
      <c r="B132" s="52"/>
      <c r="C132" s="52"/>
      <c r="D132" s="52"/>
      <c r="E132" s="52"/>
      <c r="F132" s="52"/>
      <c r="G132" s="52"/>
      <c r="H132" s="53"/>
      <c r="I132" s="53"/>
    </row>
    <row r="133" spans="1:9" ht="14.25" customHeight="1">
      <c r="A133" s="52"/>
      <c r="B133" s="52"/>
      <c r="C133" s="52"/>
      <c r="D133" s="52"/>
      <c r="E133" s="52"/>
      <c r="F133" s="52"/>
      <c r="G133" s="52"/>
      <c r="H133" s="53"/>
      <c r="I133" s="53"/>
    </row>
    <row r="134" spans="1:9" ht="14.25" customHeight="1">
      <c r="A134" s="52"/>
      <c r="B134" s="52"/>
      <c r="C134" s="52"/>
      <c r="D134" s="52"/>
      <c r="E134" s="52"/>
      <c r="F134" s="52"/>
      <c r="G134" s="52"/>
      <c r="H134" s="53"/>
      <c r="I134" s="53"/>
    </row>
    <row r="135" spans="1:9" ht="14.25" customHeight="1">
      <c r="A135" s="52"/>
      <c r="B135" s="52"/>
      <c r="C135" s="52"/>
      <c r="D135" s="52"/>
      <c r="E135" s="52"/>
      <c r="F135" s="52"/>
      <c r="G135" s="52"/>
      <c r="H135" s="52"/>
      <c r="I135" s="52"/>
    </row>
    <row r="136" spans="1:9" ht="14.25" customHeight="1">
      <c r="A136" s="52"/>
      <c r="B136" s="52"/>
      <c r="C136" s="52"/>
      <c r="D136" s="52"/>
      <c r="E136" s="52"/>
      <c r="F136" s="52"/>
      <c r="G136" s="52"/>
      <c r="H136" s="52"/>
      <c r="I136" s="52"/>
    </row>
    <row r="137" spans="1:9" ht="14.25" customHeight="1">
      <c r="A137" s="52"/>
      <c r="B137" s="52"/>
      <c r="C137" s="52"/>
      <c r="D137" s="52"/>
      <c r="E137" s="52"/>
      <c r="F137" s="52"/>
      <c r="G137" s="52"/>
      <c r="H137" s="53"/>
      <c r="I137" s="53"/>
    </row>
    <row r="138" spans="1:9" ht="14.25" customHeight="1">
      <c r="A138" s="52"/>
      <c r="B138" s="52"/>
      <c r="C138" s="52"/>
      <c r="D138" s="52"/>
      <c r="E138" s="52"/>
      <c r="F138" s="52"/>
      <c r="G138" s="52"/>
      <c r="H138" s="53"/>
      <c r="I138" s="53"/>
    </row>
    <row r="139" spans="1:9" ht="14.25" customHeight="1">
      <c r="A139" s="52"/>
      <c r="B139" s="52"/>
      <c r="C139" s="52"/>
      <c r="D139" s="52"/>
      <c r="E139" s="52"/>
      <c r="F139" s="52"/>
      <c r="G139" s="52"/>
      <c r="H139" s="53"/>
      <c r="I139" s="53"/>
    </row>
    <row r="140" spans="1:9" ht="14.25" customHeight="1">
      <c r="A140" s="52"/>
      <c r="B140" s="52"/>
      <c r="C140" s="52"/>
      <c r="D140" s="52"/>
      <c r="E140" s="52"/>
      <c r="F140" s="52"/>
      <c r="G140" s="52"/>
      <c r="H140" s="53"/>
      <c r="I140" s="53"/>
    </row>
    <row r="141" spans="1:9" ht="14.25" customHeight="1">
      <c r="A141" s="52"/>
      <c r="B141" s="52"/>
      <c r="C141" s="52"/>
      <c r="D141" s="52"/>
      <c r="E141" s="52"/>
      <c r="F141" s="52"/>
      <c r="G141" s="52"/>
      <c r="H141" s="53"/>
      <c r="I141" s="53"/>
    </row>
    <row r="142" spans="1:9" ht="14.25" customHeight="1">
      <c r="A142" s="52"/>
      <c r="B142" s="52"/>
      <c r="C142" s="52"/>
      <c r="D142" s="52"/>
      <c r="E142" s="52"/>
      <c r="F142" s="52"/>
      <c r="G142" s="52"/>
      <c r="H142" s="53"/>
      <c r="I142" s="53"/>
    </row>
    <row r="143" spans="1:9" ht="14.25" customHeight="1">
      <c r="A143" s="52"/>
      <c r="B143" s="52"/>
      <c r="C143" s="52"/>
      <c r="D143" s="52"/>
      <c r="E143" s="52"/>
      <c r="F143" s="52"/>
      <c r="G143" s="52"/>
      <c r="H143" s="53"/>
      <c r="I143" s="53"/>
    </row>
    <row r="144" spans="1:9" ht="14.25" customHeight="1">
      <c r="A144" s="52"/>
      <c r="B144" s="52"/>
      <c r="C144" s="52"/>
      <c r="D144" s="52"/>
      <c r="E144" s="52"/>
      <c r="F144" s="52"/>
      <c r="G144" s="52"/>
      <c r="H144" s="53"/>
      <c r="I144" s="53"/>
    </row>
    <row r="145" spans="1:9" ht="14.25" customHeight="1">
      <c r="A145" s="52"/>
      <c r="B145" s="52"/>
      <c r="C145" s="52"/>
      <c r="D145" s="52"/>
      <c r="E145" s="52"/>
      <c r="F145" s="52"/>
      <c r="G145" s="52"/>
      <c r="H145" s="53"/>
      <c r="I145" s="53"/>
    </row>
    <row r="146" spans="1:9" ht="14.25" customHeight="1">
      <c r="A146" s="52"/>
      <c r="B146" s="52"/>
      <c r="C146" s="52"/>
      <c r="D146" s="52"/>
      <c r="E146" s="52"/>
      <c r="F146" s="52"/>
      <c r="G146" s="52"/>
      <c r="H146" s="53"/>
      <c r="I146" s="53"/>
    </row>
    <row r="147" spans="1:9" ht="14.25" customHeight="1">
      <c r="A147" s="52"/>
      <c r="B147" s="52"/>
      <c r="C147" s="52"/>
      <c r="D147" s="52"/>
      <c r="E147" s="52"/>
      <c r="F147" s="52"/>
      <c r="G147" s="52"/>
      <c r="H147" s="53"/>
      <c r="I147" s="53"/>
    </row>
    <row r="148" spans="1:9" ht="14.25" customHeight="1">
      <c r="A148" s="52"/>
      <c r="B148" s="52"/>
      <c r="C148" s="52"/>
      <c r="D148" s="52"/>
      <c r="E148" s="52"/>
      <c r="F148" s="52"/>
      <c r="G148" s="52"/>
      <c r="H148" s="53"/>
      <c r="I148" s="53"/>
    </row>
    <row r="149" spans="1:9" ht="14.25" customHeight="1">
      <c r="A149" s="52"/>
      <c r="B149" s="52"/>
      <c r="C149" s="52"/>
      <c r="D149" s="52"/>
      <c r="E149" s="52"/>
      <c r="F149" s="52"/>
      <c r="G149" s="52"/>
      <c r="H149" s="53"/>
      <c r="I149" s="53"/>
    </row>
    <row r="150" spans="1:9" ht="14.25" customHeight="1">
      <c r="A150" s="52"/>
      <c r="B150" s="52"/>
      <c r="C150" s="52"/>
      <c r="D150" s="52"/>
      <c r="E150" s="52"/>
      <c r="F150" s="52"/>
      <c r="G150" s="52"/>
      <c r="H150" s="53"/>
      <c r="I150" s="53"/>
    </row>
    <row r="151" spans="1:9" ht="14.25" customHeight="1">
      <c r="A151" s="52"/>
      <c r="B151" s="52"/>
      <c r="C151" s="52"/>
      <c r="D151" s="52"/>
      <c r="E151" s="52"/>
      <c r="F151" s="52"/>
      <c r="G151" s="52"/>
      <c r="H151" s="53"/>
      <c r="I151" s="53"/>
    </row>
    <row r="152" spans="1:9" ht="14.25" customHeight="1">
      <c r="A152" s="52"/>
      <c r="B152" s="52"/>
      <c r="C152" s="52"/>
      <c r="D152" s="52"/>
      <c r="E152" s="52"/>
      <c r="F152" s="52"/>
      <c r="G152" s="52"/>
      <c r="H152" s="53"/>
      <c r="I152" s="53"/>
    </row>
    <row r="153" spans="1:9" ht="14.25" customHeight="1">
      <c r="A153" s="52"/>
      <c r="B153" s="52"/>
      <c r="C153" s="52"/>
      <c r="D153" s="52"/>
      <c r="E153" s="52"/>
      <c r="F153" s="52"/>
      <c r="G153" s="52"/>
      <c r="H153" s="53"/>
      <c r="I153" s="53"/>
    </row>
    <row r="154" spans="1:9" ht="14.25" customHeight="1">
      <c r="A154" s="52"/>
      <c r="B154" s="52"/>
      <c r="C154" s="52"/>
      <c r="D154" s="52"/>
      <c r="E154" s="52"/>
      <c r="F154" s="52"/>
      <c r="G154" s="52"/>
      <c r="H154" s="52"/>
      <c r="I154" s="52"/>
    </row>
    <row r="155" spans="1:9" ht="14.25" customHeight="1">
      <c r="A155" s="52"/>
      <c r="B155" s="52"/>
      <c r="C155" s="52"/>
      <c r="D155" s="52"/>
      <c r="E155" s="52"/>
      <c r="F155" s="52"/>
      <c r="G155" s="52"/>
      <c r="H155" s="53"/>
      <c r="I155" s="53"/>
    </row>
    <row r="156" spans="1:9" ht="14.25" customHeight="1">
      <c r="A156" s="52"/>
      <c r="B156" s="52"/>
      <c r="C156" s="52"/>
      <c r="D156" s="52"/>
      <c r="E156" s="52"/>
      <c r="F156" s="52"/>
      <c r="G156" s="52"/>
      <c r="H156" s="53"/>
      <c r="I156" s="53"/>
    </row>
    <row r="157" spans="1:9" ht="14.25" customHeight="1">
      <c r="A157" s="52"/>
      <c r="B157" s="52"/>
      <c r="C157" s="52"/>
      <c r="D157" s="52"/>
      <c r="E157" s="52"/>
      <c r="F157" s="52"/>
      <c r="G157" s="52"/>
      <c r="H157" s="53"/>
      <c r="I157" s="53"/>
    </row>
    <row r="158" spans="1:9" ht="14.25" customHeight="1">
      <c r="A158" s="52"/>
      <c r="B158" s="52"/>
      <c r="C158" s="52"/>
      <c r="D158" s="52"/>
      <c r="E158" s="52"/>
      <c r="F158" s="52"/>
      <c r="G158" s="52"/>
      <c r="H158" s="53"/>
      <c r="I158" s="53"/>
    </row>
    <row r="159" spans="1:9" ht="14.25" customHeight="1">
      <c r="A159" s="52"/>
      <c r="B159" s="52"/>
      <c r="C159" s="52"/>
      <c r="D159" s="52"/>
      <c r="E159" s="52"/>
      <c r="F159" s="52"/>
      <c r="G159" s="52"/>
      <c r="H159" s="53"/>
      <c r="I159" s="53"/>
    </row>
    <row r="160" spans="1:9" ht="14.25" customHeight="1">
      <c r="A160" s="52"/>
      <c r="B160" s="52"/>
      <c r="C160" s="52"/>
      <c r="D160" s="52"/>
      <c r="E160" s="52"/>
      <c r="F160" s="52"/>
      <c r="G160" s="52"/>
      <c r="H160" s="53"/>
      <c r="I160" s="53"/>
    </row>
    <row r="161" spans="1:9" ht="14.25" customHeight="1">
      <c r="A161" s="52"/>
      <c r="B161" s="52"/>
      <c r="C161" s="52"/>
      <c r="D161" s="52"/>
      <c r="E161" s="52"/>
      <c r="F161" s="52"/>
      <c r="G161" s="52"/>
      <c r="H161" s="53"/>
      <c r="I161" s="53"/>
    </row>
    <row r="162" spans="1:9" ht="14.25" customHeight="1">
      <c r="A162" s="52"/>
      <c r="B162" s="52"/>
      <c r="C162" s="52"/>
      <c r="D162" s="52"/>
      <c r="E162" s="52"/>
      <c r="F162" s="52"/>
      <c r="G162" s="52"/>
      <c r="H162" s="53"/>
      <c r="I162" s="53"/>
    </row>
    <row r="163" spans="1:9" ht="14.25" customHeight="1">
      <c r="A163" s="52"/>
      <c r="B163" s="52"/>
      <c r="C163" s="52"/>
      <c r="D163" s="52"/>
      <c r="E163" s="52"/>
      <c r="F163" s="52"/>
      <c r="G163" s="52"/>
      <c r="H163" s="53"/>
      <c r="I163" s="53"/>
    </row>
    <row r="164" spans="1:9" ht="14.25" customHeight="1">
      <c r="A164" s="52"/>
      <c r="B164" s="52"/>
      <c r="C164" s="52"/>
      <c r="D164" s="52"/>
      <c r="E164" s="52"/>
      <c r="F164" s="52"/>
      <c r="G164" s="52"/>
      <c r="H164" s="53"/>
      <c r="I164" s="53"/>
    </row>
    <row r="165" spans="1:9" ht="14.25" customHeight="1">
      <c r="A165" s="52"/>
      <c r="B165" s="52"/>
      <c r="C165" s="52"/>
      <c r="D165" s="52"/>
      <c r="E165" s="52"/>
      <c r="F165" s="52"/>
      <c r="G165" s="52"/>
      <c r="H165" s="53"/>
      <c r="I165" s="53"/>
    </row>
    <row r="166" spans="1:9" ht="14.25" customHeight="1">
      <c r="A166" s="52"/>
      <c r="B166" s="52"/>
      <c r="C166" s="52"/>
      <c r="D166" s="52"/>
      <c r="E166" s="52"/>
      <c r="F166" s="52"/>
      <c r="G166" s="52"/>
      <c r="H166" s="53"/>
      <c r="I166" s="53"/>
    </row>
    <row r="167" spans="1:9" ht="14.25" customHeight="1">
      <c r="A167" s="52"/>
      <c r="B167" s="52"/>
      <c r="C167" s="52"/>
      <c r="D167" s="52"/>
      <c r="E167" s="52"/>
      <c r="F167" s="52"/>
      <c r="G167" s="52"/>
      <c r="H167" s="53"/>
      <c r="I167" s="53"/>
    </row>
    <row r="168" spans="1:9" ht="14.25" customHeight="1">
      <c r="A168" s="52"/>
      <c r="B168" s="52"/>
      <c r="C168" s="52"/>
      <c r="D168" s="52"/>
      <c r="E168" s="52"/>
      <c r="F168" s="52"/>
      <c r="G168" s="52"/>
      <c r="H168" s="53"/>
      <c r="I168" s="53"/>
    </row>
    <row r="169" spans="1:9" s="52" customFormat="1" ht="14.25">
      <c r="H169" s="53"/>
      <c r="I169" s="53"/>
    </row>
    <row r="170" spans="1:9" s="52" customFormat="1" ht="14.25">
      <c r="H170" s="53"/>
      <c r="I170" s="53"/>
    </row>
    <row r="171" spans="1:9" ht="14.25" customHeight="1">
      <c r="A171" s="52"/>
      <c r="B171" s="52"/>
      <c r="C171" s="52"/>
      <c r="D171" s="52"/>
      <c r="E171" s="52"/>
      <c r="F171" s="52"/>
      <c r="G171" s="52"/>
      <c r="H171" s="52"/>
      <c r="I171" s="52"/>
    </row>
    <row r="172" spans="1:9" ht="14.25" customHeight="1">
      <c r="A172" s="52"/>
      <c r="B172" s="52"/>
      <c r="C172" s="52"/>
      <c r="D172" s="52"/>
      <c r="E172" s="52"/>
      <c r="F172" s="52"/>
      <c r="G172" s="52"/>
      <c r="H172" s="53"/>
      <c r="I172" s="53"/>
    </row>
    <row r="173" spans="1:9" ht="14.25" customHeight="1">
      <c r="A173" s="52"/>
      <c r="B173" s="52"/>
      <c r="C173" s="52"/>
      <c r="D173" s="52"/>
      <c r="E173" s="52"/>
      <c r="F173" s="52"/>
      <c r="G173" s="52"/>
      <c r="H173" s="53"/>
      <c r="I173" s="53"/>
    </row>
    <row r="174" spans="1:9" ht="14.25" customHeight="1">
      <c r="A174" s="52"/>
      <c r="B174" s="52"/>
      <c r="C174" s="52"/>
      <c r="D174" s="52"/>
      <c r="E174" s="52"/>
      <c r="F174" s="52"/>
      <c r="G174" s="52"/>
      <c r="H174" s="53"/>
      <c r="I174" s="53"/>
    </row>
    <row r="175" spans="1:9" ht="14.25" customHeight="1">
      <c r="A175" s="52"/>
      <c r="B175" s="52"/>
      <c r="C175" s="52"/>
      <c r="D175" s="52"/>
      <c r="E175" s="52"/>
      <c r="F175" s="52"/>
      <c r="G175" s="52"/>
      <c r="H175" s="53"/>
      <c r="I175" s="53"/>
    </row>
    <row r="176" spans="1:9" ht="14.25" customHeight="1">
      <c r="A176" s="52"/>
      <c r="B176" s="52"/>
      <c r="C176" s="52"/>
      <c r="D176" s="52"/>
      <c r="E176" s="52"/>
      <c r="F176" s="52"/>
      <c r="G176" s="52"/>
      <c r="H176" s="53"/>
      <c r="I176" s="53"/>
    </row>
    <row r="177" spans="1:9" ht="14.25" customHeight="1">
      <c r="A177" s="52"/>
      <c r="B177" s="52"/>
      <c r="C177" s="52"/>
      <c r="D177" s="52"/>
      <c r="E177" s="52"/>
      <c r="F177" s="52"/>
      <c r="G177" s="52"/>
      <c r="H177" s="53"/>
      <c r="I177" s="53"/>
    </row>
    <row r="178" spans="1:9" ht="14.25" customHeight="1">
      <c r="A178" s="52"/>
      <c r="B178" s="52"/>
      <c r="C178" s="52"/>
      <c r="D178" s="52"/>
      <c r="E178" s="52"/>
      <c r="F178" s="52"/>
      <c r="G178" s="52"/>
      <c r="H178" s="53"/>
      <c r="I178" s="53"/>
    </row>
    <row r="179" spans="1:9" ht="14.25" customHeight="1">
      <c r="A179" s="52"/>
      <c r="B179" s="52"/>
      <c r="C179" s="52"/>
      <c r="D179" s="52"/>
      <c r="E179" s="52"/>
      <c r="F179" s="52"/>
      <c r="G179" s="52"/>
      <c r="H179" s="53"/>
      <c r="I179" s="53"/>
    </row>
    <row r="180" spans="1:9" ht="14.25" customHeight="1">
      <c r="A180" s="52"/>
      <c r="B180" s="52"/>
      <c r="C180" s="52"/>
      <c r="D180" s="52"/>
      <c r="E180" s="52"/>
      <c r="F180" s="52"/>
      <c r="G180" s="52"/>
      <c r="H180" s="53"/>
      <c r="I180" s="53"/>
    </row>
    <row r="181" spans="1:9" ht="14.25" customHeight="1">
      <c r="A181" s="52"/>
      <c r="B181" s="52"/>
      <c r="C181" s="52"/>
      <c r="D181" s="52"/>
      <c r="E181" s="52"/>
      <c r="F181" s="52"/>
      <c r="G181" s="52"/>
      <c r="H181" s="53"/>
      <c r="I181" s="53"/>
    </row>
    <row r="182" spans="1:9" ht="14.25" customHeight="1">
      <c r="A182" s="52"/>
      <c r="B182" s="52"/>
      <c r="C182" s="52"/>
      <c r="D182" s="52"/>
      <c r="E182" s="52"/>
      <c r="F182" s="52"/>
      <c r="G182" s="52"/>
      <c r="H182" s="53"/>
      <c r="I182" s="53"/>
    </row>
    <row r="183" spans="1:9" ht="14.25" customHeight="1">
      <c r="A183" s="52"/>
      <c r="B183" s="52"/>
      <c r="C183" s="52"/>
      <c r="D183" s="52"/>
      <c r="E183" s="52"/>
      <c r="F183" s="52"/>
      <c r="G183" s="52"/>
      <c r="H183" s="53"/>
      <c r="I183" s="53"/>
    </row>
    <row r="184" spans="1:9" ht="14.25" customHeight="1">
      <c r="A184" s="52"/>
      <c r="B184" s="52"/>
      <c r="C184" s="52"/>
      <c r="D184" s="52"/>
      <c r="E184" s="52"/>
      <c r="F184" s="52"/>
      <c r="G184" s="52"/>
      <c r="H184" s="53"/>
      <c r="I184" s="53"/>
    </row>
    <row r="185" spans="1:9" ht="14.25" customHeight="1">
      <c r="A185" s="52"/>
      <c r="B185" s="52"/>
      <c r="C185" s="52"/>
      <c r="D185" s="52"/>
      <c r="E185" s="52"/>
      <c r="F185" s="52"/>
      <c r="G185" s="52"/>
      <c r="H185" s="53"/>
      <c r="I185" s="53"/>
    </row>
    <row r="186" spans="1:9" ht="14.25" customHeight="1">
      <c r="A186" s="52"/>
      <c r="B186" s="52"/>
      <c r="C186" s="52"/>
      <c r="D186" s="52"/>
      <c r="E186" s="52"/>
      <c r="F186" s="52"/>
      <c r="G186" s="52"/>
      <c r="H186" s="53"/>
      <c r="I186" s="53"/>
    </row>
    <row r="187" spans="1:9" ht="14.25" customHeight="1">
      <c r="A187" s="52"/>
      <c r="B187" s="52"/>
      <c r="C187" s="52"/>
      <c r="D187" s="52"/>
      <c r="E187" s="52"/>
      <c r="F187" s="52"/>
      <c r="G187" s="52"/>
      <c r="H187" s="53"/>
      <c r="I187" s="53"/>
    </row>
    <row r="188" spans="1:9" ht="14.25" customHeight="1">
      <c r="A188" s="52"/>
      <c r="B188" s="52"/>
      <c r="C188" s="52"/>
      <c r="D188" s="52"/>
      <c r="E188" s="52"/>
      <c r="F188" s="52"/>
      <c r="G188" s="52"/>
      <c r="H188" s="53"/>
      <c r="I188" s="53"/>
    </row>
    <row r="189" spans="1:9" ht="14.25" customHeight="1">
      <c r="A189" s="52"/>
      <c r="B189" s="52"/>
      <c r="C189" s="52"/>
      <c r="D189" s="52"/>
      <c r="E189" s="52"/>
      <c r="F189" s="52"/>
      <c r="G189" s="52"/>
      <c r="H189" s="53"/>
      <c r="I189" s="53"/>
    </row>
    <row r="190" spans="1:9" ht="14.25" customHeight="1">
      <c r="A190" s="52"/>
      <c r="B190" s="52"/>
      <c r="C190" s="52"/>
      <c r="D190" s="52"/>
      <c r="E190" s="52"/>
      <c r="F190" s="52"/>
      <c r="G190" s="52"/>
      <c r="H190" s="53"/>
      <c r="I190" s="53"/>
    </row>
    <row r="191" spans="1:9" ht="14.25" customHeight="1">
      <c r="A191" s="52"/>
      <c r="B191" s="52"/>
      <c r="C191" s="52"/>
      <c r="D191" s="52"/>
      <c r="E191" s="52"/>
      <c r="F191" s="52"/>
      <c r="G191" s="52"/>
      <c r="H191" s="53"/>
      <c r="I191" s="53"/>
    </row>
    <row r="192" spans="1:9" ht="14.25" customHeight="1">
      <c r="A192" s="52"/>
      <c r="B192" s="52"/>
      <c r="C192" s="52"/>
      <c r="D192" s="52"/>
      <c r="E192" s="52"/>
      <c r="F192" s="52"/>
      <c r="G192" s="52"/>
      <c r="H192" s="53"/>
      <c r="I192" s="53"/>
    </row>
    <row r="193" spans="1:9" ht="14.25" customHeight="1">
      <c r="A193" s="52"/>
      <c r="B193" s="52"/>
      <c r="C193" s="52"/>
      <c r="D193" s="52"/>
      <c r="E193" s="52"/>
      <c r="F193" s="52"/>
      <c r="G193" s="52"/>
      <c r="H193" s="53"/>
      <c r="I193" s="53"/>
    </row>
    <row r="194" spans="1:9" ht="14.25" customHeight="1">
      <c r="A194" s="52"/>
      <c r="B194" s="52"/>
      <c r="C194" s="52"/>
      <c r="D194" s="52"/>
      <c r="E194" s="52"/>
      <c r="F194" s="52"/>
      <c r="G194" s="52"/>
      <c r="H194" s="53"/>
      <c r="I194" s="53"/>
    </row>
    <row r="195" spans="1:9" ht="14.25" customHeight="1">
      <c r="A195" s="52"/>
      <c r="B195" s="52"/>
      <c r="C195" s="52"/>
      <c r="D195" s="52"/>
      <c r="E195" s="52"/>
      <c r="F195" s="52"/>
      <c r="G195" s="52"/>
      <c r="H195" s="53"/>
      <c r="I195" s="53"/>
    </row>
    <row r="196" spans="1:9" ht="14.25" customHeight="1">
      <c r="A196" s="52"/>
      <c r="B196" s="52"/>
      <c r="C196" s="52"/>
      <c r="D196" s="52"/>
      <c r="E196" s="52"/>
      <c r="F196" s="52"/>
      <c r="G196" s="52"/>
      <c r="H196" s="53"/>
      <c r="I196" s="53"/>
    </row>
    <row r="197" spans="1:9" ht="14.25" customHeight="1">
      <c r="A197" s="52"/>
      <c r="B197" s="52"/>
      <c r="C197" s="52"/>
      <c r="D197" s="52"/>
      <c r="E197" s="52"/>
      <c r="F197" s="52"/>
      <c r="G197" s="52"/>
      <c r="H197" s="53"/>
      <c r="I197" s="53"/>
    </row>
    <row r="198" spans="1:9" ht="14.25" customHeight="1">
      <c r="A198" s="52"/>
      <c r="B198" s="52"/>
      <c r="C198" s="52"/>
      <c r="D198" s="52"/>
      <c r="E198" s="52"/>
      <c r="F198" s="52"/>
      <c r="G198" s="52"/>
      <c r="H198" s="53"/>
      <c r="I198" s="53"/>
    </row>
    <row r="199" spans="1:9" ht="14.25" customHeight="1">
      <c r="A199" s="52"/>
      <c r="B199" s="52"/>
      <c r="C199" s="52"/>
      <c r="D199" s="52"/>
      <c r="E199" s="52"/>
      <c r="F199" s="52"/>
      <c r="G199" s="52"/>
      <c r="H199" s="53"/>
      <c r="I199" s="53"/>
    </row>
    <row r="200" spans="1:9" ht="14.25" customHeight="1">
      <c r="A200" s="52"/>
      <c r="B200" s="52"/>
      <c r="C200" s="52"/>
      <c r="D200" s="52"/>
      <c r="E200" s="52"/>
      <c r="F200" s="52"/>
      <c r="G200" s="52"/>
      <c r="H200" s="53"/>
      <c r="I200" s="53"/>
    </row>
    <row r="201" spans="1:9" ht="14.25" customHeight="1">
      <c r="A201" s="52"/>
      <c r="B201" s="52"/>
      <c r="C201" s="52"/>
      <c r="D201" s="52"/>
      <c r="E201" s="52"/>
      <c r="F201" s="52"/>
      <c r="G201" s="52"/>
      <c r="H201" s="52"/>
      <c r="I201" s="52"/>
    </row>
    <row r="202" spans="1:9" ht="14.25" customHeight="1">
      <c r="A202" s="52"/>
      <c r="B202" s="52"/>
      <c r="C202" s="52"/>
      <c r="D202" s="52"/>
      <c r="E202" s="52"/>
      <c r="F202" s="52"/>
      <c r="G202" s="52"/>
      <c r="H202" s="53"/>
      <c r="I202" s="53"/>
    </row>
    <row r="203" spans="1:9" ht="14.25" customHeight="1">
      <c r="A203" s="52"/>
      <c r="B203" s="52"/>
      <c r="C203" s="52"/>
      <c r="D203" s="52"/>
      <c r="E203" s="52"/>
      <c r="F203" s="52"/>
      <c r="G203" s="52"/>
      <c r="H203" s="53"/>
      <c r="I203" s="53"/>
    </row>
    <row r="204" spans="1:9" ht="14.25" customHeight="1">
      <c r="A204" s="52"/>
      <c r="B204" s="52"/>
      <c r="C204" s="52"/>
      <c r="D204" s="52"/>
      <c r="E204" s="52"/>
      <c r="F204" s="52"/>
      <c r="G204" s="52"/>
      <c r="H204" s="53"/>
      <c r="I204" s="53"/>
    </row>
    <row r="205" spans="1:9" ht="14.25" customHeight="1">
      <c r="A205" s="52"/>
      <c r="B205" s="52"/>
      <c r="C205" s="52"/>
      <c r="D205" s="52"/>
      <c r="E205" s="52"/>
      <c r="F205" s="52"/>
      <c r="G205" s="52"/>
      <c r="H205" s="53"/>
      <c r="I205" s="53"/>
    </row>
    <row r="206" spans="1:9" ht="14.25" customHeight="1">
      <c r="A206" s="52"/>
      <c r="B206" s="52"/>
      <c r="C206" s="52"/>
      <c r="D206" s="52"/>
      <c r="E206" s="52"/>
      <c r="F206" s="52"/>
      <c r="G206" s="52"/>
      <c r="H206" s="53"/>
      <c r="I206" s="53"/>
    </row>
    <row r="207" spans="1:9" ht="14.25" customHeight="1">
      <c r="A207" s="52"/>
      <c r="B207" s="52"/>
      <c r="C207" s="52"/>
      <c r="D207" s="52"/>
      <c r="E207" s="52"/>
      <c r="F207" s="52"/>
      <c r="G207" s="52"/>
      <c r="H207" s="53"/>
      <c r="I207" s="53"/>
    </row>
    <row r="208" spans="1:9" ht="14.25" customHeight="1">
      <c r="A208" s="52"/>
      <c r="B208" s="52"/>
      <c r="C208" s="52"/>
      <c r="D208" s="52"/>
      <c r="E208" s="52"/>
      <c r="F208" s="52"/>
      <c r="G208" s="52"/>
      <c r="H208" s="53"/>
      <c r="I208" s="53"/>
    </row>
    <row r="209" spans="1:9" ht="14.25" customHeight="1">
      <c r="A209" s="52"/>
      <c r="B209" s="52"/>
      <c r="C209" s="52"/>
      <c r="D209" s="52"/>
      <c r="E209" s="52"/>
      <c r="F209" s="52"/>
      <c r="G209" s="52"/>
      <c r="H209" s="53"/>
      <c r="I209" s="53"/>
    </row>
    <row r="210" spans="1:9" ht="14.25" customHeight="1">
      <c r="A210" s="52"/>
      <c r="B210" s="52"/>
      <c r="C210" s="52"/>
      <c r="D210" s="52"/>
      <c r="E210" s="52"/>
      <c r="F210" s="52"/>
      <c r="G210" s="52"/>
      <c r="H210" s="53"/>
      <c r="I210" s="53"/>
    </row>
    <row r="211" spans="1:9" ht="14.25" customHeight="1">
      <c r="A211" s="52"/>
      <c r="B211" s="52"/>
      <c r="C211" s="52"/>
      <c r="D211" s="52"/>
      <c r="E211" s="52"/>
      <c r="F211" s="52"/>
      <c r="G211" s="52"/>
      <c r="H211" s="53"/>
      <c r="I211" s="53"/>
    </row>
    <row r="212" spans="1:9" ht="14.25" customHeight="1">
      <c r="A212" s="52"/>
      <c r="B212" s="52"/>
      <c r="C212" s="52"/>
      <c r="D212" s="52"/>
      <c r="E212" s="52"/>
      <c r="F212" s="52"/>
      <c r="G212" s="52"/>
      <c r="H212" s="53"/>
      <c r="I212" s="53"/>
    </row>
    <row r="213" spans="1:9" ht="14.25" customHeight="1">
      <c r="A213" s="52"/>
      <c r="B213" s="52"/>
      <c r="C213" s="52"/>
      <c r="D213" s="52"/>
      <c r="E213" s="52"/>
      <c r="F213" s="52"/>
      <c r="G213" s="52"/>
      <c r="H213" s="53"/>
      <c r="I213" s="53"/>
    </row>
    <row r="214" spans="1:9" ht="14.25" customHeight="1">
      <c r="A214" s="52"/>
      <c r="B214" s="52"/>
      <c r="C214" s="52"/>
      <c r="D214" s="52"/>
      <c r="E214" s="52"/>
      <c r="F214" s="52"/>
      <c r="G214" s="52"/>
      <c r="H214" s="53"/>
      <c r="I214" s="53"/>
    </row>
    <row r="215" spans="1:9" ht="14.25" customHeight="1">
      <c r="A215" s="52"/>
      <c r="B215" s="52"/>
      <c r="C215" s="52"/>
      <c r="D215" s="52"/>
      <c r="E215" s="52"/>
      <c r="F215" s="52"/>
      <c r="G215" s="52"/>
      <c r="H215" s="53"/>
      <c r="I215" s="53"/>
    </row>
    <row r="216" spans="1:9" ht="14.25" customHeight="1">
      <c r="A216" s="52"/>
      <c r="B216" s="52"/>
      <c r="C216" s="52"/>
      <c r="D216" s="52"/>
      <c r="E216" s="52"/>
      <c r="F216" s="52"/>
      <c r="G216" s="52"/>
      <c r="H216" s="53"/>
      <c r="I216" s="53"/>
    </row>
    <row r="217" spans="1:9" ht="14.25" customHeight="1">
      <c r="A217" s="52"/>
      <c r="B217" s="52"/>
      <c r="C217" s="52"/>
      <c r="D217" s="52"/>
      <c r="E217" s="52"/>
      <c r="F217" s="52"/>
      <c r="G217" s="52"/>
      <c r="H217" s="53"/>
      <c r="I217" s="53"/>
    </row>
    <row r="218" spans="1:9" ht="14.25" customHeight="1">
      <c r="A218" s="52"/>
      <c r="B218" s="52"/>
      <c r="C218" s="52"/>
      <c r="D218" s="52"/>
      <c r="E218" s="52"/>
      <c r="F218" s="52"/>
      <c r="G218" s="52"/>
      <c r="H218" s="53"/>
      <c r="I218" s="53"/>
    </row>
    <row r="219" spans="1:9" ht="14.25" customHeight="1">
      <c r="A219" s="52"/>
      <c r="B219" s="52"/>
      <c r="C219" s="52"/>
      <c r="D219" s="52"/>
      <c r="E219" s="52"/>
      <c r="F219" s="52"/>
      <c r="G219" s="52"/>
      <c r="H219" s="53"/>
      <c r="I219" s="53"/>
    </row>
    <row r="220" spans="1:9" ht="14.25" customHeight="1">
      <c r="A220" s="52"/>
      <c r="B220" s="52"/>
      <c r="C220" s="52"/>
      <c r="D220" s="52"/>
      <c r="E220" s="52"/>
      <c r="F220" s="52"/>
      <c r="G220" s="52"/>
      <c r="H220" s="53"/>
      <c r="I220" s="53"/>
    </row>
    <row r="221" spans="1:9" ht="14.25" customHeight="1">
      <c r="A221" s="52"/>
      <c r="B221" s="52"/>
      <c r="C221" s="52"/>
      <c r="D221" s="52"/>
      <c r="E221" s="52"/>
      <c r="F221" s="52"/>
      <c r="G221" s="52"/>
      <c r="H221" s="52"/>
      <c r="I221" s="52"/>
    </row>
    <row r="222" spans="1:9" ht="14.25" customHeight="1">
      <c r="A222" s="52"/>
      <c r="B222" s="52"/>
      <c r="C222" s="52"/>
      <c r="D222" s="52"/>
      <c r="E222" s="52"/>
      <c r="F222" s="52"/>
      <c r="G222" s="52"/>
      <c r="H222" s="53"/>
      <c r="I222" s="53"/>
    </row>
    <row r="223" spans="1:9" ht="14.25" customHeight="1">
      <c r="A223" s="52"/>
      <c r="B223" s="52"/>
      <c r="C223" s="52"/>
      <c r="D223" s="52"/>
      <c r="E223" s="52"/>
      <c r="F223" s="52"/>
      <c r="G223" s="52"/>
      <c r="H223" s="53"/>
      <c r="I223" s="53"/>
    </row>
    <row r="224" spans="1:9" ht="14.25" customHeight="1">
      <c r="A224" s="52"/>
      <c r="B224" s="52"/>
      <c r="C224" s="52"/>
      <c r="D224" s="52"/>
      <c r="E224" s="52"/>
      <c r="F224" s="52"/>
      <c r="G224" s="52"/>
      <c r="H224" s="53"/>
      <c r="I224" s="53"/>
    </row>
    <row r="225" spans="1:9" ht="14.25" customHeight="1">
      <c r="A225" s="52"/>
      <c r="B225" s="52"/>
      <c r="C225" s="52"/>
      <c r="D225" s="52"/>
      <c r="E225" s="52"/>
      <c r="F225" s="52"/>
      <c r="G225" s="52"/>
      <c r="H225" s="53"/>
      <c r="I225" s="53"/>
    </row>
    <row r="226" spans="1:9" ht="14.25" customHeight="1">
      <c r="A226" s="52"/>
      <c r="B226" s="52"/>
      <c r="C226" s="52"/>
      <c r="D226" s="52"/>
      <c r="E226" s="52"/>
      <c r="F226" s="52"/>
      <c r="G226" s="52"/>
      <c r="H226" s="53"/>
      <c r="I226" s="53"/>
    </row>
    <row r="227" spans="1:9" ht="14.25" customHeight="1">
      <c r="A227" s="52"/>
      <c r="B227" s="52"/>
      <c r="C227" s="52"/>
      <c r="D227" s="52"/>
      <c r="E227" s="52"/>
      <c r="F227" s="52"/>
      <c r="G227" s="52"/>
      <c r="H227" s="53"/>
      <c r="I227" s="53"/>
    </row>
    <row r="228" spans="1:9" ht="14.25" customHeight="1">
      <c r="A228" s="52"/>
      <c r="B228" s="52"/>
      <c r="C228" s="52"/>
      <c r="D228" s="52"/>
      <c r="E228" s="52"/>
      <c r="F228" s="52"/>
      <c r="G228" s="52"/>
      <c r="H228" s="53"/>
      <c r="I228" s="53"/>
    </row>
    <row r="229" spans="1:9" ht="14.25" customHeight="1">
      <c r="A229" s="52"/>
      <c r="B229" s="52"/>
      <c r="C229" s="52"/>
      <c r="D229" s="52"/>
      <c r="E229" s="52"/>
      <c r="F229" s="52"/>
      <c r="G229" s="52"/>
      <c r="H229" s="53"/>
      <c r="I229" s="53"/>
    </row>
    <row r="230" spans="1:9" ht="14.25" customHeight="1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9" ht="14.25" customHeight="1">
      <c r="A231" s="52"/>
      <c r="B231" s="52"/>
      <c r="C231" s="52"/>
      <c r="D231" s="52"/>
      <c r="E231" s="52"/>
      <c r="F231" s="52"/>
      <c r="G231" s="52"/>
      <c r="H231" s="53"/>
      <c r="I231" s="53"/>
    </row>
    <row r="232" spans="1:9" ht="14.25" customHeight="1">
      <c r="A232" s="52"/>
      <c r="B232" s="52"/>
      <c r="C232" s="52"/>
      <c r="D232" s="52"/>
      <c r="E232" s="52"/>
      <c r="F232" s="52"/>
      <c r="G232" s="52"/>
      <c r="H232" s="53"/>
      <c r="I232" s="53"/>
    </row>
    <row r="233" spans="1:9" ht="14.25" customHeight="1">
      <c r="A233" s="52"/>
      <c r="B233" s="52"/>
      <c r="C233" s="52"/>
      <c r="D233" s="52"/>
      <c r="E233" s="52"/>
      <c r="F233" s="52"/>
      <c r="G233" s="52"/>
      <c r="H233" s="53"/>
      <c r="I233" s="53"/>
    </row>
    <row r="234" spans="1:9" ht="14.25" customHeight="1">
      <c r="A234" s="52"/>
      <c r="B234" s="52"/>
      <c r="C234" s="52"/>
      <c r="D234" s="52"/>
      <c r="E234" s="52"/>
      <c r="F234" s="52"/>
      <c r="G234" s="52"/>
      <c r="H234" s="53"/>
      <c r="I234" s="53"/>
    </row>
    <row r="235" spans="1:9" ht="14.25" customHeight="1">
      <c r="A235" s="52"/>
      <c r="B235" s="52"/>
      <c r="C235" s="52"/>
      <c r="D235" s="52"/>
      <c r="E235" s="52"/>
      <c r="F235" s="52"/>
      <c r="G235" s="52"/>
      <c r="H235" s="53"/>
      <c r="I235" s="53"/>
    </row>
    <row r="236" spans="1:9" ht="14.25" customHeight="1">
      <c r="A236" s="52"/>
      <c r="B236" s="52"/>
      <c r="C236" s="52"/>
      <c r="D236" s="52"/>
      <c r="E236" s="52"/>
      <c r="F236" s="52"/>
      <c r="G236" s="52"/>
      <c r="H236" s="53"/>
      <c r="I236" s="53"/>
    </row>
    <row r="237" spans="1:9" ht="14.25" customHeight="1">
      <c r="A237" s="52"/>
      <c r="B237" s="52"/>
      <c r="C237" s="52"/>
      <c r="D237" s="52"/>
      <c r="E237" s="52"/>
      <c r="F237" s="52"/>
      <c r="G237" s="52"/>
      <c r="H237" s="53"/>
      <c r="I237" s="53"/>
    </row>
    <row r="238" spans="1:9" ht="14.25" customHeight="1">
      <c r="A238" s="52"/>
      <c r="B238" s="52"/>
      <c r="C238" s="52"/>
      <c r="D238" s="52"/>
      <c r="E238" s="52"/>
      <c r="F238" s="52"/>
      <c r="G238" s="52"/>
      <c r="H238" s="53"/>
      <c r="I238" s="53"/>
    </row>
    <row r="239" spans="1:9" ht="14.25" customHeight="1">
      <c r="A239" s="52"/>
      <c r="B239" s="52"/>
      <c r="C239" s="52"/>
      <c r="D239" s="52"/>
      <c r="E239" s="52"/>
      <c r="F239" s="52"/>
      <c r="G239" s="52"/>
      <c r="H239" s="53"/>
      <c r="I239" s="53"/>
    </row>
    <row r="240" spans="1:9" ht="14.25" customHeight="1">
      <c r="A240" s="52"/>
      <c r="B240" s="52"/>
      <c r="C240" s="52"/>
      <c r="D240" s="52"/>
      <c r="E240" s="52"/>
      <c r="F240" s="52"/>
      <c r="G240" s="52"/>
      <c r="H240" s="53"/>
      <c r="I240" s="53"/>
    </row>
    <row r="241" spans="1:9" ht="14.25" customHeight="1">
      <c r="A241" s="52"/>
      <c r="B241" s="52"/>
      <c r="C241" s="52"/>
      <c r="D241" s="52"/>
      <c r="E241" s="52"/>
      <c r="F241" s="52"/>
      <c r="G241" s="52"/>
      <c r="H241" s="53"/>
      <c r="I241" s="53"/>
    </row>
    <row r="242" spans="1:9" ht="14.25" customHeight="1">
      <c r="A242" s="52"/>
      <c r="B242" s="52"/>
      <c r="C242" s="52"/>
      <c r="D242" s="52"/>
      <c r="E242" s="52"/>
      <c r="F242" s="52"/>
      <c r="G242" s="52"/>
      <c r="H242" s="53"/>
      <c r="I242" s="53"/>
    </row>
    <row r="243" spans="1:9" ht="14.25" customHeight="1">
      <c r="A243" s="52"/>
      <c r="B243" s="52"/>
      <c r="C243" s="52"/>
      <c r="D243" s="52"/>
      <c r="E243" s="52"/>
      <c r="F243" s="52"/>
      <c r="G243" s="52"/>
      <c r="H243" s="53"/>
      <c r="I243" s="53"/>
    </row>
    <row r="244" spans="1:9" ht="14.25" customHeight="1">
      <c r="A244" s="52"/>
      <c r="B244" s="52"/>
      <c r="C244" s="52"/>
      <c r="D244" s="52"/>
      <c r="E244" s="52"/>
      <c r="F244" s="52"/>
      <c r="G244" s="52"/>
      <c r="H244" s="53"/>
      <c r="I244" s="53"/>
    </row>
    <row r="245" spans="1:9" ht="14.25" customHeight="1">
      <c r="A245" s="52"/>
      <c r="B245" s="52"/>
      <c r="C245" s="52"/>
      <c r="D245" s="52"/>
      <c r="E245" s="52"/>
      <c r="F245" s="52"/>
      <c r="G245" s="52"/>
      <c r="H245" s="53"/>
      <c r="I245" s="53"/>
    </row>
    <row r="246" spans="1:9" ht="14.25" customHeight="1">
      <c r="A246" s="52"/>
      <c r="B246" s="52"/>
      <c r="C246" s="52"/>
      <c r="D246" s="52"/>
      <c r="E246" s="52"/>
      <c r="F246" s="52"/>
      <c r="G246" s="52"/>
      <c r="H246" s="53"/>
      <c r="I246" s="53"/>
    </row>
    <row r="247" spans="1:9" ht="14.25" customHeight="1">
      <c r="A247" s="52"/>
      <c r="B247" s="52"/>
      <c r="C247" s="52"/>
      <c r="D247" s="52"/>
      <c r="E247" s="52"/>
      <c r="F247" s="52"/>
      <c r="G247" s="52"/>
      <c r="H247" s="53"/>
      <c r="I247" s="53"/>
    </row>
    <row r="248" spans="1:9" ht="14.25" customHeight="1">
      <c r="A248" s="52"/>
      <c r="B248" s="52"/>
      <c r="C248" s="52"/>
      <c r="D248" s="52"/>
      <c r="E248" s="52"/>
      <c r="F248" s="52"/>
      <c r="G248" s="52"/>
      <c r="H248" s="53"/>
      <c r="I248" s="53"/>
    </row>
    <row r="249" spans="1:9" ht="14.25" customHeight="1">
      <c r="A249" s="52"/>
      <c r="B249" s="52"/>
      <c r="C249" s="52"/>
      <c r="D249" s="52"/>
      <c r="E249" s="52"/>
      <c r="F249" s="52"/>
      <c r="G249" s="52"/>
      <c r="H249" s="53"/>
      <c r="I249" s="53"/>
    </row>
    <row r="250" spans="1:9" ht="14.25" customHeight="1">
      <c r="A250" s="52"/>
      <c r="B250" s="52"/>
      <c r="C250" s="52"/>
      <c r="D250" s="52"/>
      <c r="E250" s="52"/>
      <c r="F250" s="52"/>
      <c r="G250" s="52"/>
      <c r="H250" s="53"/>
      <c r="I250" s="53"/>
    </row>
    <row r="251" spans="1:9" ht="14.25" customHeight="1">
      <c r="A251" s="52"/>
      <c r="B251" s="52"/>
      <c r="C251" s="52"/>
      <c r="D251" s="52"/>
      <c r="E251" s="52"/>
      <c r="F251" s="52"/>
      <c r="G251" s="52"/>
      <c r="H251" s="53"/>
      <c r="I251" s="53"/>
    </row>
    <row r="252" spans="1:9" ht="14.25" customHeight="1">
      <c r="A252" s="52"/>
      <c r="B252" s="52"/>
      <c r="C252" s="52"/>
      <c r="D252" s="52"/>
      <c r="E252" s="52"/>
      <c r="F252" s="52"/>
      <c r="G252" s="52"/>
      <c r="H252" s="53"/>
      <c r="I252" s="53"/>
    </row>
    <row r="253" spans="1:9" ht="14.25" customHeight="1">
      <c r="A253" s="52"/>
      <c r="B253" s="52"/>
      <c r="C253" s="52"/>
      <c r="D253" s="52"/>
      <c r="E253" s="52"/>
      <c r="F253" s="52"/>
      <c r="G253" s="52"/>
      <c r="H253" s="52"/>
      <c r="I253" s="52"/>
    </row>
    <row r="254" spans="1:9" ht="14.25" customHeight="1">
      <c r="A254" s="52"/>
      <c r="B254" s="52"/>
      <c r="C254" s="52"/>
      <c r="D254" s="52"/>
      <c r="E254" s="52"/>
      <c r="F254" s="52"/>
      <c r="G254" s="52"/>
      <c r="H254" s="52"/>
      <c r="I254" s="52"/>
    </row>
    <row r="255" spans="1:9" ht="14.25" customHeight="1">
      <c r="A255" s="52"/>
      <c r="B255" s="52"/>
      <c r="C255" s="52"/>
      <c r="D255" s="52"/>
      <c r="E255" s="52"/>
      <c r="F255" s="52"/>
      <c r="G255" s="52"/>
      <c r="H255" s="53"/>
      <c r="I255" s="53"/>
    </row>
    <row r="256" spans="1:9" ht="14.25" customHeight="1">
      <c r="A256" s="52"/>
      <c r="B256" s="52"/>
      <c r="C256" s="52"/>
      <c r="D256" s="52"/>
      <c r="E256" s="52"/>
      <c r="F256" s="52"/>
      <c r="G256" s="52"/>
      <c r="H256" s="53"/>
      <c r="I256" s="53"/>
    </row>
    <row r="257" spans="1:9" ht="14.25" customHeight="1">
      <c r="A257" s="52"/>
      <c r="B257" s="52"/>
      <c r="C257" s="52"/>
      <c r="D257" s="52"/>
      <c r="E257" s="52"/>
      <c r="F257" s="52"/>
      <c r="G257" s="52"/>
      <c r="H257" s="53"/>
      <c r="I257" s="53"/>
    </row>
    <row r="258" spans="1:9" ht="14.25" customHeight="1">
      <c r="A258" s="52"/>
      <c r="B258" s="52"/>
      <c r="C258" s="52"/>
      <c r="D258" s="52"/>
      <c r="E258" s="52"/>
      <c r="F258" s="52"/>
      <c r="G258" s="52"/>
      <c r="H258" s="53"/>
      <c r="I258" s="53"/>
    </row>
    <row r="259" spans="1:9" ht="14.25" customHeight="1"/>
    <row r="260" spans="1:9" ht="14.25" customHeight="1"/>
    <row r="261" spans="1:9" ht="14.25" customHeight="1"/>
    <row r="262" spans="1:9" ht="14.25" customHeight="1"/>
    <row r="263" spans="1:9" ht="14.25" customHeight="1"/>
    <row r="264" spans="1:9" ht="14.25" customHeight="1"/>
    <row r="265" spans="1:9" ht="14.25" customHeight="1"/>
    <row r="266" spans="1:9" ht="14.25" customHeight="1"/>
    <row r="267" spans="1:9" ht="14.25" customHeight="1"/>
    <row r="268" spans="1:9" ht="14.25" customHeight="1"/>
    <row r="269" spans="1:9" ht="14.25" customHeight="1"/>
    <row r="270" spans="1:9" ht="14.25" customHeight="1"/>
    <row r="271" spans="1:9" ht="14.25" customHeight="1"/>
    <row r="272" spans="1:9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autoFilter ref="A1:I258">
    <sortState ref="A2:H258">
      <sortCondition ref="B1:B256"/>
    </sortState>
  </autoFilter>
  <customSheetViews>
    <customSheetView guid="{4A37B711-A8A0-4E34-8512-D998BAE92AE1}" showPageBreaks="1" fitToPage="1" printArea="1" showAutoFilter="1" state="hidden">
      <pane ySplit="1" topLeftCell="A205" activePane="bottomLeft" state="frozen"/>
      <selection pane="bottomLeft" activeCell="A231" sqref="A231"/>
      <pageMargins left="0.7" right="0.7" top="0.75" bottom="0.75" header="0" footer="0"/>
      <pageSetup paperSize="9" scale="42" orientation="landscape" r:id="rId1"/>
      <autoFilter ref="A1:H252">
        <sortState ref="A2:H252">
          <sortCondition ref="B1:B252"/>
        </sortState>
      </autoFilter>
    </customSheetView>
    <customSheetView guid="{076E87C6-AB3A-4F64-BB49-99038C4F8B20}" fitToPage="1" showAutoFilter="1" state="hidden">
      <pane ySplit="1" topLeftCell="A205" activePane="bottomLeft" state="frozen"/>
      <selection pane="bottomLeft" activeCell="A231" sqref="A231"/>
      <pageMargins left="0.7" right="0.7" top="0.75" bottom="0.75" header="0" footer="0"/>
      <pageSetup paperSize="9" scale="42" orientation="landscape" r:id="rId2"/>
      <autoFilter ref="A1:H247">
        <sortState ref="A2:H247">
          <sortCondition ref="B1:B242"/>
        </sortState>
      </autoFilter>
    </customSheetView>
    <customSheetView guid="{E5C27A7A-A16E-47A6-A7AD-ACBF683DC607}" fitToPage="1" showAutoFilter="1" state="hidden">
      <pane ySplit="1" topLeftCell="A86" activePane="bottomLeft" state="frozen"/>
      <selection pane="bottomLeft" activeCell="G116" sqref="G116"/>
      <pageMargins left="0.7" right="0.7" top="0.75" bottom="0.75" header="0" footer="0"/>
      <pageSetup paperSize="9" scale="43" orientation="landscape" r:id="rId3"/>
      <autoFilter ref="A1:H151">
        <sortState ref="A2:H228">
          <sortCondition ref="B1:B151"/>
        </sortState>
      </autoFilter>
    </customSheetView>
    <customSheetView guid="{7A162C71-81DB-4F13-8678-20A3AD3D7804}" showPageBreaks="1" fitToPage="1" printArea="1" showAutoFilter="1" state="hidden">
      <pane ySplit="1" topLeftCell="A205" activePane="bottomLeft" state="frozen"/>
      <selection pane="bottomLeft" activeCell="A231" sqref="A231"/>
      <pageMargins left="0.7" right="0.7" top="0.75" bottom="0.75" header="0" footer="0"/>
      <pageSetup paperSize="9" scale="43" orientation="landscape" r:id="rId4"/>
      <autoFilter ref="A1:H241">
        <sortState ref="A2:H241">
          <sortCondition ref="B1:B240"/>
        </sortState>
      </autoFilter>
    </customSheetView>
    <customSheetView guid="{2C18BB45-199B-4F7C-9C5F-694E3C5B30D6}" showPageBreaks="1" fitToPage="1" printArea="1" showAutoFilter="1" state="hidden">
      <pane ySplit="1" topLeftCell="A205" activePane="bottomLeft" state="frozen"/>
      <selection pane="bottomLeft" activeCell="A231" sqref="A231"/>
      <pageMargins left="0.7" right="0.7" top="0.75" bottom="0.75" header="0" footer="0"/>
      <pageSetup paperSize="9" scale="44" orientation="landscape" r:id="rId5"/>
      <autoFilter ref="A1:H248">
        <sortState ref="A2:H248">
          <sortCondition ref="B1:B247"/>
        </sortState>
      </autoFilter>
    </customSheetView>
    <customSheetView guid="{61A750C0-5F54-4B36-8C4E-C3BBEBBC1F86}" showPageBreaks="1" fitToPage="1" printArea="1" showAutoFilter="1" state="hidden">
      <pane ySplit="1" topLeftCell="A2" activePane="bottomLeft" state="frozen"/>
      <selection pane="bottomLeft" activeCell="A242" sqref="A242"/>
      <pageMargins left="0.7" right="0.7" top="0.75" bottom="0.75" header="0" footer="0"/>
      <pageSetup paperSize="9" scale="43" orientation="landscape" r:id="rId6"/>
      <autoFilter ref="A1:H252">
        <sortState ref="A2:H252">
          <sortCondition ref="B1:B252"/>
        </sortState>
      </autoFilter>
    </customSheetView>
    <customSheetView guid="{D6F1F08A-F4E8-4A3D-B250-E2A6354260FF}" showPageBreaks="1" fitToPage="1" printArea="1" showAutoFilter="1" state="hidden">
      <pane ySplit="1" topLeftCell="A2" activePane="bottomLeft" state="frozen"/>
      <selection pane="bottomLeft" activeCell="G12" sqref="G12"/>
      <pageMargins left="0.7" right="0.7" top="0.75" bottom="0.75" header="0" footer="0"/>
      <pageSetup paperSize="9" scale="43" orientation="landscape" r:id="rId7"/>
      <autoFilter ref="A1:H258">
        <sortState ref="A2:H258">
          <sortCondition ref="B1:B256"/>
        </sortState>
      </autoFilter>
    </customSheetView>
    <customSheetView guid="{7D6B84A7-4ACF-4F65-B773-FD94EA452BDD}" showPageBreaks="1" fitToPage="1" printArea="1" showAutoFilter="1" state="hidden">
      <pane ySplit="1" topLeftCell="A2" activePane="bottomLeft" state="frozen"/>
      <selection pane="bottomLeft" activeCell="A2" sqref="A2:H258"/>
      <pageMargins left="0.7" right="0.7" top="0.75" bottom="0.75" header="0" footer="0"/>
      <pageSetup paperSize="9" scale="43" orientation="landscape" r:id="rId8"/>
      <autoFilter ref="A1:H258">
        <sortState ref="A2:H258">
          <sortCondition ref="B1:B256"/>
        </sortState>
      </autoFilter>
    </customSheetView>
    <customSheetView guid="{47421CBF-3889-4224-A2AF-3E150296368C}" showPageBreaks="1" fitToPage="1" printArea="1" showAutoFilter="1">
      <pane ySplit="1" topLeftCell="A2" activePane="bottomLeft" state="frozen"/>
      <selection pane="bottomLeft" activeCell="G2" sqref="G2"/>
      <pageMargins left="0.7" right="0.7" top="0.75" bottom="0.75" header="0" footer="0"/>
      <pageSetup paperSize="9" scale="43" orientation="landscape" r:id="rId9"/>
      <autoFilter ref="A1:I258">
        <sortState ref="A2:H258">
          <sortCondition ref="B1:B256"/>
        </sortState>
      </autoFilter>
    </customSheetView>
  </customSheetViews>
  <conditionalFormatting sqref="F1">
    <cfRule type="containsText" dxfId="48" priority="4" operator="containsText" text="Service fait déclaré">
      <formula>NOT(ISERROR(SEARCH("Service fait déclaré",F1)))</formula>
    </cfRule>
    <cfRule type="containsText" dxfId="47" priority="6" operator="containsText" text="Facturé">
      <formula>NOT(ISERROR(SEARCH("Facturé",F1)))</formula>
    </cfRule>
    <cfRule type="containsText" dxfId="46" priority="10" operator="containsText" text="Service fait">
      <formula>NOT(ISERROR(SEARCH(("Service fait"),(F1))))</formula>
    </cfRule>
    <cfRule type="containsText" dxfId="45" priority="11" operator="containsText" text="En formation">
      <formula>NOT(ISERROR(SEARCH("En formation",F1)))</formula>
    </cfRule>
  </conditionalFormatting>
  <conditionalFormatting sqref="F1">
    <cfRule type="containsText" dxfId="44" priority="12" operator="containsText" text="Refusé">
      <formula>NOT(ISERROR(SEARCH(("Refusé"),(F1))))</formula>
    </cfRule>
  </conditionalFormatting>
  <conditionalFormatting sqref="F1">
    <cfRule type="containsText" dxfId="43" priority="13" operator="containsText" text="Refus titulaire">
      <formula>NOT(ISERROR(SEARCH(("Refus titulaire"),(F1))))</formula>
    </cfRule>
  </conditionalFormatting>
  <conditionalFormatting sqref="F1">
    <cfRule type="containsText" dxfId="42" priority="14" operator="containsText" text="Annulation titulaire">
      <formula>NOT(ISERROR(SEARCH(("Annulation titulaire"),(F1))))</formula>
    </cfRule>
  </conditionalFormatting>
  <conditionalFormatting sqref="F1">
    <cfRule type="containsText" dxfId="41" priority="15" operator="containsText" text="Annulé">
      <formula>NOT(ISERROR(SEARCH(("Annulé"),(F1))))</formula>
    </cfRule>
  </conditionalFormatting>
  <conditionalFormatting sqref="H1:I1">
    <cfRule type="timePeriod" dxfId="40" priority="3" timePeriod="today">
      <formula>FLOOR(H1,1)=TODAY()</formula>
    </cfRule>
  </conditionalFormatting>
  <conditionalFormatting sqref="H1:I1">
    <cfRule type="timePeriod" dxfId="39" priority="2" timePeriod="tomorrow">
      <formula>FLOOR(H1,1)=TODAY()+1</formula>
    </cfRule>
  </conditionalFormatting>
  <conditionalFormatting sqref="H1:I1">
    <cfRule type="timePeriod" dxfId="38" priority="1" timePeriod="nextWeek">
      <formula>AND(ROUNDDOWN(H1,0)-TODAY()&gt;(7-WEEKDAY(TODAY())),ROUNDDOWN(H1,0)-TODAY()&lt;(15-WEEKDAY(TODAY())))</formula>
    </cfRule>
  </conditionalFormatting>
  <pageMargins left="0.7" right="0.7" top="0.75" bottom="0.75" header="0" footer="0"/>
  <pageSetup paperSize="9" scale="43" orientation="landscape" r:id="rId1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text="Facturé" id="{854E882E-CA5F-4AD7-A792-D63C640B6889}">
            <xm:f>NOT(ISERROR(SEARCH("Facturé",'situation dossiers'!D1)))</xm:f>
            <x14:dxf>
              <fill>
                <patternFill patternType="solid">
                  <fgColor auto="1"/>
                  <bgColor theme="4"/>
                </patternFill>
              </fill>
            </x14:dxf>
          </x14:cfRule>
          <xm:sqref>F1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pageSetUpPr fitToPage="1"/>
  </sheetPr>
  <dimension ref="A1:AC1000"/>
  <sheetViews>
    <sheetView showZeros="0" workbookViewId="0">
      <pane xSplit="2" topLeftCell="C1" activePane="topRight" state="frozen"/>
      <selection pane="topRight" activeCell="A255" sqref="A255:A256"/>
    </sheetView>
  </sheetViews>
  <sheetFormatPr baseColWidth="10" defaultColWidth="12.625" defaultRowHeight="15" customHeight="1"/>
  <cols>
    <col min="1" max="1" width="13.875" customWidth="1"/>
    <col min="2" max="2" width="19.375" customWidth="1"/>
    <col min="3" max="3" width="13.75" customWidth="1"/>
    <col min="4" max="4" width="36.75" customWidth="1"/>
    <col min="5" max="5" width="8.125" customWidth="1"/>
    <col min="6" max="6" width="18.25" customWidth="1"/>
    <col min="7" max="8" width="12.5" customWidth="1"/>
    <col min="9" max="9" width="11.875" customWidth="1"/>
    <col min="10" max="10" width="16.75" customWidth="1"/>
    <col min="11" max="11" width="10.5" customWidth="1"/>
    <col min="12" max="12" width="15.75" bestFit="1" customWidth="1"/>
    <col min="13" max="13" width="15.125" bestFit="1" customWidth="1"/>
    <col min="14" max="14" width="9.75" style="61" customWidth="1"/>
    <col min="15" max="15" width="9.375" style="108" customWidth="1"/>
    <col min="16" max="16" width="9.375" hidden="1" customWidth="1"/>
    <col min="17" max="27" width="9.375" customWidth="1"/>
  </cols>
  <sheetData>
    <row r="1" spans="1:29" ht="45">
      <c r="A1" s="2" t="s">
        <v>6</v>
      </c>
      <c r="B1" s="2" t="s">
        <v>7</v>
      </c>
      <c r="C1" s="2" t="s">
        <v>8</v>
      </c>
      <c r="D1" s="2" t="s">
        <v>9</v>
      </c>
      <c r="E1" s="4" t="s">
        <v>20</v>
      </c>
      <c r="F1" s="2" t="s">
        <v>10</v>
      </c>
      <c r="G1" s="2" t="s">
        <v>11</v>
      </c>
      <c r="H1" s="2" t="s">
        <v>12</v>
      </c>
      <c r="I1" s="2" t="s">
        <v>13</v>
      </c>
      <c r="J1" s="3" t="s">
        <v>14</v>
      </c>
      <c r="K1" s="4" t="s">
        <v>15</v>
      </c>
      <c r="L1" s="2" t="s">
        <v>16</v>
      </c>
      <c r="M1" s="2" t="s">
        <v>17</v>
      </c>
      <c r="N1" s="62" t="s">
        <v>37</v>
      </c>
      <c r="O1" s="106" t="s">
        <v>18</v>
      </c>
      <c r="P1" s="4" t="s">
        <v>19</v>
      </c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" hidden="1" customHeight="1">
      <c r="A2" s="52">
        <v>3971425805</v>
      </c>
      <c r="B2" s="5" t="str">
        <f>VLOOKUP($A2,'Export base de données'!$A:$I,2,FALSE)</f>
        <v>ABDELLALI</v>
      </c>
      <c r="C2" s="5">
        <f>VLOOKUP($A2,'Export base de données'!$A:$I,3,FALSE)</f>
        <v>0</v>
      </c>
      <c r="D2" s="5">
        <f>VLOOKUP($A2,'Export base de données'!$A:$I,5,FALSE)</f>
        <v>0</v>
      </c>
      <c r="E2" s="8" t="str">
        <f>VLOOKUP($A2,'TRANSMISSION INFOS'!$A$2:$N$600,5,FALSE)</f>
        <v>Facturé</v>
      </c>
      <c r="F2" s="5" t="str">
        <f>VLOOKUP($A2,'Export base de données'!$A:$I,6,FALSE)</f>
        <v>Facturé</v>
      </c>
      <c r="G2" s="6">
        <f>VLOOKUP($A2,'Export base de données'!$A:$I,7,FALSE)</f>
        <v>0</v>
      </c>
      <c r="H2" s="7">
        <f>VLOOKUP($A2,'Export base de données'!$A:$I,8,FALSE)</f>
        <v>44131</v>
      </c>
      <c r="I2" s="63" t="s">
        <v>21</v>
      </c>
      <c r="J2" s="9" t="e">
        <f>VLOOKUP($A2,'TRANSMISSION INFOS'!$A:$K,12,FALSE)</f>
        <v>#REF!</v>
      </c>
      <c r="K2" s="8" t="s">
        <v>21</v>
      </c>
      <c r="L2" s="65">
        <f>VLOOKUP($A2,'TRANSMISSION INFOS'!$A$2:$N$600,13,FALSE)</f>
        <v>0</v>
      </c>
      <c r="M2" s="8">
        <f>VLOOKUP($A2,'TRANSMISSION INFOS'!$A$2:$N$300,14,FALSE)</f>
        <v>0</v>
      </c>
      <c r="N2" s="60" t="e">
        <f>VLOOKUP($A2,'TRANSMISSION INFOS'!$A$2:$N$600,15,FALSE)</f>
        <v>#REF!</v>
      </c>
      <c r="O2" s="107" t="e">
        <f>VLOOKUP($A2,'TRANSMISSION INFOS'!$A$2:$O$600,16,FALSE)</f>
        <v>#REF!</v>
      </c>
      <c r="P2" s="10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" hidden="1" customHeight="1">
      <c r="A3" s="52">
        <v>3891183756</v>
      </c>
      <c r="B3" s="5" t="str">
        <f>VLOOKUP($A3,'Export base de données'!$A:$I,2,FALSE)</f>
        <v>ACARIS</v>
      </c>
      <c r="C3" s="5">
        <f>VLOOKUP($A3,'Export base de données'!$A:$I,3,FALSE)</f>
        <v>0</v>
      </c>
      <c r="D3" s="5">
        <f>VLOOKUP($A3,'Export base de données'!$A:$I,5,FALSE)</f>
        <v>0</v>
      </c>
      <c r="E3" s="8" t="str">
        <f>VLOOKUP($A3,'TRANSMISSION INFOS'!$A$2:$N$600,5,FALSE)</f>
        <v>Annulation titulaire</v>
      </c>
      <c r="F3" s="5" t="str">
        <f>VLOOKUP($A3,'Export base de données'!$A:$I,6,FALSE)</f>
        <v>Annulation titulaire</v>
      </c>
      <c r="G3" s="6">
        <f>VLOOKUP($A3,'Export base de données'!$A:$I,7,FALSE)</f>
        <v>0</v>
      </c>
      <c r="H3" s="7">
        <f>VLOOKUP($A3,'Export base de données'!$A:$I,8,FALSE)</f>
        <v>43836</v>
      </c>
      <c r="I3" s="8" t="s">
        <v>21</v>
      </c>
      <c r="J3" s="9" t="e">
        <f>VLOOKUP($A3,'TRANSMISSION INFOS'!$A:$K,12,FALSE)</f>
        <v>#REF!</v>
      </c>
      <c r="K3" s="8" t="s">
        <v>21</v>
      </c>
      <c r="L3" s="65">
        <f>VLOOKUP($A3,'TRANSMISSION INFOS'!$A$2:$N$600,13,FALSE)</f>
        <v>0</v>
      </c>
      <c r="M3" s="8">
        <f>VLOOKUP($A3,'TRANSMISSION INFOS'!$A$2:$N$300,14,FALSE)</f>
        <v>0</v>
      </c>
      <c r="N3" s="60" t="e">
        <f>VLOOKUP($A3,'TRANSMISSION INFOS'!$A$2:$N$600,15,FALSE)</f>
        <v>#REF!</v>
      </c>
      <c r="O3" s="107" t="e">
        <f>VLOOKUP($A3,'TRANSMISSION INFOS'!$A$2:$O$600,16,FALSE)</f>
        <v>#REF!</v>
      </c>
      <c r="P3" s="10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" hidden="1" customHeight="1">
      <c r="A4" s="52">
        <v>4056558844</v>
      </c>
      <c r="B4" s="5" t="str">
        <f>VLOOKUP($A4,'Export base de données'!$A:$I,2,FALSE)</f>
        <v>ADANKON</v>
      </c>
      <c r="C4" s="5">
        <f>VLOOKUP($A4,'Export base de données'!$A:$I,3,FALSE)</f>
        <v>0</v>
      </c>
      <c r="D4" s="5">
        <f>VLOOKUP($A4,'Export base de données'!$A:$I,5,FALSE)</f>
        <v>0</v>
      </c>
      <c r="E4" s="8" t="str">
        <f>VLOOKUP($A4,'TRANSMISSION INFOS'!$A$2:$N$600,5,FALSE)</f>
        <v>Facturé</v>
      </c>
      <c r="F4" s="5" t="str">
        <f>VLOOKUP($A4,'Export base de données'!$A:$I,6,FALSE)</f>
        <v>Facturé</v>
      </c>
      <c r="G4" s="6">
        <f>VLOOKUP($A4,'Export base de données'!$A:$I,7,FALSE)</f>
        <v>0</v>
      </c>
      <c r="H4" s="7">
        <f>VLOOKUP($A4,'Export base de données'!$A:$I,8,FALSE)</f>
        <v>43893</v>
      </c>
      <c r="I4" s="63" t="s">
        <v>21</v>
      </c>
      <c r="J4" s="9" t="e">
        <f>VLOOKUP($A4,'TRANSMISSION INFOS'!$A:$K,12,FALSE)</f>
        <v>#REF!</v>
      </c>
      <c r="K4" s="8" t="s">
        <v>21</v>
      </c>
      <c r="L4" s="65" t="str">
        <f>VLOOKUP($A4,'TRANSMISSION INFOS'!$A$2:$N$600,13,FALSE)</f>
        <v>OK</v>
      </c>
      <c r="M4" s="8">
        <f>VLOOKUP($A4,'TRANSMISSION INFOS'!$A$2:$N$300,14,FALSE)</f>
        <v>100</v>
      </c>
      <c r="N4" s="60" t="e">
        <f>VLOOKUP($A4,'TRANSMISSION INFOS'!$A$2:$N$600,15,FALSE)</f>
        <v>#REF!</v>
      </c>
      <c r="O4" s="107" t="e">
        <f>VLOOKUP($A4,'TRANSMISSION INFOS'!$A$2:$O$600,16,FALSE)</f>
        <v>#REF!</v>
      </c>
      <c r="P4" s="10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</row>
    <row r="5" spans="1:29" ht="15.75" hidden="1" customHeight="1">
      <c r="A5" s="52">
        <v>4281577405</v>
      </c>
      <c r="B5" s="5" t="str">
        <f>VLOOKUP($A5,'Export base de données'!$A:$I,2,FALSE)</f>
        <v>ALHAFFAR</v>
      </c>
      <c r="C5" s="5">
        <f>VLOOKUP($A5,'Export base de données'!$A:$I,3,FALSE)</f>
        <v>0</v>
      </c>
      <c r="D5" s="5">
        <f>VLOOKUP($A5,'Export base de données'!$A:$I,5,FALSE)</f>
        <v>0</v>
      </c>
      <c r="E5" s="8" t="str">
        <f>VLOOKUP($A5,'TRANSMISSION INFOS'!$A$2:$N$600,5,FALSE)</f>
        <v>Annulé</v>
      </c>
      <c r="F5" s="5" t="str">
        <f>VLOOKUP($A5,'Export base de données'!$A:$I,6,FALSE)</f>
        <v>Annulé</v>
      </c>
      <c r="G5" s="6">
        <f>VLOOKUP($A5,'Export base de données'!$A:$I,7,FALSE)</f>
        <v>0</v>
      </c>
      <c r="H5" s="7">
        <f>VLOOKUP($A5,'Export base de données'!$A:$I,8,FALSE)</f>
        <v>44251</v>
      </c>
      <c r="I5" s="8" t="s">
        <v>21</v>
      </c>
      <c r="J5" s="9" t="e">
        <f>VLOOKUP($A5,'TRANSMISSION INFOS'!$A:$K,12,FALSE)</f>
        <v>#REF!</v>
      </c>
      <c r="K5" s="8" t="s">
        <v>21</v>
      </c>
      <c r="L5" s="65">
        <f>VLOOKUP($A5,'TRANSMISSION INFOS'!$A$2:$N$600,13,FALSE)</f>
        <v>0</v>
      </c>
      <c r="M5" s="8">
        <f>VLOOKUP($A5,'TRANSMISSION INFOS'!$A$2:$N$300,14,FALSE)</f>
        <v>0</v>
      </c>
      <c r="N5" s="60" t="e">
        <f>VLOOKUP($A5,'TRANSMISSION INFOS'!$A$2:$N$600,15,FALSE)</f>
        <v>#REF!</v>
      </c>
      <c r="O5" s="107" t="e">
        <f>VLOOKUP($A5,'TRANSMISSION INFOS'!$A$2:$O$600,16,FALSE)</f>
        <v>#REF!</v>
      </c>
      <c r="P5" s="10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 spans="1:29" ht="15" customHeight="1">
      <c r="A6" s="100">
        <v>3864458581</v>
      </c>
      <c r="B6" s="5" t="e">
        <f>VLOOKUP($A6,'Export base de données'!$A:$I,2,FALSE)</f>
        <v>#N/A</v>
      </c>
      <c r="C6" s="5" t="e">
        <f>VLOOKUP($A6,'Export base de données'!$A:$I,3,FALSE)</f>
        <v>#N/A</v>
      </c>
      <c r="D6" s="5" t="e">
        <f>VLOOKUP($A6,'Export base de données'!$A:$I,5,FALSE)</f>
        <v>#N/A</v>
      </c>
      <c r="E6" s="8" t="e">
        <f>VLOOKUP($A6,'TRANSMISSION INFOS'!$A$2:$N$600,5,FALSE)</f>
        <v>#N/A</v>
      </c>
      <c r="F6" s="5" t="e">
        <f>VLOOKUP($A6,'Export base de données'!$A:$I,6,FALSE)</f>
        <v>#N/A</v>
      </c>
      <c r="G6" s="6" t="e">
        <f>VLOOKUP($A6,'Export base de données'!$A:$I,7,FALSE)</f>
        <v>#N/A</v>
      </c>
      <c r="H6" s="7" t="e">
        <f>VLOOKUP($A6,'Export base de données'!$A:$I,8,FALSE)</f>
        <v>#N/A</v>
      </c>
      <c r="I6" s="8" t="s">
        <v>21</v>
      </c>
      <c r="J6" s="9" t="e">
        <f>VLOOKUP($A6,'TRANSMISSION INFOS'!$A:$K,12,FALSE)</f>
        <v>#N/A</v>
      </c>
      <c r="K6" s="8" t="s">
        <v>21</v>
      </c>
      <c r="L6" s="65" t="e">
        <f>VLOOKUP($A6,'TRANSMISSION INFOS'!$A$2:$N$600,13,FALSE)</f>
        <v>#N/A</v>
      </c>
      <c r="M6" s="8" t="e">
        <f>VLOOKUP($A6,'TRANSMISSION INFOS'!$A$2:$N$300,14,FALSE)</f>
        <v>#N/A</v>
      </c>
      <c r="N6" s="60" t="e">
        <f>VLOOKUP($A6,'TRANSMISSION INFOS'!$A$2:$N$600,15,FALSE)</f>
        <v>#N/A</v>
      </c>
      <c r="O6" s="107" t="e">
        <f>VLOOKUP($A6,'TRANSMISSION INFOS'!$A$2:$O$600,16,FALSE)</f>
        <v>#N/A</v>
      </c>
      <c r="P6" s="10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idden="1">
      <c r="A7" s="52">
        <v>4070659818</v>
      </c>
      <c r="B7" s="5" t="str">
        <f>VLOOKUP($A7,'Export base de données'!$A:$I,2,FALSE)</f>
        <v>ARCHAMBAULT</v>
      </c>
      <c r="C7" s="5">
        <f>VLOOKUP($A7,'Export base de données'!$A:$I,3,FALSE)</f>
        <v>0</v>
      </c>
      <c r="D7" s="5">
        <f>VLOOKUP($A7,'Export base de données'!$A:$I,5,FALSE)</f>
        <v>0</v>
      </c>
      <c r="E7" s="8" t="str">
        <f>VLOOKUP($A7,'TRANSMISSION INFOS'!$A$2:$N$600,5,FALSE)</f>
        <v>Annulation titulaire</v>
      </c>
      <c r="F7" s="5" t="str">
        <f>VLOOKUP($A7,'Export base de données'!$A:$I,6,FALSE)</f>
        <v>Annulation titulaire</v>
      </c>
      <c r="G7" s="6">
        <f>VLOOKUP($A7,'Export base de données'!$A:$I,7,FALSE)</f>
        <v>0</v>
      </c>
      <c r="H7" s="7">
        <f>VLOOKUP($A7,'Export base de données'!$A:$I,8,FALSE)</f>
        <v>44151</v>
      </c>
      <c r="I7" s="63" t="s">
        <v>21</v>
      </c>
      <c r="J7" s="9" t="e">
        <f>VLOOKUP($A7,'TRANSMISSION INFOS'!$A:$K,12,FALSE)</f>
        <v>#REF!</v>
      </c>
      <c r="K7" s="8" t="s">
        <v>21</v>
      </c>
      <c r="L7" s="10">
        <f>VLOOKUP($A7,'TRANSMISSION INFOS'!$A$2:$N$197,13,FALSE)</f>
        <v>0</v>
      </c>
      <c r="M7" s="8">
        <f>VLOOKUP($A7,'TRANSMISSION INFOS'!$A$2:$N$197,14,FALSE)</f>
        <v>0</v>
      </c>
      <c r="N7" s="60" t="e">
        <f>VLOOKUP($A7,'TRANSMISSION INFOS'!$A$2:$N$197,15,FALSE)</f>
        <v>#REF!</v>
      </c>
      <c r="O7" s="107" t="e">
        <f>VLOOKUP($A7,'TRANSMISSION INFOS'!$A$2:$O$600,16,FALSE)</f>
        <v>#REF!</v>
      </c>
      <c r="P7" s="10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" hidden="1" customHeight="1">
      <c r="A8" s="52">
        <v>3972416613</v>
      </c>
      <c r="B8" s="5" t="str">
        <f>VLOOKUP($A8,'Export base de données'!$A:$I,2,FALSE)</f>
        <v>AUBIER</v>
      </c>
      <c r="C8" s="5">
        <f>VLOOKUP($A8,'Export base de données'!$A:$I,3,FALSE)</f>
        <v>0</v>
      </c>
      <c r="D8" s="5">
        <f>VLOOKUP($A8,'Export base de données'!$A:$I,5,FALSE)</f>
        <v>0</v>
      </c>
      <c r="E8" s="8" t="str">
        <f>VLOOKUP($A8,'TRANSMISSION INFOS'!$A$2:$N$600,5,FALSE)</f>
        <v>Refus titulaire</v>
      </c>
      <c r="F8" s="5" t="str">
        <f>VLOOKUP($A8,'Export base de données'!$A:$I,6,FALSE)</f>
        <v>Refus titulaire</v>
      </c>
      <c r="G8" s="6">
        <f>VLOOKUP($A8,'Export base de données'!$A:$I,7,FALSE)</f>
        <v>0</v>
      </c>
      <c r="H8" s="7">
        <f>VLOOKUP($A8,'Export base de données'!$A:$I,8,FALSE)</f>
        <v>44124</v>
      </c>
      <c r="I8" s="8" t="s">
        <v>21</v>
      </c>
      <c r="J8" s="9" t="e">
        <f>VLOOKUP($A8,'TRANSMISSION INFOS'!$A:$K,12,FALSE)</f>
        <v>#REF!</v>
      </c>
      <c r="K8" s="8" t="s">
        <v>21</v>
      </c>
      <c r="L8" s="10">
        <f>VLOOKUP($A8,'TRANSMISSION INFOS'!$A$2:$N$197,13,FALSE)</f>
        <v>0</v>
      </c>
      <c r="M8" s="8">
        <f>VLOOKUP($A8,'TRANSMISSION INFOS'!$A$2:$N$197,14,FALSE)</f>
        <v>0</v>
      </c>
      <c r="N8" s="60" t="e">
        <f>VLOOKUP($A8,'TRANSMISSION INFOS'!$A$2:$N$197,15,FALSE)</f>
        <v>#REF!</v>
      </c>
      <c r="O8" s="107" t="e">
        <f>VLOOKUP($A8,'TRANSMISSION INFOS'!$A$2:$O$600,16,FALSE)</f>
        <v>#REF!</v>
      </c>
      <c r="P8" s="10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idden="1">
      <c r="A9" s="52">
        <v>3972573975</v>
      </c>
      <c r="B9" s="5" t="str">
        <f>VLOOKUP($A9,'Export base de données'!$A:$I,2,FALSE)</f>
        <v>AUBIER</v>
      </c>
      <c r="C9" s="5">
        <f>VLOOKUP($A9,'Export base de données'!$A:$I,3,FALSE)</f>
        <v>0</v>
      </c>
      <c r="D9" s="5">
        <f>VLOOKUP($A9,'Export base de données'!$A:$I,5,FALSE)</f>
        <v>0</v>
      </c>
      <c r="E9" s="8" t="str">
        <f>VLOOKUP($A9,'TRANSMISSION INFOS'!$A$2:$N$600,5,FALSE)</f>
        <v>Facturé</v>
      </c>
      <c r="F9" s="5" t="str">
        <f>VLOOKUP($A9,'Export base de données'!$A:$I,6,FALSE)</f>
        <v>Facturé</v>
      </c>
      <c r="G9" s="6">
        <f>VLOOKUP($A9,'Export base de données'!$A:$I,7,FALSE)</f>
        <v>0</v>
      </c>
      <c r="H9" s="7">
        <f>VLOOKUP($A9,'Export base de données'!$A:$I,8,FALSE)</f>
        <v>44124</v>
      </c>
      <c r="I9" s="8" t="s">
        <v>21</v>
      </c>
      <c r="J9" s="9" t="e">
        <f>VLOOKUP($A9,'TRANSMISSION INFOS'!$A:$K,12,FALSE)</f>
        <v>#REF!</v>
      </c>
      <c r="K9" s="8" t="s">
        <v>21</v>
      </c>
      <c r="L9" s="65">
        <f>VLOOKUP($A9,'TRANSMISSION INFOS'!$A$2:$N$600,13,FALSE)</f>
        <v>0</v>
      </c>
      <c r="M9" s="8">
        <f>VLOOKUP($A9,'TRANSMISSION INFOS'!$A$2:$N$300,14,FALSE)</f>
        <v>0</v>
      </c>
      <c r="N9" s="60" t="e">
        <f>VLOOKUP($A9,'TRANSMISSION INFOS'!$A$2:$N$600,15,FALSE)</f>
        <v>#REF!</v>
      </c>
      <c r="O9" s="107" t="e">
        <f>VLOOKUP($A9,'TRANSMISSION INFOS'!$A$2:$O$600,16,FALSE)</f>
        <v>#REF!</v>
      </c>
      <c r="P9" s="10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>
      <c r="A10" s="100">
        <v>4064669815</v>
      </c>
      <c r="B10" s="5" t="e">
        <f>VLOOKUP($A10,'Export base de données'!$A:$I,2,FALSE)</f>
        <v>#N/A</v>
      </c>
      <c r="C10" s="5" t="e">
        <f>VLOOKUP($A10,'Export base de données'!$A:$I,3,FALSE)</f>
        <v>#N/A</v>
      </c>
      <c r="D10" s="5" t="e">
        <f>VLOOKUP($A10,'Export base de données'!$A:$I,5,FALSE)</f>
        <v>#N/A</v>
      </c>
      <c r="E10" s="8" t="e">
        <f>VLOOKUP($A10,'TRANSMISSION INFOS'!$A$2:$N$600,5,FALSE)</f>
        <v>#N/A</v>
      </c>
      <c r="F10" s="5" t="e">
        <f>VLOOKUP($A10,'Export base de données'!$A:$I,6,FALSE)</f>
        <v>#N/A</v>
      </c>
      <c r="G10" s="6" t="e">
        <f>VLOOKUP($A10,'Export base de données'!$A:$I,7,FALSE)</f>
        <v>#N/A</v>
      </c>
      <c r="H10" s="7" t="e">
        <f>VLOOKUP($A10,'Export base de données'!$A:$I,8,FALSE)</f>
        <v>#N/A</v>
      </c>
      <c r="I10" s="63" t="s">
        <v>21</v>
      </c>
      <c r="J10" s="9" t="e">
        <f>VLOOKUP($A10,'TRANSMISSION INFOS'!$A:$K,12,FALSE)</f>
        <v>#N/A</v>
      </c>
      <c r="K10" s="8" t="s">
        <v>21</v>
      </c>
      <c r="L10" s="65" t="e">
        <f>VLOOKUP($A10,'TRANSMISSION INFOS'!$A$2:$N$600,13,FALSE)</f>
        <v>#N/A</v>
      </c>
      <c r="M10" s="8" t="e">
        <f>VLOOKUP($A10,'TRANSMISSION INFOS'!$A$2:$N$300,14,FALSE)</f>
        <v>#N/A</v>
      </c>
      <c r="N10" s="60" t="e">
        <f>VLOOKUP($A10,'TRANSMISSION INFOS'!$A$2:$N$600,15,FALSE)</f>
        <v>#N/A</v>
      </c>
      <c r="O10" s="107" t="e">
        <f>VLOOKUP($A10,'TRANSMISSION INFOS'!$A$2:$O$600,16,FALSE)</f>
        <v>#N/A</v>
      </c>
      <c r="P10" s="10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idden="1">
      <c r="A11" s="100">
        <v>3867269266</v>
      </c>
      <c r="B11" s="5" t="e">
        <f>VLOOKUP($A11,'Export base de données'!$A:$I,2,FALSE)</f>
        <v>#N/A</v>
      </c>
      <c r="C11" s="5" t="e">
        <f>VLOOKUP($A11,'Export base de données'!$A:$I,3,FALSE)</f>
        <v>#N/A</v>
      </c>
      <c r="D11" s="5" t="e">
        <f>VLOOKUP($A11,'Export base de données'!$A:$I,5,FALSE)</f>
        <v>#N/A</v>
      </c>
      <c r="E11" s="8" t="e">
        <f>VLOOKUP($A11,'TRANSMISSION INFOS'!$A$2:$N$600,5,FALSE)</f>
        <v>#N/A</v>
      </c>
      <c r="F11" s="5" t="e">
        <f>VLOOKUP($A11,'Export base de données'!$A:$I,6,FALSE)</f>
        <v>#N/A</v>
      </c>
      <c r="G11" s="6" t="e">
        <f>VLOOKUP($A11,'Export base de données'!$A:$I,7,FALSE)</f>
        <v>#N/A</v>
      </c>
      <c r="H11" s="7" t="e">
        <f>VLOOKUP($A11,'Export base de données'!$A:$I,8,FALSE)</f>
        <v>#N/A</v>
      </c>
      <c r="I11" s="63" t="s">
        <v>21</v>
      </c>
      <c r="J11" s="9" t="e">
        <f>VLOOKUP($A11,'TRANSMISSION INFOS'!$A:$K,12,FALSE)</f>
        <v>#N/A</v>
      </c>
      <c r="K11" s="8" t="s">
        <v>21</v>
      </c>
      <c r="L11" s="65" t="e">
        <f>VLOOKUP($A11,'TRANSMISSION INFOS'!$A$2:$N$600,13,FALSE)</f>
        <v>#N/A</v>
      </c>
      <c r="M11" s="8" t="e">
        <f>VLOOKUP($A11,'TRANSMISSION INFOS'!$A$2:$N$300,14,FALSE)</f>
        <v>#N/A</v>
      </c>
      <c r="N11" s="60" t="e">
        <f>VLOOKUP($A11,'TRANSMISSION INFOS'!$A$2:$N$600,15,FALSE)</f>
        <v>#N/A</v>
      </c>
      <c r="O11" s="107" t="e">
        <f>VLOOKUP($A11,'TRANSMISSION INFOS'!$A$2:$O$600,16,FALSE)</f>
        <v>#N/A</v>
      </c>
      <c r="P11" s="10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" hidden="1" customHeight="1">
      <c r="A12" s="52">
        <v>4063687651</v>
      </c>
      <c r="B12" s="5" t="e">
        <f>VLOOKUP($A12,'Export base de données'!$A:$I,2,FALSE)</f>
        <v>#N/A</v>
      </c>
      <c r="C12" s="5" t="e">
        <f>VLOOKUP($A12,'Export base de données'!$A:$I,3,FALSE)</f>
        <v>#N/A</v>
      </c>
      <c r="D12" s="5" t="e">
        <f>VLOOKUP($A12,'Export base de données'!$A:$I,5,FALSE)</f>
        <v>#N/A</v>
      </c>
      <c r="E12" s="8" t="e">
        <f>VLOOKUP($A12,'TRANSMISSION INFOS'!$A$2:$N$600,5,FALSE)</f>
        <v>#N/A</v>
      </c>
      <c r="F12" s="5" t="e">
        <f>VLOOKUP($A12,'Export base de données'!$A:$I,6,FALSE)</f>
        <v>#N/A</v>
      </c>
      <c r="G12" s="6" t="e">
        <f>VLOOKUP($A12,'Export base de données'!$A:$I,7,FALSE)</f>
        <v>#N/A</v>
      </c>
      <c r="H12" s="7" t="e">
        <f>VLOOKUP($A12,'Export base de données'!$A:$I,8,FALSE)</f>
        <v>#N/A</v>
      </c>
      <c r="I12" s="63" t="s">
        <v>21</v>
      </c>
      <c r="J12" s="9" t="e">
        <f>VLOOKUP($A12,'TRANSMISSION INFOS'!$A:$K,12,FALSE)</f>
        <v>#N/A</v>
      </c>
      <c r="K12" s="8" t="s">
        <v>21</v>
      </c>
      <c r="L12" s="65" t="e">
        <f>VLOOKUP($A12,'TRANSMISSION INFOS'!$A$2:$N$600,13,FALSE)</f>
        <v>#N/A</v>
      </c>
      <c r="M12" s="8" t="e">
        <f>VLOOKUP($A12,'TRANSMISSION INFOS'!$A$2:$N$300,14,FALSE)</f>
        <v>#N/A</v>
      </c>
      <c r="N12" s="60" t="e">
        <f>VLOOKUP($A12,'TRANSMISSION INFOS'!$A$2:$N$600,15,FALSE)</f>
        <v>#N/A</v>
      </c>
      <c r="O12" s="107" t="e">
        <f>VLOOKUP($A12,'TRANSMISSION INFOS'!$A$2:$O$600,16,FALSE)</f>
        <v>#N/A</v>
      </c>
      <c r="P12" s="10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</row>
    <row r="13" spans="1:29" ht="15" hidden="1" customHeight="1">
      <c r="A13" s="52">
        <v>4072632300</v>
      </c>
      <c r="B13" s="5" t="e">
        <f>VLOOKUP($A13,'Export base de données'!$A:$I,2,FALSE)</f>
        <v>#N/A</v>
      </c>
      <c r="C13" s="5" t="e">
        <f>VLOOKUP($A13,'Export base de données'!$A:$I,3,FALSE)</f>
        <v>#N/A</v>
      </c>
      <c r="D13" s="5" t="e">
        <f>VLOOKUP($A13,'Export base de données'!$A:$I,5,FALSE)</f>
        <v>#N/A</v>
      </c>
      <c r="E13" s="8" t="e">
        <f>VLOOKUP($A13,'TRANSMISSION INFOS'!$A$2:$N$600,5,FALSE)</f>
        <v>#N/A</v>
      </c>
      <c r="F13" s="5" t="e">
        <f>VLOOKUP($A13,'Export base de données'!$A:$I,6,FALSE)</f>
        <v>#N/A</v>
      </c>
      <c r="G13" s="6" t="e">
        <f>VLOOKUP($A13,'Export base de données'!$A:$I,7,FALSE)</f>
        <v>#N/A</v>
      </c>
      <c r="H13" s="7" t="e">
        <f>VLOOKUP($A13,'Export base de données'!$A:$I,8,FALSE)</f>
        <v>#N/A</v>
      </c>
      <c r="I13" s="8" t="s">
        <v>21</v>
      </c>
      <c r="J13" s="9" t="e">
        <f>VLOOKUP($A13,'TRANSMISSION INFOS'!$A:$K,12,FALSE)</f>
        <v>#N/A</v>
      </c>
      <c r="K13" s="8" t="s">
        <v>21</v>
      </c>
      <c r="L13" s="65" t="e">
        <f>VLOOKUP($A13,'TRANSMISSION INFOS'!$A$2:$N$600,13,FALSE)</f>
        <v>#N/A</v>
      </c>
      <c r="M13" s="8" t="e">
        <f>VLOOKUP($A13,'TRANSMISSION INFOS'!$A$2:$N$300,14,FALSE)</f>
        <v>#N/A</v>
      </c>
      <c r="N13" s="60" t="e">
        <f>VLOOKUP($A13,'TRANSMISSION INFOS'!$A$2:$N$600,15,FALSE)</f>
        <v>#N/A</v>
      </c>
      <c r="O13" s="107" t="e">
        <f>VLOOKUP($A13,'TRANSMISSION INFOS'!$A$2:$O$600,16,FALSE)</f>
        <v>#N/A</v>
      </c>
      <c r="P13" s="10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" hidden="1" customHeight="1">
      <c r="A14" s="100">
        <v>4086158235</v>
      </c>
      <c r="B14" s="5" t="e">
        <f>VLOOKUP($A14,'Export base de données'!$A:$I,2,FALSE)</f>
        <v>#N/A</v>
      </c>
      <c r="C14" s="5" t="e">
        <f>VLOOKUP($A14,'Export base de données'!$A:$I,3,FALSE)</f>
        <v>#N/A</v>
      </c>
      <c r="D14" s="5" t="e">
        <f>VLOOKUP($A14,'Export base de données'!$A:$I,5,FALSE)</f>
        <v>#N/A</v>
      </c>
      <c r="E14" s="8" t="e">
        <f>VLOOKUP($A14,'TRANSMISSION INFOS'!$A$2:$N$600,5,FALSE)</f>
        <v>#N/A</v>
      </c>
      <c r="F14" s="5" t="e">
        <f>VLOOKUP($A14,'Export base de données'!$A:$I,6,FALSE)</f>
        <v>#N/A</v>
      </c>
      <c r="G14" s="6" t="e">
        <f>VLOOKUP($A14,'Export base de données'!$A:$I,7,FALSE)</f>
        <v>#N/A</v>
      </c>
      <c r="H14" s="7" t="e">
        <f>VLOOKUP($A14,'Export base de données'!$A:$I,8,FALSE)</f>
        <v>#N/A</v>
      </c>
      <c r="I14" s="8" t="s">
        <v>21</v>
      </c>
      <c r="J14" s="9" t="e">
        <f>VLOOKUP($A14,'TRANSMISSION INFOS'!$A:$K,12,FALSE)</f>
        <v>#N/A</v>
      </c>
      <c r="K14" s="8" t="s">
        <v>21</v>
      </c>
      <c r="L14" s="65" t="e">
        <f>VLOOKUP($A14,'TRANSMISSION INFOS'!$A$2:$N$600,13,FALSE)</f>
        <v>#N/A</v>
      </c>
      <c r="M14" s="8" t="e">
        <f>VLOOKUP($A14,'TRANSMISSION INFOS'!$A$2:$N$300,14,FALSE)</f>
        <v>#N/A</v>
      </c>
      <c r="N14" s="60" t="e">
        <f>VLOOKUP($A14,'TRANSMISSION INFOS'!$A$2:$N$600,15,FALSE)</f>
        <v>#N/A</v>
      </c>
      <c r="O14" s="107" t="e">
        <f>VLOOKUP($A14,'TRANSMISSION INFOS'!$A$2:$O$600,16,FALSE)</f>
        <v>#N/A</v>
      </c>
      <c r="P14" s="10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</row>
    <row r="15" spans="1:29" ht="15" hidden="1" customHeight="1">
      <c r="A15" s="100">
        <v>4070819875</v>
      </c>
      <c r="B15" s="5" t="e">
        <f>VLOOKUP($A15,'Export base de données'!$A:$I,2,FALSE)</f>
        <v>#N/A</v>
      </c>
      <c r="C15" s="5" t="e">
        <f>VLOOKUP($A15,'Export base de données'!$A:$I,3,FALSE)</f>
        <v>#N/A</v>
      </c>
      <c r="D15" s="5" t="e">
        <f>VLOOKUP($A15,'Export base de données'!$A:$I,5,FALSE)</f>
        <v>#N/A</v>
      </c>
      <c r="E15" s="8" t="e">
        <f>VLOOKUP($A15,'TRANSMISSION INFOS'!$A$2:$N$600,5,FALSE)</f>
        <v>#N/A</v>
      </c>
      <c r="F15" s="5" t="e">
        <f>VLOOKUP($A15,'Export base de données'!$A:$I,6,FALSE)</f>
        <v>#N/A</v>
      </c>
      <c r="G15" s="6" t="e">
        <f>VLOOKUP($A15,'Export base de données'!$A:$I,7,FALSE)</f>
        <v>#N/A</v>
      </c>
      <c r="H15" s="7" t="e">
        <f>VLOOKUP($A15,'Export base de données'!$A:$I,8,FALSE)</f>
        <v>#N/A</v>
      </c>
      <c r="I15" s="63" t="s">
        <v>21</v>
      </c>
      <c r="J15" s="9" t="e">
        <f>VLOOKUP($A15,'TRANSMISSION INFOS'!$A:$K,12,FALSE)</f>
        <v>#N/A</v>
      </c>
      <c r="K15" s="8" t="s">
        <v>21</v>
      </c>
      <c r="L15" s="65" t="e">
        <f>VLOOKUP($A15,'TRANSMISSION INFOS'!$A$2:$N$600,13,FALSE)</f>
        <v>#N/A</v>
      </c>
      <c r="M15" s="8" t="e">
        <f>VLOOKUP($A15,'TRANSMISSION INFOS'!$A$2:$N$300,14,FALSE)</f>
        <v>#N/A</v>
      </c>
      <c r="N15" s="60" t="e">
        <f>VLOOKUP($A15,'TRANSMISSION INFOS'!$A$2:$N$600,15,FALSE)</f>
        <v>#N/A</v>
      </c>
      <c r="O15" s="107" t="e">
        <f>VLOOKUP($A15,'TRANSMISSION INFOS'!$A$2:$O$600,16,FALSE)</f>
        <v>#N/A</v>
      </c>
      <c r="P15" s="10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" hidden="1" customHeight="1">
      <c r="A16" s="52">
        <v>3990018607</v>
      </c>
      <c r="B16" s="5" t="e">
        <f>VLOOKUP($A16,'Export base de données'!$A:$I,2,FALSE)</f>
        <v>#N/A</v>
      </c>
      <c r="C16" s="5" t="e">
        <f>VLOOKUP($A16,'Export base de données'!$A:$I,3,FALSE)</f>
        <v>#N/A</v>
      </c>
      <c r="D16" s="5" t="e">
        <f>VLOOKUP($A16,'Export base de données'!$A:$I,5,FALSE)</f>
        <v>#N/A</v>
      </c>
      <c r="E16" s="8" t="e">
        <f>VLOOKUP($A16,'TRANSMISSION INFOS'!$A$2:$N$600,5,FALSE)</f>
        <v>#N/A</v>
      </c>
      <c r="F16" s="5" t="e">
        <f>VLOOKUP($A16,'Export base de données'!$A:$I,6,FALSE)</f>
        <v>#N/A</v>
      </c>
      <c r="G16" s="6" t="e">
        <f>VLOOKUP($A16,'Export base de données'!$A:$I,7,FALSE)</f>
        <v>#N/A</v>
      </c>
      <c r="H16" s="7" t="e">
        <f>VLOOKUP($A16,'Export base de données'!$A:$I,8,FALSE)</f>
        <v>#N/A</v>
      </c>
      <c r="I16" s="8" t="s">
        <v>21</v>
      </c>
      <c r="J16" s="9" t="e">
        <f>VLOOKUP($A16,'TRANSMISSION INFOS'!$A:$K,12,FALSE)</f>
        <v>#N/A</v>
      </c>
      <c r="K16" s="8" t="s">
        <v>21</v>
      </c>
      <c r="L16" s="65" t="e">
        <f>VLOOKUP($A16,'TRANSMISSION INFOS'!$A$2:$N$600,13,FALSE)</f>
        <v>#N/A</v>
      </c>
      <c r="M16" s="8" t="e">
        <f>VLOOKUP($A16,'TRANSMISSION INFOS'!$A$2:$N$300,14,FALSE)</f>
        <v>#N/A</v>
      </c>
      <c r="N16" s="60" t="e">
        <f>VLOOKUP($A16,'TRANSMISSION INFOS'!$A$2:$N$600,15,FALSE)</f>
        <v>#N/A</v>
      </c>
      <c r="O16" s="107" t="e">
        <f>VLOOKUP($A16,'TRANSMISSION INFOS'!$A$2:$O$600,16,FALSE)</f>
        <v>#N/A</v>
      </c>
      <c r="P16" s="10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" customHeight="1">
      <c r="A17" s="100">
        <v>3862301577</v>
      </c>
      <c r="B17" s="5" t="e">
        <f>VLOOKUP($A17,'Export base de données'!$A:$I,2,FALSE)</f>
        <v>#N/A</v>
      </c>
      <c r="C17" s="5" t="e">
        <f>VLOOKUP($A17,'Export base de données'!$A:$I,3,FALSE)</f>
        <v>#N/A</v>
      </c>
      <c r="D17" s="5" t="e">
        <f>VLOOKUP($A17,'Export base de données'!$A:$I,5,FALSE)</f>
        <v>#N/A</v>
      </c>
      <c r="E17" s="8" t="e">
        <f>VLOOKUP($A17,'TRANSMISSION INFOS'!$A$2:$N$600,5,FALSE)</f>
        <v>#N/A</v>
      </c>
      <c r="F17" s="5" t="e">
        <f>VLOOKUP($A17,'Export base de données'!$A:$I,6,FALSE)</f>
        <v>#N/A</v>
      </c>
      <c r="G17" s="6" t="e">
        <f>VLOOKUP($A17,'Export base de données'!$A:$I,7,FALSE)</f>
        <v>#N/A</v>
      </c>
      <c r="H17" s="7" t="e">
        <f>VLOOKUP($A17,'Export base de données'!$A:$I,8,FALSE)</f>
        <v>#N/A</v>
      </c>
      <c r="I17" s="63" t="s">
        <v>21</v>
      </c>
      <c r="J17" s="9" t="e">
        <f>VLOOKUP($A17,'TRANSMISSION INFOS'!$A:$K,12,FALSE)</f>
        <v>#N/A</v>
      </c>
      <c r="K17" s="8" t="s">
        <v>21</v>
      </c>
      <c r="L17" s="65" t="e">
        <f>VLOOKUP($A17,'TRANSMISSION INFOS'!$A$2:$N$600,13,FALSE)</f>
        <v>#N/A</v>
      </c>
      <c r="M17" s="8" t="e">
        <f>VLOOKUP($A17,'TRANSMISSION INFOS'!$A$2:$N$300,14,FALSE)</f>
        <v>#N/A</v>
      </c>
      <c r="N17" s="60" t="e">
        <f>VLOOKUP($A17,'TRANSMISSION INFOS'!$A$2:$N$600,15,FALSE)</f>
        <v>#N/A</v>
      </c>
      <c r="O17" s="107" t="e">
        <f>VLOOKUP($A17,'TRANSMISSION INFOS'!$A$2:$O$600,16,FALSE)</f>
        <v>#N/A</v>
      </c>
      <c r="P17" s="10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"/>
      <c r="AC17" s="1"/>
    </row>
    <row r="18" spans="1:29" ht="15" hidden="1" customHeight="1">
      <c r="A18" s="52">
        <v>4282960246</v>
      </c>
      <c r="B18" s="5" t="e">
        <f>VLOOKUP($A18,'Export base de données'!$A:$I,2,FALSE)</f>
        <v>#N/A</v>
      </c>
      <c r="C18" s="5" t="e">
        <f>VLOOKUP($A18,'Export base de données'!$A:$I,3,FALSE)</f>
        <v>#N/A</v>
      </c>
      <c r="D18" s="5" t="e">
        <f>VLOOKUP($A18,'Export base de données'!$A:$I,5,FALSE)</f>
        <v>#N/A</v>
      </c>
      <c r="E18" s="8" t="e">
        <f>VLOOKUP($A18,'TRANSMISSION INFOS'!$A$2:$N$600,5,FALSE)</f>
        <v>#N/A</v>
      </c>
      <c r="F18" s="5" t="e">
        <f>VLOOKUP($A18,'Export base de données'!$A:$I,6,FALSE)</f>
        <v>#N/A</v>
      </c>
      <c r="G18" s="6" t="e">
        <f>VLOOKUP($A18,'Export base de données'!$A:$I,7,FALSE)</f>
        <v>#N/A</v>
      </c>
      <c r="H18" s="7" t="e">
        <f>VLOOKUP($A18,'Export base de données'!$A:$I,8,FALSE)</f>
        <v>#N/A</v>
      </c>
      <c r="I18" s="8" t="s">
        <v>21</v>
      </c>
      <c r="J18" s="9" t="e">
        <f>VLOOKUP($A18,'TRANSMISSION INFOS'!$A:$K,12,FALSE)</f>
        <v>#N/A</v>
      </c>
      <c r="K18" s="8" t="s">
        <v>21</v>
      </c>
      <c r="L18" s="65" t="e">
        <f>VLOOKUP($A18,'TRANSMISSION INFOS'!$A$2:$N$600,13,FALSE)</f>
        <v>#N/A</v>
      </c>
      <c r="M18" s="8" t="e">
        <f>VLOOKUP($A18,'TRANSMISSION INFOS'!$A$2:$N$300,14,FALSE)</f>
        <v>#N/A</v>
      </c>
      <c r="N18" s="60" t="e">
        <f>VLOOKUP($A18,'TRANSMISSION INFOS'!$A$2:$N$600,15,FALSE)</f>
        <v>#N/A</v>
      </c>
      <c r="O18" s="107" t="e">
        <f>VLOOKUP($A18,'TRANSMISSION INFOS'!$A$2:$O$600,16,FALSE)</f>
        <v>#N/A</v>
      </c>
      <c r="P18" s="10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"/>
      <c r="AC18" s="1"/>
    </row>
    <row r="19" spans="1:29" ht="15" hidden="1" customHeight="1">
      <c r="A19" s="52">
        <v>4062376140</v>
      </c>
      <c r="B19" s="5" t="e">
        <f>VLOOKUP($A19,'Export base de données'!$A:$I,2,FALSE)</f>
        <v>#N/A</v>
      </c>
      <c r="C19" s="5" t="e">
        <f>VLOOKUP($A19,'Export base de données'!$A:$I,3,FALSE)</f>
        <v>#N/A</v>
      </c>
      <c r="D19" s="5" t="e">
        <f>VLOOKUP($A19,'Export base de données'!$A:$I,5,FALSE)</f>
        <v>#N/A</v>
      </c>
      <c r="E19" s="8" t="e">
        <f>VLOOKUP($A19,'TRANSMISSION INFOS'!$A$2:$N$600,5,FALSE)</f>
        <v>#N/A</v>
      </c>
      <c r="F19" s="5" t="e">
        <f>VLOOKUP($A19,'Export base de données'!$A:$I,6,FALSE)</f>
        <v>#N/A</v>
      </c>
      <c r="G19" s="6" t="e">
        <f>VLOOKUP($A19,'Export base de données'!$A:$I,7,FALSE)</f>
        <v>#N/A</v>
      </c>
      <c r="H19" s="7" t="e">
        <f>VLOOKUP($A19,'Export base de données'!$A:$I,8,FALSE)</f>
        <v>#N/A</v>
      </c>
      <c r="I19" s="63" t="s">
        <v>21</v>
      </c>
      <c r="J19" s="9" t="e">
        <f>VLOOKUP($A19,'TRANSMISSION INFOS'!$A:$K,12,FALSE)</f>
        <v>#N/A</v>
      </c>
      <c r="K19" s="8" t="s">
        <v>21</v>
      </c>
      <c r="L19" s="65" t="e">
        <f>VLOOKUP($A19,'TRANSMISSION INFOS'!$A$2:$N$600,13,FALSE)</f>
        <v>#N/A</v>
      </c>
      <c r="M19" s="8" t="e">
        <f>VLOOKUP($A19,'TRANSMISSION INFOS'!$A$2:$N$300,14,FALSE)</f>
        <v>#N/A</v>
      </c>
      <c r="N19" s="60" t="e">
        <f>VLOOKUP($A19,'TRANSMISSION INFOS'!$A$2:$N$600,15,FALSE)</f>
        <v>#N/A</v>
      </c>
      <c r="O19" s="107" t="e">
        <f>VLOOKUP($A19,'TRANSMISSION INFOS'!$A$2:$O$600,16,FALSE)</f>
        <v>#N/A</v>
      </c>
      <c r="P19" s="10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"/>
      <c r="AC19" s="1"/>
    </row>
    <row r="20" spans="1:29" hidden="1">
      <c r="A20" s="52">
        <v>4062377122</v>
      </c>
      <c r="B20" s="5" t="e">
        <f>VLOOKUP($A20,'Export base de données'!$A:$I,2,FALSE)</f>
        <v>#N/A</v>
      </c>
      <c r="C20" s="5" t="e">
        <f>VLOOKUP($A20,'Export base de données'!$A:$I,3,FALSE)</f>
        <v>#N/A</v>
      </c>
      <c r="D20" s="5" t="e">
        <f>VLOOKUP($A20,'Export base de données'!$A:$I,5,FALSE)</f>
        <v>#N/A</v>
      </c>
      <c r="E20" s="8" t="e">
        <f>VLOOKUP($A20,'TRANSMISSION INFOS'!$A$2:$N$600,5,FALSE)</f>
        <v>#N/A</v>
      </c>
      <c r="F20" s="5" t="e">
        <f>VLOOKUP($A20,'Export base de données'!$A:$I,6,FALSE)</f>
        <v>#N/A</v>
      </c>
      <c r="G20" s="6" t="e">
        <f>VLOOKUP($A20,'Export base de données'!$A:$I,7,FALSE)</f>
        <v>#N/A</v>
      </c>
      <c r="H20" s="7" t="e">
        <f>VLOOKUP($A20,'Export base de données'!$A:$I,8,FALSE)</f>
        <v>#N/A</v>
      </c>
      <c r="I20" s="63" t="s">
        <v>21</v>
      </c>
      <c r="J20" s="9" t="e">
        <f>VLOOKUP($A20,'TRANSMISSION INFOS'!$A:$K,12,FALSE)</f>
        <v>#N/A</v>
      </c>
      <c r="K20" s="8" t="s">
        <v>21</v>
      </c>
      <c r="L20" s="65" t="e">
        <f>VLOOKUP($A20,'TRANSMISSION INFOS'!$A$2:$N$600,13,FALSE)</f>
        <v>#N/A</v>
      </c>
      <c r="M20" s="8" t="e">
        <f>VLOOKUP($A20,'TRANSMISSION INFOS'!$A$2:$N$300,14,FALSE)</f>
        <v>#N/A</v>
      </c>
      <c r="N20" s="60" t="e">
        <f>VLOOKUP($A20,'TRANSMISSION INFOS'!$A$2:$N$600,15,FALSE)</f>
        <v>#N/A</v>
      </c>
      <c r="O20" s="107" t="e">
        <f>VLOOKUP($A20,'TRANSMISSION INFOS'!$A$2:$O$600,16,FALSE)</f>
        <v>#N/A</v>
      </c>
      <c r="P20" s="10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hidden="1" customHeight="1">
      <c r="A21" s="52">
        <v>4059493320</v>
      </c>
      <c r="B21" s="5" t="e">
        <f>VLOOKUP($A21,'Export base de données'!$A:$I,2,FALSE)</f>
        <v>#N/A</v>
      </c>
      <c r="C21" s="5" t="e">
        <f>VLOOKUP($A21,'Export base de données'!$A:$I,3,FALSE)</f>
        <v>#N/A</v>
      </c>
      <c r="D21" s="5" t="e">
        <f>VLOOKUP($A21,'Export base de données'!$A:$I,5,FALSE)</f>
        <v>#N/A</v>
      </c>
      <c r="E21" s="8" t="e">
        <f>VLOOKUP($A21,'TRANSMISSION INFOS'!$A$2:$N$600,5,FALSE)</f>
        <v>#N/A</v>
      </c>
      <c r="F21" s="5" t="e">
        <f>VLOOKUP($A21,'Export base de données'!$A:$I,6,FALSE)</f>
        <v>#N/A</v>
      </c>
      <c r="G21" s="6" t="e">
        <f>VLOOKUP($A21,'Export base de données'!$A:$I,7,FALSE)</f>
        <v>#N/A</v>
      </c>
      <c r="H21" s="7" t="e">
        <f>VLOOKUP($A21,'Export base de données'!$A:$I,8,FALSE)</f>
        <v>#N/A</v>
      </c>
      <c r="I21" s="63" t="s">
        <v>21</v>
      </c>
      <c r="J21" s="9" t="e">
        <f>VLOOKUP($A21,'TRANSMISSION INFOS'!$A:$K,12,FALSE)</f>
        <v>#N/A</v>
      </c>
      <c r="K21" s="8" t="s">
        <v>21</v>
      </c>
      <c r="L21" s="10" t="e">
        <f>VLOOKUP($A21,'TRANSMISSION INFOS'!$A$2:$N$197,13,FALSE)</f>
        <v>#N/A</v>
      </c>
      <c r="M21" s="8" t="e">
        <f>VLOOKUP($A21,'TRANSMISSION INFOS'!$A$2:$N$197,14,FALSE)</f>
        <v>#N/A</v>
      </c>
      <c r="N21" s="10" t="e">
        <f>VLOOKUP($A21,'TRANSMISSION INFOS'!$A$2:$N$197,15,FALSE)</f>
        <v>#N/A</v>
      </c>
      <c r="O21" s="107" t="e">
        <f>VLOOKUP($A21,'TRANSMISSION INFOS'!$A$2:$O$600,16,FALSE)</f>
        <v>#N/A</v>
      </c>
      <c r="P21" s="10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hidden="1" customHeight="1">
      <c r="A22" s="52">
        <v>4060720299</v>
      </c>
      <c r="B22" s="5" t="e">
        <f>VLOOKUP($A22,'Export base de données'!$A:$I,2,FALSE)</f>
        <v>#N/A</v>
      </c>
      <c r="C22" s="5" t="e">
        <f>VLOOKUP($A22,'Export base de données'!$A:$I,3,FALSE)</f>
        <v>#N/A</v>
      </c>
      <c r="D22" s="5" t="e">
        <f>VLOOKUP($A22,'Export base de données'!$A:$I,5,FALSE)</f>
        <v>#N/A</v>
      </c>
      <c r="E22" s="8" t="e">
        <f>VLOOKUP($A22,'TRANSMISSION INFOS'!$A$2:$N$600,5,FALSE)</f>
        <v>#N/A</v>
      </c>
      <c r="F22" s="5" t="e">
        <f>VLOOKUP($A22,'Export base de données'!$A:$I,6,FALSE)</f>
        <v>#N/A</v>
      </c>
      <c r="G22" s="6" t="e">
        <f>VLOOKUP($A22,'Export base de données'!$A:$I,7,FALSE)</f>
        <v>#N/A</v>
      </c>
      <c r="H22" s="7" t="e">
        <f>VLOOKUP($A22,'Export base de données'!$A:$I,8,FALSE)</f>
        <v>#N/A</v>
      </c>
      <c r="I22" s="63" t="s">
        <v>21</v>
      </c>
      <c r="J22" s="9" t="e">
        <f>VLOOKUP($A22,'TRANSMISSION INFOS'!$A:$K,12,FALSE)</f>
        <v>#N/A</v>
      </c>
      <c r="K22" s="8" t="s">
        <v>21</v>
      </c>
      <c r="L22" s="10" t="e">
        <f>VLOOKUP($A22,'TRANSMISSION INFOS'!$A$2:$N$197,13,FALSE)</f>
        <v>#N/A</v>
      </c>
      <c r="M22" s="8" t="e">
        <f>VLOOKUP($A22,'TRANSMISSION INFOS'!$A$2:$N$197,14,FALSE)</f>
        <v>#N/A</v>
      </c>
      <c r="N22" s="10" t="e">
        <f>VLOOKUP($A22,'TRANSMISSION INFOS'!$A$2:$N$197,15,FALSE)</f>
        <v>#N/A</v>
      </c>
      <c r="O22" s="107" t="e">
        <f>VLOOKUP($A22,'TRANSMISSION INFOS'!$A$2:$O$600,16,FALSE)</f>
        <v>#N/A</v>
      </c>
      <c r="P22" s="10"/>
      <c r="Q22" s="179"/>
      <c r="R22" s="180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hidden="1" customHeight="1">
      <c r="A23" s="52">
        <v>4059493643</v>
      </c>
      <c r="B23" s="5" t="e">
        <f>VLOOKUP($A23,'Export base de données'!$A:$I,2,FALSE)</f>
        <v>#N/A</v>
      </c>
      <c r="C23" s="5" t="e">
        <f>VLOOKUP($A23,'Export base de données'!$A:$I,3,FALSE)</f>
        <v>#N/A</v>
      </c>
      <c r="D23" s="5" t="e">
        <f>VLOOKUP($A23,'Export base de données'!$A:$I,5,FALSE)</f>
        <v>#N/A</v>
      </c>
      <c r="E23" s="8" t="e">
        <f>VLOOKUP($A23,'TRANSMISSION INFOS'!$A$2:$N$600,5,FALSE)</f>
        <v>#N/A</v>
      </c>
      <c r="F23" s="5" t="e">
        <f>VLOOKUP($A23,'Export base de données'!$A:$I,6,FALSE)</f>
        <v>#N/A</v>
      </c>
      <c r="G23" s="6" t="e">
        <f>VLOOKUP($A23,'Export base de données'!$A:$I,7,FALSE)</f>
        <v>#N/A</v>
      </c>
      <c r="H23" s="7" t="e">
        <f>VLOOKUP($A23,'Export base de données'!$A:$I,8,FALSE)</f>
        <v>#N/A</v>
      </c>
      <c r="I23" s="63" t="s">
        <v>21</v>
      </c>
      <c r="J23" s="9" t="e">
        <f>VLOOKUP($A23,'TRANSMISSION INFOS'!$A:$K,12,FALSE)</f>
        <v>#N/A</v>
      </c>
      <c r="K23" s="8" t="s">
        <v>21</v>
      </c>
      <c r="L23" s="10" t="e">
        <f>VLOOKUP($A23,'TRANSMISSION INFOS'!$A$2:$N$197,13,FALSE)</f>
        <v>#N/A</v>
      </c>
      <c r="M23" s="8" t="e">
        <f>VLOOKUP($A23,'TRANSMISSION INFOS'!$A$2:$N$197,14,FALSE)</f>
        <v>#N/A</v>
      </c>
      <c r="N23" s="10" t="e">
        <f>VLOOKUP($A23,'TRANSMISSION INFOS'!$A$2:$N$197,15,FALSE)</f>
        <v>#N/A</v>
      </c>
      <c r="O23" s="107" t="e">
        <f>VLOOKUP($A23,'TRANSMISSION INFOS'!$A$2:$O$600,16,FALSE)</f>
        <v>#N/A</v>
      </c>
      <c r="P23" s="10"/>
      <c r="Q23" s="181"/>
      <c r="R23" s="182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hidden="1" customHeight="1">
      <c r="A24" s="52">
        <v>4060720372</v>
      </c>
      <c r="B24" s="5" t="e">
        <f>VLOOKUP($A24,'Export base de données'!$A:$I,2,FALSE)</f>
        <v>#N/A</v>
      </c>
      <c r="C24" s="5" t="e">
        <f>VLOOKUP($A24,'Export base de données'!$A:$I,3,FALSE)</f>
        <v>#N/A</v>
      </c>
      <c r="D24" s="5" t="e">
        <f>VLOOKUP($A24,'Export base de données'!$A:$I,5,FALSE)</f>
        <v>#N/A</v>
      </c>
      <c r="E24" s="8" t="e">
        <f>VLOOKUP($A24,'TRANSMISSION INFOS'!$A$2:$N$600,5,FALSE)</f>
        <v>#N/A</v>
      </c>
      <c r="F24" s="5" t="e">
        <f>VLOOKUP($A24,'Export base de données'!$A:$I,6,FALSE)</f>
        <v>#N/A</v>
      </c>
      <c r="G24" s="6" t="e">
        <f>VLOOKUP($A24,'Export base de données'!$A:$I,7,FALSE)</f>
        <v>#N/A</v>
      </c>
      <c r="H24" s="7" t="e">
        <f>VLOOKUP($A24,'Export base de données'!$A:$I,8,FALSE)</f>
        <v>#N/A</v>
      </c>
      <c r="I24" s="63" t="s">
        <v>21</v>
      </c>
      <c r="J24" s="9" t="e">
        <f>VLOOKUP($A24,'TRANSMISSION INFOS'!$A:$K,12,FALSE)</f>
        <v>#N/A</v>
      </c>
      <c r="K24" s="8" t="s">
        <v>21</v>
      </c>
      <c r="L24" s="10" t="e">
        <f>VLOOKUP($A24,'TRANSMISSION INFOS'!$A$2:$N$197,13,FALSE)</f>
        <v>#N/A</v>
      </c>
      <c r="M24" s="8" t="e">
        <f>VLOOKUP($A24,'TRANSMISSION INFOS'!$A$2:$N$197,14,FALSE)</f>
        <v>#N/A</v>
      </c>
      <c r="N24" s="10" t="e">
        <f>VLOOKUP($A24,'TRANSMISSION INFOS'!$A$2:$N$197,15,FALSE)</f>
        <v>#N/A</v>
      </c>
      <c r="O24" s="107" t="e">
        <f>VLOOKUP($A24,'TRANSMISSION INFOS'!$A$2:$O$600,16,FALSE)</f>
        <v>#N/A</v>
      </c>
      <c r="P24" s="10"/>
      <c r="Q24" s="17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"/>
      <c r="AC24" s="1"/>
    </row>
    <row r="25" spans="1:29" ht="15.75" hidden="1" customHeight="1">
      <c r="A25" s="52">
        <v>4060724184</v>
      </c>
      <c r="B25" s="5" t="e">
        <f>VLOOKUP($A25,'Export base de données'!$A:$I,2,FALSE)</f>
        <v>#N/A</v>
      </c>
      <c r="C25" s="5" t="e">
        <f>VLOOKUP($A25,'Export base de données'!$A:$I,3,FALSE)</f>
        <v>#N/A</v>
      </c>
      <c r="D25" s="5" t="e">
        <f>VLOOKUP($A25,'Export base de données'!$A:$I,5,FALSE)</f>
        <v>#N/A</v>
      </c>
      <c r="E25" s="8" t="e">
        <f>VLOOKUP($A25,'TRANSMISSION INFOS'!$A$2:$N$600,5,FALSE)</f>
        <v>#N/A</v>
      </c>
      <c r="F25" s="5" t="e">
        <f>VLOOKUP($A25,'Export base de données'!$A:$I,6,FALSE)</f>
        <v>#N/A</v>
      </c>
      <c r="G25" s="6" t="e">
        <f>VLOOKUP($A25,'Export base de données'!$A:$I,7,FALSE)</f>
        <v>#N/A</v>
      </c>
      <c r="H25" s="7" t="e">
        <f>VLOOKUP($A25,'Export base de données'!$A:$I,8,FALSE)</f>
        <v>#N/A</v>
      </c>
      <c r="I25" s="63" t="s">
        <v>21</v>
      </c>
      <c r="J25" s="9" t="e">
        <f>VLOOKUP($A25,'TRANSMISSION INFOS'!$A:$K,12,FALSE)</f>
        <v>#N/A</v>
      </c>
      <c r="K25" s="8" t="s">
        <v>21</v>
      </c>
      <c r="L25" s="65" t="e">
        <f>VLOOKUP($A25,'TRANSMISSION INFOS'!$A$2:$N$600,13,FALSE)</f>
        <v>#N/A</v>
      </c>
      <c r="M25" s="8" t="e">
        <f>VLOOKUP($A25,'TRANSMISSION INFOS'!$A$2:$N$300,14,FALSE)</f>
        <v>#N/A</v>
      </c>
      <c r="N25" s="60" t="e">
        <f>VLOOKUP($A25,'TRANSMISSION INFOS'!$A$2:$N$600,15,FALSE)</f>
        <v>#N/A</v>
      </c>
      <c r="O25" s="107" t="e">
        <f>VLOOKUP($A25,'TRANSMISSION INFOS'!$A$2:$O$600,16,FALSE)</f>
        <v>#N/A</v>
      </c>
      <c r="P25" s="10"/>
      <c r="Q25" s="17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"/>
      <c r="AC25" s="1"/>
    </row>
    <row r="26" spans="1:29" ht="15.75" hidden="1" customHeight="1">
      <c r="A26" s="52">
        <v>4060724127</v>
      </c>
      <c r="B26" s="5" t="e">
        <f>VLOOKUP($A26,'Export base de données'!$A:$I,2,FALSE)</f>
        <v>#N/A</v>
      </c>
      <c r="C26" s="5" t="e">
        <f>VLOOKUP($A26,'Export base de données'!$A:$I,3,FALSE)</f>
        <v>#N/A</v>
      </c>
      <c r="D26" s="5" t="e">
        <f>VLOOKUP($A26,'Export base de données'!$A:$I,5,FALSE)</f>
        <v>#N/A</v>
      </c>
      <c r="E26" s="8" t="e">
        <f>VLOOKUP($A26,'TRANSMISSION INFOS'!$A$2:$N$600,5,FALSE)</f>
        <v>#N/A</v>
      </c>
      <c r="F26" s="5" t="e">
        <f>VLOOKUP($A26,'Export base de données'!$A:$I,6,FALSE)</f>
        <v>#N/A</v>
      </c>
      <c r="G26" s="6" t="e">
        <f>VLOOKUP($A26,'Export base de données'!$A:$I,7,FALSE)</f>
        <v>#N/A</v>
      </c>
      <c r="H26" s="7" t="e">
        <f>VLOOKUP($A26,'Export base de données'!$A:$I,8,FALSE)</f>
        <v>#N/A</v>
      </c>
      <c r="I26" s="63" t="s">
        <v>21</v>
      </c>
      <c r="J26" s="9" t="e">
        <f>VLOOKUP($A26,'TRANSMISSION INFOS'!$A:$K,12,FALSE)</f>
        <v>#N/A</v>
      </c>
      <c r="K26" s="8" t="s">
        <v>21</v>
      </c>
      <c r="L26" s="65" t="e">
        <f>VLOOKUP($A26,'TRANSMISSION INFOS'!$A$2:$N$600,13,FALSE)</f>
        <v>#N/A</v>
      </c>
      <c r="M26" s="8" t="e">
        <f>VLOOKUP($A26,'TRANSMISSION INFOS'!$A$2:$N$300,14,FALSE)</f>
        <v>#N/A</v>
      </c>
      <c r="N26" s="60" t="e">
        <f>VLOOKUP($A26,'TRANSMISSION INFOS'!$A$2:$N$600,15,FALSE)</f>
        <v>#N/A</v>
      </c>
      <c r="O26" s="107" t="e">
        <f>VLOOKUP($A26,'TRANSMISSION INFOS'!$A$2:$O$600,16,FALSE)</f>
        <v>#N/A</v>
      </c>
      <c r="P26" s="10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"/>
      <c r="AC26" s="1"/>
    </row>
    <row r="27" spans="1:29" ht="15.75" hidden="1" customHeight="1">
      <c r="A27">
        <v>4078800497</v>
      </c>
      <c r="B27" s="5" t="e">
        <f>VLOOKUP($A27,'Export base de données'!$A:$I,2,FALSE)</f>
        <v>#N/A</v>
      </c>
      <c r="C27" s="5" t="e">
        <f>VLOOKUP($A27,'Export base de données'!$A:$I,3,FALSE)</f>
        <v>#N/A</v>
      </c>
      <c r="D27" s="5" t="e">
        <f>VLOOKUP($A27,'Export base de données'!$A:$I,5,FALSE)</f>
        <v>#N/A</v>
      </c>
      <c r="E27" s="8" t="e">
        <f>VLOOKUP($A27,'TRANSMISSION INFOS'!$A$2:$N$600,5,FALSE)</f>
        <v>#N/A</v>
      </c>
      <c r="F27" s="5" t="e">
        <f>VLOOKUP($A27,'Export base de données'!$A:$I,6,FALSE)</f>
        <v>#N/A</v>
      </c>
      <c r="G27" s="6" t="e">
        <f>VLOOKUP($A27,'Export base de données'!$A:$I,7,FALSE)</f>
        <v>#N/A</v>
      </c>
      <c r="H27" s="7" t="e">
        <f>VLOOKUP($A27,'Export base de données'!$A:$I,8,FALSE)</f>
        <v>#N/A</v>
      </c>
      <c r="I27" s="8" t="s">
        <v>21</v>
      </c>
      <c r="J27" s="9" t="e">
        <f>VLOOKUP($A27,'TRANSMISSION INFOS'!$A:$K,12,FALSE)</f>
        <v>#N/A</v>
      </c>
      <c r="K27" s="8" t="s">
        <v>21</v>
      </c>
      <c r="L27" s="65" t="e">
        <f>VLOOKUP($A27,'TRANSMISSION INFOS'!$A$2:$N$600,13,FALSE)</f>
        <v>#N/A</v>
      </c>
      <c r="M27" s="8" t="e">
        <f>VLOOKUP($A27,'TRANSMISSION INFOS'!$A$2:$N$300,14,FALSE)</f>
        <v>#N/A</v>
      </c>
      <c r="N27" s="60" t="e">
        <f>VLOOKUP($A27,'TRANSMISSION INFOS'!$A$2:$N$600,15,FALSE)</f>
        <v>#N/A</v>
      </c>
      <c r="O27" s="107" t="e">
        <f>VLOOKUP($A27,'TRANSMISSION INFOS'!$A$2:$O$600,16,FALSE)</f>
        <v>#N/A</v>
      </c>
      <c r="P27" s="10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"/>
      <c r="AC27" s="1"/>
    </row>
    <row r="28" spans="1:29" ht="15.75" hidden="1" customHeight="1">
      <c r="A28" s="100">
        <v>4269221935</v>
      </c>
      <c r="B28" s="5" t="e">
        <f>VLOOKUP($A28,'Export base de données'!$A:$I,2,FALSE)</f>
        <v>#N/A</v>
      </c>
      <c r="C28" s="5" t="e">
        <f>VLOOKUP($A28,'Export base de données'!$A:$I,3,FALSE)</f>
        <v>#N/A</v>
      </c>
      <c r="D28" s="5" t="e">
        <f>VLOOKUP($A28,'Export base de données'!$A:$I,5,FALSE)</f>
        <v>#N/A</v>
      </c>
      <c r="E28" s="8" t="e">
        <f>VLOOKUP($A28,'TRANSMISSION INFOS'!$A$2:$N$600,5,FALSE)</f>
        <v>#N/A</v>
      </c>
      <c r="F28" s="5" t="e">
        <f>VLOOKUP($A28,'Export base de données'!$A:$I,6,FALSE)</f>
        <v>#N/A</v>
      </c>
      <c r="G28" s="6" t="e">
        <f>VLOOKUP($A28,'Export base de données'!$A:$I,7,FALSE)</f>
        <v>#N/A</v>
      </c>
      <c r="H28" s="7" t="e">
        <f>VLOOKUP($A28,'Export base de données'!$A:$I,8,FALSE)</f>
        <v>#N/A</v>
      </c>
      <c r="I28" s="63" t="s">
        <v>21</v>
      </c>
      <c r="J28" s="9" t="e">
        <f>VLOOKUP($A28,'TRANSMISSION INFOS'!$A:$K,12,FALSE)</f>
        <v>#N/A</v>
      </c>
      <c r="K28" s="8" t="s">
        <v>21</v>
      </c>
      <c r="L28" s="65" t="e">
        <f>VLOOKUP($A28,'TRANSMISSION INFOS'!$A$2:$N$600,13,FALSE)</f>
        <v>#N/A</v>
      </c>
      <c r="M28" s="8" t="e">
        <f>VLOOKUP($A28,'TRANSMISSION INFOS'!$A$2:$N$300,14,FALSE)</f>
        <v>#N/A</v>
      </c>
      <c r="N28" s="60" t="e">
        <f>VLOOKUP($A28,'TRANSMISSION INFOS'!$A$2:$N$600,15,FALSE)</f>
        <v>#N/A</v>
      </c>
      <c r="O28" s="107" t="e">
        <f>VLOOKUP($A28,'TRANSMISSION INFOS'!$A$2:$O$600,16,FALSE)</f>
        <v>#N/A</v>
      </c>
      <c r="P28" s="10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"/>
      <c r="AC28" s="1"/>
    </row>
    <row r="29" spans="1:29" ht="15.75" customHeight="1">
      <c r="A29" s="100">
        <v>4167127589</v>
      </c>
      <c r="B29" s="5" t="e">
        <f>VLOOKUP($A29,'Export base de données'!$A:$I,2,FALSE)</f>
        <v>#N/A</v>
      </c>
      <c r="C29" s="5" t="e">
        <f>VLOOKUP($A29,'Export base de données'!$A:$I,3,FALSE)</f>
        <v>#N/A</v>
      </c>
      <c r="D29" s="5" t="e">
        <f>VLOOKUP($A29,'Export base de données'!$A:$I,5,FALSE)</f>
        <v>#N/A</v>
      </c>
      <c r="E29" s="8" t="e">
        <f>VLOOKUP($A29,'TRANSMISSION INFOS'!$A$2:$N$600,5,FALSE)</f>
        <v>#N/A</v>
      </c>
      <c r="F29" s="5" t="e">
        <f>VLOOKUP($A29,'Export base de données'!$A:$I,6,FALSE)</f>
        <v>#N/A</v>
      </c>
      <c r="G29" s="6" t="e">
        <f>VLOOKUP($A29,'Export base de données'!$A:$I,7,FALSE)</f>
        <v>#N/A</v>
      </c>
      <c r="H29" s="7" t="e">
        <f>VLOOKUP($A29,'Export base de données'!$A:$I,8,FALSE)</f>
        <v>#N/A</v>
      </c>
      <c r="I29" s="63" t="s">
        <v>21</v>
      </c>
      <c r="J29" s="9" t="e">
        <f>VLOOKUP($A29,'TRANSMISSION INFOS'!$A:$K,12,FALSE)</f>
        <v>#N/A</v>
      </c>
      <c r="K29" s="8" t="s">
        <v>21</v>
      </c>
      <c r="L29" s="65" t="e">
        <f>VLOOKUP($A29,'TRANSMISSION INFOS'!$A$2:$N$600,13,FALSE)</f>
        <v>#N/A</v>
      </c>
      <c r="M29" s="8" t="e">
        <f>VLOOKUP($A29,'TRANSMISSION INFOS'!$A$2:$N$300,14,FALSE)</f>
        <v>#N/A</v>
      </c>
      <c r="N29" s="60" t="e">
        <f>VLOOKUP($A29,'TRANSMISSION INFOS'!$A$2:$N$600,15,FALSE)</f>
        <v>#N/A</v>
      </c>
      <c r="O29" s="107" t="e">
        <f>VLOOKUP($A29,'TRANSMISSION INFOS'!$A$2:$O$600,16,FALSE)</f>
        <v>#N/A</v>
      </c>
      <c r="P29" s="10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"/>
      <c r="AC29" s="1"/>
    </row>
    <row r="30" spans="1:29" ht="15.75" hidden="1" customHeight="1">
      <c r="A30" s="52">
        <v>4073781528</v>
      </c>
      <c r="B30" s="5" t="e">
        <f>VLOOKUP($A30,'Export base de données'!$A:$I,2,FALSE)</f>
        <v>#N/A</v>
      </c>
      <c r="C30" s="5" t="e">
        <f>VLOOKUP($A30,'Export base de données'!$A:$I,3,FALSE)</f>
        <v>#N/A</v>
      </c>
      <c r="D30" s="5" t="e">
        <f>VLOOKUP($A30,'Export base de données'!$A:$I,5,FALSE)</f>
        <v>#N/A</v>
      </c>
      <c r="E30" s="8" t="e">
        <f>VLOOKUP($A30,'TRANSMISSION INFOS'!$A$2:$N$600,5,FALSE)</f>
        <v>#N/A</v>
      </c>
      <c r="F30" s="5" t="e">
        <f>VLOOKUP($A30,'Export base de données'!$A:$I,6,FALSE)</f>
        <v>#N/A</v>
      </c>
      <c r="G30" s="6" t="e">
        <f>VLOOKUP($A30,'Export base de données'!$A:$I,7,FALSE)</f>
        <v>#N/A</v>
      </c>
      <c r="H30" s="7" t="e">
        <f>VLOOKUP($A30,'Export base de données'!$A:$I,8,FALSE)</f>
        <v>#N/A</v>
      </c>
      <c r="I30" s="63" t="s">
        <v>21</v>
      </c>
      <c r="J30" s="9" t="e">
        <f>VLOOKUP($A30,'TRANSMISSION INFOS'!$A:$K,12,FALSE)</f>
        <v>#N/A</v>
      </c>
      <c r="K30" s="8" t="s">
        <v>21</v>
      </c>
      <c r="L30" s="65" t="e">
        <f>VLOOKUP($A30,'TRANSMISSION INFOS'!$A$2:$N$600,13,FALSE)</f>
        <v>#N/A</v>
      </c>
      <c r="M30" s="8" t="e">
        <f>VLOOKUP($A30,'TRANSMISSION INFOS'!$A$2:$N$300,14,FALSE)</f>
        <v>#N/A</v>
      </c>
      <c r="N30" s="60" t="e">
        <f>VLOOKUP($A30,'TRANSMISSION INFOS'!$A$2:$N$600,15,FALSE)</f>
        <v>#N/A</v>
      </c>
      <c r="O30" s="107" t="e">
        <f>VLOOKUP($A30,'TRANSMISSION INFOS'!$A$2:$O$600,16,FALSE)</f>
        <v>#N/A</v>
      </c>
      <c r="P30" s="10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"/>
      <c r="AC30" s="1"/>
    </row>
    <row r="31" spans="1:29" ht="15.75" hidden="1" customHeight="1">
      <c r="A31" s="52">
        <v>3958198086</v>
      </c>
      <c r="B31" s="5" t="e">
        <f>VLOOKUP($A31,'Export base de données'!$A:$I,2,FALSE)</f>
        <v>#N/A</v>
      </c>
      <c r="C31" s="5" t="e">
        <f>VLOOKUP($A31,'Export base de données'!$A:$I,3,FALSE)</f>
        <v>#N/A</v>
      </c>
      <c r="D31" s="5" t="e">
        <f>VLOOKUP($A31,'Export base de données'!$A:$I,5,FALSE)</f>
        <v>#N/A</v>
      </c>
      <c r="E31" s="8" t="e">
        <f>VLOOKUP($A31,'TRANSMISSION INFOS'!$A$2:$N$600,5,FALSE)</f>
        <v>#N/A</v>
      </c>
      <c r="F31" s="5" t="e">
        <f>VLOOKUP($A31,'Export base de données'!$A:$I,6,FALSE)</f>
        <v>#N/A</v>
      </c>
      <c r="G31" s="6" t="e">
        <f>VLOOKUP($A31,'Export base de données'!$A:$I,7,FALSE)</f>
        <v>#N/A</v>
      </c>
      <c r="H31" s="7" t="e">
        <f>VLOOKUP($A31,'Export base de données'!$A:$I,8,FALSE)</f>
        <v>#N/A</v>
      </c>
      <c r="I31" s="63" t="s">
        <v>21</v>
      </c>
      <c r="J31" s="9" t="e">
        <f>VLOOKUP($A31,'TRANSMISSION INFOS'!$A:$K,12,FALSE)</f>
        <v>#N/A</v>
      </c>
      <c r="K31" s="8" t="s">
        <v>21</v>
      </c>
      <c r="L31" s="65" t="e">
        <f>VLOOKUP($A31,'TRANSMISSION INFOS'!$A$2:$N$600,13,FALSE)</f>
        <v>#N/A</v>
      </c>
      <c r="M31" s="8" t="e">
        <f>VLOOKUP($A31,'TRANSMISSION INFOS'!$A$2:$N$300,14,FALSE)</f>
        <v>#N/A</v>
      </c>
      <c r="N31" s="60" t="e">
        <f>VLOOKUP($A31,'TRANSMISSION INFOS'!$A$2:$N$600,15,FALSE)</f>
        <v>#N/A</v>
      </c>
      <c r="O31" s="107" t="e">
        <f>VLOOKUP($A31,'TRANSMISSION INFOS'!$A$2:$O$600,16,FALSE)</f>
        <v>#N/A</v>
      </c>
      <c r="P31" s="10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00">
        <v>3967472340</v>
      </c>
      <c r="B32" s="5" t="e">
        <f>VLOOKUP($A32,'Export base de données'!$A:$I,2,FALSE)</f>
        <v>#N/A</v>
      </c>
      <c r="C32" s="5" t="e">
        <f>VLOOKUP($A32,'Export base de données'!$A:$I,3,FALSE)</f>
        <v>#N/A</v>
      </c>
      <c r="D32" s="5" t="e">
        <f>VLOOKUP($A32,'Export base de données'!$A:$I,5,FALSE)</f>
        <v>#N/A</v>
      </c>
      <c r="E32" s="8" t="e">
        <f>VLOOKUP($A32,'TRANSMISSION INFOS'!$A$2:$N$600,5,FALSE)</f>
        <v>#N/A</v>
      </c>
      <c r="F32" s="5" t="e">
        <f>VLOOKUP($A32,'Export base de données'!$A:$I,6,FALSE)</f>
        <v>#N/A</v>
      </c>
      <c r="G32" s="6" t="e">
        <f>VLOOKUP($A32,'Export base de données'!$A:$I,7,FALSE)</f>
        <v>#N/A</v>
      </c>
      <c r="H32" s="7" t="e">
        <f>VLOOKUP($A32,'Export base de données'!$A:$I,8,FALSE)</f>
        <v>#N/A</v>
      </c>
      <c r="I32" s="63" t="s">
        <v>21</v>
      </c>
      <c r="J32" s="9" t="e">
        <f>VLOOKUP($A32,'TRANSMISSION INFOS'!$A:$K,12,FALSE)</f>
        <v>#N/A</v>
      </c>
      <c r="K32" s="8" t="s">
        <v>21</v>
      </c>
      <c r="L32" s="65" t="e">
        <f>VLOOKUP($A32,'TRANSMISSION INFOS'!$A$2:$N$600,13,FALSE)</f>
        <v>#N/A</v>
      </c>
      <c r="M32" s="8" t="e">
        <f>VLOOKUP($A32,'TRANSMISSION INFOS'!$A$2:$N$300,14,FALSE)</f>
        <v>#N/A</v>
      </c>
      <c r="N32" s="60" t="e">
        <f>VLOOKUP($A32,'TRANSMISSION INFOS'!$A$2:$N$600,15,FALSE)</f>
        <v>#N/A</v>
      </c>
      <c r="O32" s="107" t="e">
        <f>VLOOKUP($A32,'TRANSMISSION INFOS'!$A$2:$O$600,16,FALSE)</f>
        <v>#N/A</v>
      </c>
      <c r="P32" s="10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hidden="1" customHeight="1">
      <c r="A33" s="100">
        <v>3963357321</v>
      </c>
      <c r="B33" s="5" t="e">
        <f>VLOOKUP($A33,'Export base de données'!$A:$I,2,FALSE)</f>
        <v>#N/A</v>
      </c>
      <c r="C33" s="5" t="e">
        <f>VLOOKUP($A33,'Export base de données'!$A:$I,3,FALSE)</f>
        <v>#N/A</v>
      </c>
      <c r="D33" s="5" t="e">
        <f>VLOOKUP($A33,'Export base de données'!$A:$I,5,FALSE)</f>
        <v>#N/A</v>
      </c>
      <c r="E33" s="8" t="e">
        <f>VLOOKUP($A33,'TRANSMISSION INFOS'!$A$2:$N$600,5,FALSE)</f>
        <v>#N/A</v>
      </c>
      <c r="F33" s="5" t="e">
        <f>VLOOKUP($A33,'Export base de données'!$A:$I,6,FALSE)</f>
        <v>#N/A</v>
      </c>
      <c r="G33" s="6" t="e">
        <f>VLOOKUP($A33,'Export base de données'!$A:$I,7,FALSE)</f>
        <v>#N/A</v>
      </c>
      <c r="H33" s="7" t="e">
        <f>VLOOKUP($A33,'Export base de données'!$A:$I,8,FALSE)</f>
        <v>#N/A</v>
      </c>
      <c r="I33" s="8" t="s">
        <v>21</v>
      </c>
      <c r="J33" s="9" t="e">
        <f>VLOOKUP($A33,'TRANSMISSION INFOS'!$A:$K,12,FALSE)</f>
        <v>#N/A</v>
      </c>
      <c r="K33" s="8" t="s">
        <v>21</v>
      </c>
      <c r="L33" s="65" t="e">
        <f>VLOOKUP($A33,'TRANSMISSION INFOS'!$A$2:$N$600,13,FALSE)</f>
        <v>#N/A</v>
      </c>
      <c r="M33" s="8" t="e">
        <f>VLOOKUP($A33,'TRANSMISSION INFOS'!$A$2:$N$300,14,FALSE)</f>
        <v>#N/A</v>
      </c>
      <c r="N33" s="60" t="e">
        <f>VLOOKUP($A33,'TRANSMISSION INFOS'!$A$2:$N$600,15,FALSE)</f>
        <v>#N/A</v>
      </c>
      <c r="O33" s="107" t="e">
        <f>VLOOKUP($A33,'TRANSMISSION INFOS'!$A$2:$O$600,16,FALSE)</f>
        <v>#N/A</v>
      </c>
      <c r="P33" s="10"/>
      <c r="Q33" s="17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hidden="1" customHeight="1">
      <c r="A34" s="52">
        <v>4259570275</v>
      </c>
      <c r="B34" s="5" t="e">
        <f>VLOOKUP($A34,'Export base de données'!$A:$I,2,FALSE)</f>
        <v>#N/A</v>
      </c>
      <c r="C34" s="5" t="e">
        <f>VLOOKUP($A34,'Export base de données'!$A:$I,3,FALSE)</f>
        <v>#N/A</v>
      </c>
      <c r="D34" s="5" t="e">
        <f>VLOOKUP($A34,'Export base de données'!$A:$I,5,FALSE)</f>
        <v>#N/A</v>
      </c>
      <c r="E34" s="8" t="e">
        <f>VLOOKUP($A34,'TRANSMISSION INFOS'!$A$2:$N$600,5,FALSE)</f>
        <v>#N/A</v>
      </c>
      <c r="F34" s="5" t="e">
        <f>VLOOKUP($A34,'Export base de données'!$A:$I,6,FALSE)</f>
        <v>#N/A</v>
      </c>
      <c r="G34" s="6" t="e">
        <f>VLOOKUP($A34,'Export base de données'!$A:$I,7,FALSE)</f>
        <v>#N/A</v>
      </c>
      <c r="H34" s="7" t="e">
        <f>VLOOKUP($A34,'Export base de données'!$A:$I,8,FALSE)</f>
        <v>#N/A</v>
      </c>
      <c r="I34" s="63" t="s">
        <v>21</v>
      </c>
      <c r="J34" s="9" t="e">
        <f>VLOOKUP($A34,'TRANSMISSION INFOS'!$A:$K,12,FALSE)</f>
        <v>#N/A</v>
      </c>
      <c r="K34" s="8" t="s">
        <v>21</v>
      </c>
      <c r="L34" s="10" t="e">
        <f>VLOOKUP($A34,'TRANSMISSION INFOS'!$A$2:$N$197,13,FALSE)</f>
        <v>#N/A</v>
      </c>
      <c r="M34" s="8" t="e">
        <f>VLOOKUP($A34,'TRANSMISSION INFOS'!$A$2:$N$197,14,FALSE)</f>
        <v>#N/A</v>
      </c>
      <c r="N34" s="10" t="e">
        <f>VLOOKUP($A34,'TRANSMISSION INFOS'!$A$2:$N$197,15,FALSE)</f>
        <v>#N/A</v>
      </c>
      <c r="O34" s="107" t="e">
        <f>VLOOKUP($A34,'TRANSMISSION INFOS'!$A$2:$O$600,16,FALSE)</f>
        <v>#N/A</v>
      </c>
      <c r="P34" s="10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hidden="1" customHeight="1">
      <c r="A35" s="52">
        <v>4259805598</v>
      </c>
      <c r="B35" s="5" t="e">
        <f>VLOOKUP($A35,'Export base de données'!$A:$I,2,FALSE)</f>
        <v>#N/A</v>
      </c>
      <c r="C35" s="5" t="e">
        <f>VLOOKUP($A35,'Export base de données'!$A:$I,3,FALSE)</f>
        <v>#N/A</v>
      </c>
      <c r="D35" s="5" t="e">
        <f>VLOOKUP($A35,'Export base de données'!$A:$I,5,FALSE)</f>
        <v>#N/A</v>
      </c>
      <c r="E35" s="8" t="e">
        <f>VLOOKUP($A35,'TRANSMISSION INFOS'!$A$2:$N$600,5,FALSE)</f>
        <v>#N/A</v>
      </c>
      <c r="F35" s="5" t="e">
        <f>VLOOKUP($A35,'Export base de données'!$A:$I,6,FALSE)</f>
        <v>#N/A</v>
      </c>
      <c r="G35" s="6" t="e">
        <f>VLOOKUP($A35,'Export base de données'!$A:$I,7,FALSE)</f>
        <v>#N/A</v>
      </c>
      <c r="H35" s="7" t="e">
        <f>VLOOKUP($A35,'Export base de données'!$A:$I,8,FALSE)</f>
        <v>#N/A</v>
      </c>
      <c r="I35" s="63" t="s">
        <v>21</v>
      </c>
      <c r="J35" s="9" t="e">
        <f>VLOOKUP($A35,'TRANSMISSION INFOS'!$A:$K,12,FALSE)</f>
        <v>#N/A</v>
      </c>
      <c r="K35" s="8" t="s">
        <v>21</v>
      </c>
      <c r="L35" s="65" t="e">
        <f>VLOOKUP($A35,'TRANSMISSION INFOS'!$A$2:$N$600,13,FALSE)</f>
        <v>#N/A</v>
      </c>
      <c r="M35" s="8" t="e">
        <f>VLOOKUP($A35,'TRANSMISSION INFOS'!$A$2:$N$300,14,FALSE)</f>
        <v>#N/A</v>
      </c>
      <c r="N35" s="60" t="e">
        <f>VLOOKUP($A35,'TRANSMISSION INFOS'!$A$2:$N$600,15,FALSE)</f>
        <v>#N/A</v>
      </c>
      <c r="O35" s="107" t="e">
        <f>VLOOKUP($A35,'TRANSMISSION INFOS'!$A$2:$O$600,16,FALSE)</f>
        <v>#N/A</v>
      </c>
      <c r="P35" s="10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hidden="1" customHeight="1">
      <c r="A36" s="100">
        <v>4081784738</v>
      </c>
      <c r="B36" s="5" t="e">
        <f>VLOOKUP($A36,'Export base de données'!$A:$I,2,FALSE)</f>
        <v>#N/A</v>
      </c>
      <c r="C36" s="5" t="e">
        <f>VLOOKUP($A36,'Export base de données'!$A:$I,3,FALSE)</f>
        <v>#N/A</v>
      </c>
      <c r="D36" s="5" t="e">
        <f>VLOOKUP($A36,'Export base de données'!$A:$I,5,FALSE)</f>
        <v>#N/A</v>
      </c>
      <c r="E36" s="8" t="e">
        <f>VLOOKUP($A36,'TRANSMISSION INFOS'!$A$2:$N$600,5,FALSE)</f>
        <v>#N/A</v>
      </c>
      <c r="F36" s="5" t="e">
        <f>VLOOKUP($A36,'Export base de données'!$A:$I,6,FALSE)</f>
        <v>#N/A</v>
      </c>
      <c r="G36" s="6" t="e">
        <f>VLOOKUP($A36,'Export base de données'!$A:$I,7,FALSE)</f>
        <v>#N/A</v>
      </c>
      <c r="H36" s="7" t="e">
        <f>VLOOKUP($A36,'Export base de données'!$A:$I,8,FALSE)</f>
        <v>#N/A</v>
      </c>
      <c r="I36" s="8" t="s">
        <v>21</v>
      </c>
      <c r="J36" s="9" t="e">
        <f>VLOOKUP($A36,'TRANSMISSION INFOS'!$A:$K,12,FALSE)</f>
        <v>#N/A</v>
      </c>
      <c r="K36" s="8" t="s">
        <v>21</v>
      </c>
      <c r="L36" s="65" t="e">
        <f>VLOOKUP($A36,'TRANSMISSION INFOS'!$A$2:$N$600,13,FALSE)</f>
        <v>#N/A</v>
      </c>
      <c r="M36" s="8" t="e">
        <f>VLOOKUP($A36,'TRANSMISSION INFOS'!$A$2:$N$300,14,FALSE)</f>
        <v>#N/A</v>
      </c>
      <c r="N36" s="60" t="e">
        <f>VLOOKUP($A36,'TRANSMISSION INFOS'!$A$2:$N$600,15,FALSE)</f>
        <v>#N/A</v>
      </c>
      <c r="O36" s="107" t="e">
        <f>VLOOKUP($A36,'TRANSMISSION INFOS'!$A$2:$O$600,16,FALSE)</f>
        <v>#N/A</v>
      </c>
      <c r="P36" s="10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hidden="1" customHeight="1">
      <c r="A37" s="52">
        <v>3975203166</v>
      </c>
      <c r="B37" s="5" t="e">
        <f>VLOOKUP($A37,'Export base de données'!$A:$I,2,FALSE)</f>
        <v>#N/A</v>
      </c>
      <c r="C37" s="5" t="e">
        <f>VLOOKUP($A37,'Export base de données'!$A:$I,3,FALSE)</f>
        <v>#N/A</v>
      </c>
      <c r="D37" s="5" t="e">
        <f>VLOOKUP($A37,'Export base de données'!$A:$I,5,FALSE)</f>
        <v>#N/A</v>
      </c>
      <c r="E37" s="8" t="e">
        <f>VLOOKUP($A37,'TRANSMISSION INFOS'!$A$2:$N$600,5,FALSE)</f>
        <v>#N/A</v>
      </c>
      <c r="F37" s="5" t="e">
        <f>VLOOKUP($A37,'Export base de données'!$A:$I,6,FALSE)</f>
        <v>#N/A</v>
      </c>
      <c r="G37" s="6" t="e">
        <f>VLOOKUP($A37,'Export base de données'!$A:$I,7,FALSE)</f>
        <v>#N/A</v>
      </c>
      <c r="H37" s="7" t="e">
        <f>VLOOKUP($A37,'Export base de données'!$A:$I,8,FALSE)</f>
        <v>#N/A</v>
      </c>
      <c r="I37" s="8" t="s">
        <v>21</v>
      </c>
      <c r="J37" s="9" t="e">
        <f>VLOOKUP($A37,'TRANSMISSION INFOS'!$A:$K,12,FALSE)</f>
        <v>#N/A</v>
      </c>
      <c r="K37" s="8" t="s">
        <v>21</v>
      </c>
      <c r="L37" s="65" t="e">
        <f>VLOOKUP($A37,'TRANSMISSION INFOS'!$A$2:$N$600,13,FALSE)</f>
        <v>#N/A</v>
      </c>
      <c r="M37" s="8" t="e">
        <f>VLOOKUP($A37,'TRANSMISSION INFOS'!$A$2:$N$300,14,FALSE)</f>
        <v>#N/A</v>
      </c>
      <c r="N37" s="60" t="e">
        <f>VLOOKUP($A37,'TRANSMISSION INFOS'!$A$2:$N$600,15,FALSE)</f>
        <v>#N/A</v>
      </c>
      <c r="O37" s="107" t="e">
        <f>VLOOKUP($A37,'TRANSMISSION INFOS'!$A$2:$O$600,16,FALSE)</f>
        <v>#N/A</v>
      </c>
      <c r="P37" s="10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00">
        <v>4064557911</v>
      </c>
      <c r="B38" s="5" t="e">
        <f>VLOOKUP($A38,'Export base de données'!$A:$I,2,FALSE)</f>
        <v>#N/A</v>
      </c>
      <c r="C38" s="5" t="e">
        <f>VLOOKUP($A38,'Export base de données'!$A:$I,3,FALSE)</f>
        <v>#N/A</v>
      </c>
      <c r="D38" s="5" t="e">
        <f>VLOOKUP($A38,'Export base de données'!$A:$I,5,FALSE)</f>
        <v>#N/A</v>
      </c>
      <c r="E38" s="8" t="e">
        <f>VLOOKUP($A38,'TRANSMISSION INFOS'!$A$2:$N$600,5,FALSE)</f>
        <v>#N/A</v>
      </c>
      <c r="F38" s="5" t="e">
        <f>VLOOKUP($A38,'Export base de données'!$A:$I,6,FALSE)</f>
        <v>#N/A</v>
      </c>
      <c r="G38" s="6" t="e">
        <f>VLOOKUP($A38,'Export base de données'!$A:$I,7,FALSE)</f>
        <v>#N/A</v>
      </c>
      <c r="H38" s="7" t="e">
        <f>VLOOKUP($A38,'Export base de données'!$A:$I,8,FALSE)</f>
        <v>#N/A</v>
      </c>
      <c r="I38" s="63" t="s">
        <v>21</v>
      </c>
      <c r="J38" s="9" t="e">
        <f>VLOOKUP($A38,'TRANSMISSION INFOS'!$A:$K,12,FALSE)</f>
        <v>#N/A</v>
      </c>
      <c r="K38" s="64" t="s">
        <v>21</v>
      </c>
      <c r="L38" s="65" t="e">
        <f>VLOOKUP($A38,'TRANSMISSION INFOS'!$A$2:$N$600,13,FALSE)</f>
        <v>#N/A</v>
      </c>
      <c r="M38" s="8" t="e">
        <f>VLOOKUP($A38,'TRANSMISSION INFOS'!$A$2:$N$300,14,FALSE)</f>
        <v>#N/A</v>
      </c>
      <c r="N38" s="60" t="e">
        <f>VLOOKUP($A38,'TRANSMISSION INFOS'!$A$2:$N$600,15,FALSE)</f>
        <v>#N/A</v>
      </c>
      <c r="O38" s="107" t="e">
        <f>VLOOKUP($A38,'TRANSMISSION INFOS'!$A$2:$O$600,16,FALSE)</f>
        <v>#N/A</v>
      </c>
      <c r="P38" s="10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hidden="1" customHeight="1">
      <c r="A39" s="52">
        <v>4057349672</v>
      </c>
      <c r="B39" s="5" t="e">
        <f>VLOOKUP($A39,'Export base de données'!$A:$I,2,FALSE)</f>
        <v>#N/A</v>
      </c>
      <c r="C39" s="5" t="e">
        <f>VLOOKUP($A39,'Export base de données'!$A:$I,3,FALSE)</f>
        <v>#N/A</v>
      </c>
      <c r="D39" s="5" t="e">
        <f>VLOOKUP($A39,'Export base de données'!$A:$I,5,FALSE)</f>
        <v>#N/A</v>
      </c>
      <c r="E39" s="8" t="e">
        <f>VLOOKUP($A39,'TRANSMISSION INFOS'!$A$2:$N$600,5,FALSE)</f>
        <v>#N/A</v>
      </c>
      <c r="F39" s="5" t="e">
        <f>VLOOKUP($A39,'Export base de données'!$A:$I,6,FALSE)</f>
        <v>#N/A</v>
      </c>
      <c r="G39" s="6" t="e">
        <f>VLOOKUP($A39,'Export base de données'!$A:$I,7,FALSE)</f>
        <v>#N/A</v>
      </c>
      <c r="H39" s="7" t="e">
        <f>VLOOKUP($A39,'Export base de données'!$A:$I,8,FALSE)</f>
        <v>#N/A</v>
      </c>
      <c r="I39" s="63" t="s">
        <v>21</v>
      </c>
      <c r="J39" s="9" t="e">
        <f>VLOOKUP($A39,'TRANSMISSION INFOS'!$A:$K,12,FALSE)</f>
        <v>#N/A</v>
      </c>
      <c r="K39" s="8" t="s">
        <v>21</v>
      </c>
      <c r="L39" s="65" t="e">
        <f>VLOOKUP($A39,'TRANSMISSION INFOS'!$A$2:$N$600,13,FALSE)</f>
        <v>#N/A</v>
      </c>
      <c r="M39" s="8" t="e">
        <f>VLOOKUP($A39,'TRANSMISSION INFOS'!$A$2:$N$300,14,FALSE)</f>
        <v>#N/A</v>
      </c>
      <c r="N39" s="60" t="e">
        <f>VLOOKUP($A39,'TRANSMISSION INFOS'!$A$2:$N$600,15,FALSE)</f>
        <v>#N/A</v>
      </c>
      <c r="O39" s="107" t="e">
        <f>VLOOKUP($A39,'TRANSMISSION INFOS'!$A$2:$O$600,16,FALSE)</f>
        <v>#N/A</v>
      </c>
      <c r="P39" s="10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</row>
    <row r="40" spans="1:29" ht="15.75" hidden="1" customHeight="1">
      <c r="A40" s="52">
        <v>4057363228</v>
      </c>
      <c r="B40" s="5" t="e">
        <f>VLOOKUP($A40,'Export base de données'!$A:$I,2,FALSE)</f>
        <v>#N/A</v>
      </c>
      <c r="C40" s="5" t="e">
        <f>VLOOKUP($A40,'Export base de données'!$A:$I,3,FALSE)</f>
        <v>#N/A</v>
      </c>
      <c r="D40" s="5" t="e">
        <f>VLOOKUP($A40,'Export base de données'!$A:$I,5,FALSE)</f>
        <v>#N/A</v>
      </c>
      <c r="E40" s="8" t="e">
        <f>VLOOKUP($A40,'TRANSMISSION INFOS'!$A$2:$N$600,5,FALSE)</f>
        <v>#N/A</v>
      </c>
      <c r="F40" s="5" t="e">
        <f>VLOOKUP($A40,'Export base de données'!$A:$I,6,FALSE)</f>
        <v>#N/A</v>
      </c>
      <c r="G40" s="6" t="e">
        <f>VLOOKUP($A40,'Export base de données'!$A:$I,7,FALSE)</f>
        <v>#N/A</v>
      </c>
      <c r="H40" s="7" t="e">
        <f>VLOOKUP($A40,'Export base de données'!$A:$I,8,FALSE)</f>
        <v>#N/A</v>
      </c>
      <c r="I40" s="63" t="s">
        <v>21</v>
      </c>
      <c r="J40" s="9" t="e">
        <f>VLOOKUP($A40,'TRANSMISSION INFOS'!$A:$K,12,FALSE)</f>
        <v>#N/A</v>
      </c>
      <c r="K40" s="8" t="s">
        <v>21</v>
      </c>
      <c r="L40" s="65" t="e">
        <f>VLOOKUP($A40,'TRANSMISSION INFOS'!$A$2:$N$600,13,FALSE)</f>
        <v>#N/A</v>
      </c>
      <c r="M40" s="8" t="e">
        <f>VLOOKUP($A40,'TRANSMISSION INFOS'!$A$2:$N$300,14,FALSE)</f>
        <v>#N/A</v>
      </c>
      <c r="N40" s="60" t="e">
        <f>VLOOKUP($A40,'TRANSMISSION INFOS'!$A$2:$N$600,15,FALSE)</f>
        <v>#N/A</v>
      </c>
      <c r="O40" s="107" t="e">
        <f>VLOOKUP($A40,'TRANSMISSION INFOS'!$A$2:$O$600,16,FALSE)</f>
        <v>#N/A</v>
      </c>
      <c r="P40" s="10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hidden="1" customHeight="1">
      <c r="A41" s="52">
        <v>4057363384</v>
      </c>
      <c r="B41" s="5" t="e">
        <f>VLOOKUP($A41,'Export base de données'!$A:$I,2,FALSE)</f>
        <v>#N/A</v>
      </c>
      <c r="C41" s="5" t="e">
        <f>VLOOKUP($A41,'Export base de données'!$A:$I,3,FALSE)</f>
        <v>#N/A</v>
      </c>
      <c r="D41" s="5" t="e">
        <f>VLOOKUP($A41,'Export base de données'!$A:$I,5,FALSE)</f>
        <v>#N/A</v>
      </c>
      <c r="E41" s="8" t="e">
        <f>VLOOKUP($A41,'TRANSMISSION INFOS'!$A$2:$N$600,5,FALSE)</f>
        <v>#N/A</v>
      </c>
      <c r="F41" s="5" t="e">
        <f>VLOOKUP($A41,'Export base de données'!$A:$I,6,FALSE)</f>
        <v>#N/A</v>
      </c>
      <c r="G41" s="6" t="e">
        <f>VLOOKUP($A41,'Export base de données'!$A:$I,7,FALSE)</f>
        <v>#N/A</v>
      </c>
      <c r="H41" s="7" t="e">
        <f>VLOOKUP($A41,'Export base de données'!$A:$I,8,FALSE)</f>
        <v>#N/A</v>
      </c>
      <c r="I41" s="63" t="s">
        <v>21</v>
      </c>
      <c r="J41" s="9" t="e">
        <f>VLOOKUP($A41,'TRANSMISSION INFOS'!$A:$K,12,FALSE)</f>
        <v>#N/A</v>
      </c>
      <c r="K41" s="8" t="s">
        <v>21</v>
      </c>
      <c r="L41" s="10" t="e">
        <f>VLOOKUP($A41,'TRANSMISSION INFOS'!$A$2:$N$197,13,FALSE)</f>
        <v>#N/A</v>
      </c>
      <c r="M41" s="8" t="e">
        <f>VLOOKUP($A41,'TRANSMISSION INFOS'!$A$2:$N$197,14,FALSE)</f>
        <v>#N/A</v>
      </c>
      <c r="N41" s="10" t="e">
        <f>VLOOKUP($A41,'TRANSMISSION INFOS'!$A$2:$N$197,15,FALSE)</f>
        <v>#N/A</v>
      </c>
      <c r="O41" s="107" t="e">
        <f>VLOOKUP($A41,'TRANSMISSION INFOS'!$A$2:$O$600,16,FALSE)</f>
        <v>#N/A</v>
      </c>
      <c r="P41" s="10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</row>
    <row r="42" spans="1:29" ht="15.75" hidden="1" customHeight="1">
      <c r="A42" s="100">
        <v>3889511232</v>
      </c>
      <c r="B42" s="5" t="e">
        <f>VLOOKUP($A42,'Export base de données'!$A:$I,2,FALSE)</f>
        <v>#N/A</v>
      </c>
      <c r="C42" s="5" t="e">
        <f>VLOOKUP($A42,'Export base de données'!$A:$I,3,FALSE)</f>
        <v>#N/A</v>
      </c>
      <c r="D42" s="5" t="e">
        <f>VLOOKUP($A42,'Export base de données'!$A:$I,5,FALSE)</f>
        <v>#N/A</v>
      </c>
      <c r="E42" s="8" t="e">
        <f>VLOOKUP($A42,'TRANSMISSION INFOS'!$A$2:$N$600,5,FALSE)</f>
        <v>#N/A</v>
      </c>
      <c r="F42" s="5" t="e">
        <f>VLOOKUP($A42,'Export base de données'!$A:$I,6,FALSE)</f>
        <v>#N/A</v>
      </c>
      <c r="G42" s="6" t="e">
        <f>VLOOKUP($A42,'Export base de données'!$A:$I,7,FALSE)</f>
        <v>#N/A</v>
      </c>
      <c r="H42" s="7" t="e">
        <f>VLOOKUP($A42,'Export base de données'!$A:$I,8,FALSE)</f>
        <v>#N/A</v>
      </c>
      <c r="I42" s="8" t="s">
        <v>21</v>
      </c>
      <c r="J42" s="9" t="e">
        <f>VLOOKUP($A42,'TRANSMISSION INFOS'!$A:$K,12,FALSE)</f>
        <v>#N/A</v>
      </c>
      <c r="K42" s="8" t="s">
        <v>21</v>
      </c>
      <c r="L42" s="65" t="e">
        <f>VLOOKUP($A42,'TRANSMISSION INFOS'!$A$2:$N$600,13,FALSE)</f>
        <v>#N/A</v>
      </c>
      <c r="M42" s="8" t="e">
        <f>VLOOKUP($A42,'TRANSMISSION INFOS'!$A$2:$N$300,14,FALSE)</f>
        <v>#N/A</v>
      </c>
      <c r="N42" s="60" t="e">
        <f>VLOOKUP($A42,'TRANSMISSION INFOS'!$A$2:$N$600,15,FALSE)</f>
        <v>#N/A</v>
      </c>
      <c r="O42" s="107" t="e">
        <f>VLOOKUP($A42,'TRANSMISSION INFOS'!$A$2:$O$600,16,FALSE)</f>
        <v>#N/A</v>
      </c>
      <c r="P42" s="10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</row>
    <row r="43" spans="1:29" ht="15.75" customHeight="1">
      <c r="A43" s="100">
        <v>3967571125</v>
      </c>
      <c r="B43" s="5" t="e">
        <f>VLOOKUP($A43,'Export base de données'!$A:$I,2,FALSE)</f>
        <v>#N/A</v>
      </c>
      <c r="C43" s="5" t="e">
        <f>VLOOKUP($A43,'Export base de données'!$A:$I,3,FALSE)</f>
        <v>#N/A</v>
      </c>
      <c r="D43" s="5" t="e">
        <f>VLOOKUP($A43,'Export base de données'!$A:$I,5,FALSE)</f>
        <v>#N/A</v>
      </c>
      <c r="E43" s="8" t="e">
        <f>VLOOKUP($A43,'TRANSMISSION INFOS'!$A$2:$N$600,5,FALSE)</f>
        <v>#N/A</v>
      </c>
      <c r="F43" s="5" t="e">
        <f>VLOOKUP($A43,'Export base de données'!$A:$I,6,FALSE)</f>
        <v>#N/A</v>
      </c>
      <c r="G43" s="6" t="e">
        <f>VLOOKUP($A43,'Export base de données'!$A:$I,7,FALSE)</f>
        <v>#N/A</v>
      </c>
      <c r="H43" s="7" t="e">
        <f>VLOOKUP($A43,'Export base de données'!$A:$I,8,FALSE)</f>
        <v>#N/A</v>
      </c>
      <c r="I43" s="8" t="s">
        <v>21</v>
      </c>
      <c r="J43" s="9" t="e">
        <f>VLOOKUP($A43,'TRANSMISSION INFOS'!$A:$K,12,FALSE)</f>
        <v>#N/A</v>
      </c>
      <c r="K43" s="8" t="s">
        <v>21</v>
      </c>
      <c r="L43" s="65" t="e">
        <f>VLOOKUP($A43,'TRANSMISSION INFOS'!$A$2:$N$600,13,FALSE)</f>
        <v>#N/A</v>
      </c>
      <c r="M43" s="8" t="e">
        <f>VLOOKUP($A43,'TRANSMISSION INFOS'!$A$2:$N$300,14,FALSE)</f>
        <v>#N/A</v>
      </c>
      <c r="N43" s="60" t="e">
        <f>VLOOKUP($A43,'TRANSMISSION INFOS'!$A$2:$N$600,15,FALSE)</f>
        <v>#N/A</v>
      </c>
      <c r="O43" s="107" t="e">
        <f>VLOOKUP($A43,'TRANSMISSION INFOS'!$A$2:$O$600,16,FALSE)</f>
        <v>#N/A</v>
      </c>
      <c r="P43" s="10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hidden="1" customHeight="1">
      <c r="A44" s="52">
        <v>3869092401</v>
      </c>
      <c r="B44" s="5" t="e">
        <f>VLOOKUP($A44,'Export base de données'!$A:$I,2,FALSE)</f>
        <v>#N/A</v>
      </c>
      <c r="C44" s="5" t="e">
        <f>VLOOKUP($A44,'Export base de données'!$A:$I,3,FALSE)</f>
        <v>#N/A</v>
      </c>
      <c r="D44" s="5" t="e">
        <f>VLOOKUP($A44,'Export base de données'!$A:$I,5,FALSE)</f>
        <v>#N/A</v>
      </c>
      <c r="E44" s="8" t="e">
        <f>VLOOKUP($A44,'TRANSMISSION INFOS'!$A$2:$N$600,5,FALSE)</f>
        <v>#N/A</v>
      </c>
      <c r="F44" s="5" t="e">
        <f>VLOOKUP($A44,'Export base de données'!$A:$I,6,FALSE)</f>
        <v>#N/A</v>
      </c>
      <c r="G44" s="6" t="e">
        <f>VLOOKUP($A44,'Export base de données'!$A:$I,7,FALSE)</f>
        <v>#N/A</v>
      </c>
      <c r="H44" s="7" t="e">
        <f>VLOOKUP($A44,'Export base de données'!$A:$I,8,FALSE)</f>
        <v>#N/A</v>
      </c>
      <c r="I44" s="63" t="s">
        <v>21</v>
      </c>
      <c r="J44" s="9" t="e">
        <f>VLOOKUP($A44,'TRANSMISSION INFOS'!$A:$K,12,FALSE)</f>
        <v>#N/A</v>
      </c>
      <c r="K44" s="8" t="s">
        <v>21</v>
      </c>
      <c r="L44" s="10" t="e">
        <f>VLOOKUP($A44,'TRANSMISSION INFOS'!$A$2:$N$197,13,FALSE)</f>
        <v>#N/A</v>
      </c>
      <c r="M44" s="8" t="e">
        <f>VLOOKUP($A44,'TRANSMISSION INFOS'!$A$2:$N$197,14,FALSE)</f>
        <v>#N/A</v>
      </c>
      <c r="N44" s="60" t="e">
        <f>VLOOKUP($A44,'TRANSMISSION INFOS'!$A$2:$N$197,15,FALSE)</f>
        <v>#N/A</v>
      </c>
      <c r="O44" s="107" t="e">
        <f>VLOOKUP($A44,'TRANSMISSION INFOS'!$A$2:$O$600,16,FALSE)</f>
        <v>#N/A</v>
      </c>
      <c r="P44" s="10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spans="1:29" ht="15.75" customHeight="1">
      <c r="A45" s="100">
        <v>3967998237</v>
      </c>
      <c r="B45" s="5" t="e">
        <f>VLOOKUP($A45,'Export base de données'!$A:$I,2,FALSE)</f>
        <v>#N/A</v>
      </c>
      <c r="C45" s="5" t="e">
        <f>VLOOKUP($A45,'Export base de données'!$A:$I,3,FALSE)</f>
        <v>#N/A</v>
      </c>
      <c r="D45" s="5" t="e">
        <f>VLOOKUP($A45,'Export base de données'!$A:$I,5,FALSE)</f>
        <v>#N/A</v>
      </c>
      <c r="E45" s="8" t="e">
        <f>VLOOKUP($A45,'TRANSMISSION INFOS'!$A$2:$N$600,5,FALSE)</f>
        <v>#N/A</v>
      </c>
      <c r="F45" s="5" t="e">
        <f>VLOOKUP($A45,'Export base de données'!$A:$I,6,FALSE)</f>
        <v>#N/A</v>
      </c>
      <c r="G45" s="6" t="e">
        <f>VLOOKUP($A45,'Export base de données'!$A:$I,7,FALSE)</f>
        <v>#N/A</v>
      </c>
      <c r="H45" s="7" t="e">
        <f>VLOOKUP($A45,'Export base de données'!$A:$I,8,FALSE)</f>
        <v>#N/A</v>
      </c>
      <c r="I45" s="63" t="s">
        <v>21</v>
      </c>
      <c r="J45" s="9" t="e">
        <f>VLOOKUP($A45,'TRANSMISSION INFOS'!$A:$K,12,FALSE)</f>
        <v>#N/A</v>
      </c>
      <c r="K45" s="8" t="s">
        <v>21</v>
      </c>
      <c r="L45" s="65" t="e">
        <f>VLOOKUP($A45,'TRANSMISSION INFOS'!$A$2:$N$600,13,FALSE)</f>
        <v>#N/A</v>
      </c>
      <c r="M45" s="8" t="e">
        <f>VLOOKUP($A45,'TRANSMISSION INFOS'!$A$2:$N$300,14,FALSE)</f>
        <v>#N/A</v>
      </c>
      <c r="N45" s="60" t="e">
        <f>VLOOKUP($A45,'TRANSMISSION INFOS'!$A$2:$N$600,15,FALSE)</f>
        <v>#N/A</v>
      </c>
      <c r="O45" s="107" t="e">
        <f>VLOOKUP($A45,'TRANSMISSION INFOS'!$A$2:$O$600,16,FALSE)</f>
        <v>#N/A</v>
      </c>
      <c r="P45" s="10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hidden="1" customHeight="1">
      <c r="A46" s="52">
        <v>3862628458</v>
      </c>
      <c r="B46" s="5" t="e">
        <f>VLOOKUP($A46,'Export base de données'!$A:$I,2,FALSE)</f>
        <v>#N/A</v>
      </c>
      <c r="C46" s="5" t="e">
        <f>VLOOKUP($A46,'Export base de données'!$A:$I,3,FALSE)</f>
        <v>#N/A</v>
      </c>
      <c r="D46" s="5" t="e">
        <f>VLOOKUP($A46,'Export base de données'!$A:$I,5,FALSE)</f>
        <v>#N/A</v>
      </c>
      <c r="E46" s="8" t="e">
        <f>VLOOKUP($A46,'TRANSMISSION INFOS'!$A$2:$N$600,5,FALSE)</f>
        <v>#N/A</v>
      </c>
      <c r="F46" s="5" t="e">
        <f>VLOOKUP($A46,'Export base de données'!$A:$I,6,FALSE)</f>
        <v>#N/A</v>
      </c>
      <c r="G46" s="6" t="e">
        <f>VLOOKUP($A46,'Export base de données'!$A:$I,7,FALSE)</f>
        <v>#N/A</v>
      </c>
      <c r="H46" s="7" t="e">
        <f>VLOOKUP($A46,'Export base de données'!$A:$I,8,FALSE)</f>
        <v>#N/A</v>
      </c>
      <c r="I46" s="63" t="s">
        <v>21</v>
      </c>
      <c r="J46" s="9" t="e">
        <f>VLOOKUP($A46,'TRANSMISSION INFOS'!$A:$K,12,FALSE)</f>
        <v>#N/A</v>
      </c>
      <c r="K46" s="8" t="s">
        <v>21</v>
      </c>
      <c r="L46" s="65" t="e">
        <f>VLOOKUP($A46,'TRANSMISSION INFOS'!$A$2:$N$600,13,FALSE)</f>
        <v>#N/A</v>
      </c>
      <c r="M46" s="8" t="e">
        <f>VLOOKUP($A46,'TRANSMISSION INFOS'!$A$2:$N$300,14,FALSE)</f>
        <v>#N/A</v>
      </c>
      <c r="N46" s="60" t="e">
        <f>VLOOKUP($A46,'TRANSMISSION INFOS'!$A$2:$N$600,15,FALSE)</f>
        <v>#N/A</v>
      </c>
      <c r="O46" s="107" t="e">
        <f>VLOOKUP($A46,'TRANSMISSION INFOS'!$A$2:$O$600,16,FALSE)</f>
        <v>#N/A</v>
      </c>
      <c r="P46" s="10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hidden="1" customHeight="1">
      <c r="A47" s="100">
        <v>4189975320</v>
      </c>
      <c r="B47" s="5" t="e">
        <f>VLOOKUP($A47,'Export base de données'!$A:$I,2,FALSE)</f>
        <v>#N/A</v>
      </c>
      <c r="C47" s="5" t="e">
        <f>VLOOKUP($A47,'Export base de données'!$A:$I,3,FALSE)</f>
        <v>#N/A</v>
      </c>
      <c r="D47" s="5" t="e">
        <f>VLOOKUP($A47,'Export base de données'!$A:$I,5,FALSE)</f>
        <v>#N/A</v>
      </c>
      <c r="E47" s="8" t="e">
        <f>VLOOKUP($A47,'TRANSMISSION INFOS'!$A$2:$N$600,5,FALSE)</f>
        <v>#N/A</v>
      </c>
      <c r="F47" s="5" t="e">
        <f>VLOOKUP($A47,'Export base de données'!$A:$I,6,FALSE)</f>
        <v>#N/A</v>
      </c>
      <c r="G47" s="6" t="e">
        <f>VLOOKUP($A47,'Export base de données'!$A:$I,7,FALSE)</f>
        <v>#N/A</v>
      </c>
      <c r="H47" s="7" t="e">
        <f>VLOOKUP($A47,'Export base de données'!$A:$I,8,FALSE)</f>
        <v>#N/A</v>
      </c>
      <c r="I47" s="8" t="s">
        <v>21</v>
      </c>
      <c r="J47" s="9" t="e">
        <f>VLOOKUP($A47,'TRANSMISSION INFOS'!$A:$K,12,FALSE)</f>
        <v>#N/A</v>
      </c>
      <c r="K47" s="8" t="s">
        <v>21</v>
      </c>
      <c r="L47" s="65" t="e">
        <f>VLOOKUP($A47,'TRANSMISSION INFOS'!$A$2:$N$600,13,FALSE)</f>
        <v>#N/A</v>
      </c>
      <c r="M47" s="8" t="e">
        <f>VLOOKUP($A47,'TRANSMISSION INFOS'!$A$2:$N$300,14,FALSE)</f>
        <v>#N/A</v>
      </c>
      <c r="N47" s="60" t="e">
        <f>VLOOKUP($A47,'TRANSMISSION INFOS'!$A$2:$N$600,15,FALSE)</f>
        <v>#N/A</v>
      </c>
      <c r="O47" s="107" t="e">
        <f>VLOOKUP($A47,'TRANSMISSION INFOS'!$A$2:$O$600,16,FALSE)</f>
        <v>#N/A</v>
      </c>
      <c r="P47" s="10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hidden="1" customHeight="1">
      <c r="A48" s="100">
        <v>4085456093</v>
      </c>
      <c r="B48" s="5" t="e">
        <f>VLOOKUP($A48,'Export base de données'!$A:$I,2,FALSE)</f>
        <v>#N/A</v>
      </c>
      <c r="C48" s="5" t="e">
        <f>VLOOKUP($A48,'Export base de données'!$A:$I,3,FALSE)</f>
        <v>#N/A</v>
      </c>
      <c r="D48" s="5" t="e">
        <f>VLOOKUP($A48,'Export base de données'!$A:$I,5,FALSE)</f>
        <v>#N/A</v>
      </c>
      <c r="E48" s="8" t="e">
        <f>VLOOKUP($A48,'TRANSMISSION INFOS'!$A$2:$N$600,5,FALSE)</f>
        <v>#N/A</v>
      </c>
      <c r="F48" s="5" t="e">
        <f>VLOOKUP($A48,'Export base de données'!$A:$I,6,FALSE)</f>
        <v>#N/A</v>
      </c>
      <c r="G48" s="6" t="e">
        <f>VLOOKUP($A48,'Export base de données'!$A:$I,7,FALSE)</f>
        <v>#N/A</v>
      </c>
      <c r="H48" s="7" t="e">
        <f>VLOOKUP($A48,'Export base de données'!$A:$I,8,FALSE)</f>
        <v>#N/A</v>
      </c>
      <c r="I48" s="8" t="s">
        <v>21</v>
      </c>
      <c r="J48" s="9" t="e">
        <f>VLOOKUP($A48,'TRANSMISSION INFOS'!$A:$K,12,FALSE)</f>
        <v>#N/A</v>
      </c>
      <c r="K48" s="8" t="s">
        <v>21</v>
      </c>
      <c r="L48" s="65" t="e">
        <f>VLOOKUP($A48,'TRANSMISSION INFOS'!$A$2:$N$600,13,FALSE)</f>
        <v>#N/A</v>
      </c>
      <c r="M48" s="8" t="e">
        <f>VLOOKUP($A48,'TRANSMISSION INFOS'!$A$2:$N$300,14,FALSE)</f>
        <v>#N/A</v>
      </c>
      <c r="N48" s="60" t="e">
        <f>VLOOKUP($A48,'TRANSMISSION INFOS'!$A$2:$N$600,15,FALSE)</f>
        <v>#N/A</v>
      </c>
      <c r="O48" s="107" t="e">
        <f>VLOOKUP($A48,'TRANSMISSION INFOS'!$A$2:$O$600,16,FALSE)</f>
        <v>#N/A</v>
      </c>
      <c r="P48" s="10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00">
        <v>4070497466</v>
      </c>
      <c r="B49" s="5" t="e">
        <f>VLOOKUP($A49,'Export base de données'!$A:$I,2,FALSE)</f>
        <v>#N/A</v>
      </c>
      <c r="C49" s="5" t="e">
        <f>VLOOKUP($A49,'Export base de données'!$A:$I,3,FALSE)</f>
        <v>#N/A</v>
      </c>
      <c r="D49" s="5" t="e">
        <f>VLOOKUP($A49,'Export base de données'!$A:$I,5,FALSE)</f>
        <v>#N/A</v>
      </c>
      <c r="E49" s="8" t="e">
        <f>VLOOKUP($A49,'TRANSMISSION INFOS'!$A$2:$N$600,5,FALSE)</f>
        <v>#N/A</v>
      </c>
      <c r="F49" s="5" t="e">
        <f>VLOOKUP($A49,'Export base de données'!$A:$I,6,FALSE)</f>
        <v>#N/A</v>
      </c>
      <c r="G49" s="6" t="e">
        <f>VLOOKUP($A49,'Export base de données'!$A:$I,7,FALSE)</f>
        <v>#N/A</v>
      </c>
      <c r="H49" s="7" t="e">
        <f>VLOOKUP($A49,'Export base de données'!$A:$I,8,FALSE)</f>
        <v>#N/A</v>
      </c>
      <c r="I49" s="63" t="s">
        <v>21</v>
      </c>
      <c r="J49" s="9" t="e">
        <f>VLOOKUP($A49,'TRANSMISSION INFOS'!$A:$K,12,FALSE)</f>
        <v>#N/A</v>
      </c>
      <c r="K49" s="8" t="s">
        <v>21</v>
      </c>
      <c r="L49" s="65" t="e">
        <f>VLOOKUP($A49,'TRANSMISSION INFOS'!$A$2:$N$600,13,FALSE)</f>
        <v>#N/A</v>
      </c>
      <c r="M49" s="8" t="e">
        <f>VLOOKUP($A49,'TRANSMISSION INFOS'!$A$2:$N$300,14,FALSE)</f>
        <v>#N/A</v>
      </c>
      <c r="N49" s="60" t="e">
        <f>VLOOKUP($A49,'TRANSMISSION INFOS'!$A$2:$N$600,15,FALSE)</f>
        <v>#N/A</v>
      </c>
      <c r="O49" s="107" t="e">
        <f>VLOOKUP($A49,'TRANSMISSION INFOS'!$A$2:$O$600,16,FALSE)</f>
        <v>#N/A</v>
      </c>
      <c r="P49" s="10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hidden="1" customHeight="1">
      <c r="A50" s="52">
        <v>4059416099</v>
      </c>
      <c r="B50" s="5" t="e">
        <f>VLOOKUP($A50,'Export base de données'!$A:$I,2,FALSE)</f>
        <v>#N/A</v>
      </c>
      <c r="C50" s="5" t="e">
        <f>VLOOKUP($A50,'Export base de données'!$A:$I,3,FALSE)</f>
        <v>#N/A</v>
      </c>
      <c r="D50" s="5" t="e">
        <f>VLOOKUP($A50,'Export base de données'!$A:$I,5,FALSE)</f>
        <v>#N/A</v>
      </c>
      <c r="E50" s="8" t="e">
        <f>VLOOKUP($A50,'TRANSMISSION INFOS'!$A$2:$N$600,5,FALSE)</f>
        <v>#N/A</v>
      </c>
      <c r="F50" s="5" t="e">
        <f>VLOOKUP($A50,'Export base de données'!$A:$I,6,FALSE)</f>
        <v>#N/A</v>
      </c>
      <c r="G50" s="6" t="e">
        <f>VLOOKUP($A50,'Export base de données'!$A:$I,7,FALSE)</f>
        <v>#N/A</v>
      </c>
      <c r="H50" s="7" t="e">
        <f>VLOOKUP($A50,'Export base de données'!$A:$I,8,FALSE)</f>
        <v>#N/A</v>
      </c>
      <c r="I50" s="63" t="s">
        <v>21</v>
      </c>
      <c r="J50" s="9" t="e">
        <f>VLOOKUP($A50,'TRANSMISSION INFOS'!$A:$K,12,FALSE)</f>
        <v>#N/A</v>
      </c>
      <c r="K50" s="8" t="s">
        <v>21</v>
      </c>
      <c r="L50" s="10" t="e">
        <f>VLOOKUP($A50,'TRANSMISSION INFOS'!$A$2:$N$197,13,FALSE)</f>
        <v>#N/A</v>
      </c>
      <c r="M50" s="8" t="e">
        <f>VLOOKUP($A50,'TRANSMISSION INFOS'!$A$2:$N$197,14,FALSE)</f>
        <v>#N/A</v>
      </c>
      <c r="N50" s="10" t="e">
        <f>VLOOKUP($A50,'TRANSMISSION INFOS'!$A$2:$N$197,15,FALSE)</f>
        <v>#N/A</v>
      </c>
      <c r="O50" s="107" t="e">
        <f>VLOOKUP($A50,'TRANSMISSION INFOS'!$A$2:$O$600,16,FALSE)</f>
        <v>#N/A</v>
      </c>
      <c r="P50" s="10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00">
        <v>4268727379</v>
      </c>
      <c r="B51" s="5" t="e">
        <f>VLOOKUP($A51,'Export base de données'!$A:$I,2,FALSE)</f>
        <v>#N/A</v>
      </c>
      <c r="C51" s="5" t="e">
        <f>VLOOKUP($A51,'Export base de données'!$A:$I,3,FALSE)</f>
        <v>#N/A</v>
      </c>
      <c r="D51" s="5" t="e">
        <f>VLOOKUP($A51,'Export base de données'!$A:$I,5,FALSE)</f>
        <v>#N/A</v>
      </c>
      <c r="E51" s="8" t="e">
        <f>VLOOKUP($A51,'TRANSMISSION INFOS'!$A$2:$N$600,5,FALSE)</f>
        <v>#N/A</v>
      </c>
      <c r="F51" s="5" t="e">
        <f>VLOOKUP($A51,'Export base de données'!$A:$I,6,FALSE)</f>
        <v>#N/A</v>
      </c>
      <c r="G51" s="6" t="e">
        <f>VLOOKUP($A51,'Export base de données'!$A:$I,7,FALSE)</f>
        <v>#N/A</v>
      </c>
      <c r="H51" s="7" t="e">
        <f>VLOOKUP($A51,'Export base de données'!$A:$I,8,FALSE)</f>
        <v>#N/A</v>
      </c>
      <c r="I51" s="63" t="s">
        <v>21</v>
      </c>
      <c r="J51" s="9" t="e">
        <f>VLOOKUP($A51,'TRANSMISSION INFOS'!$A:$K,12,FALSE)</f>
        <v>#N/A</v>
      </c>
      <c r="K51" s="8" t="s">
        <v>21</v>
      </c>
      <c r="L51" s="65" t="e">
        <f>VLOOKUP($A51,'TRANSMISSION INFOS'!$A$2:$N$600,13,FALSE)</f>
        <v>#N/A</v>
      </c>
      <c r="M51" s="8" t="e">
        <f>VLOOKUP($A51,'TRANSMISSION INFOS'!$A$2:$N$300,14,FALSE)</f>
        <v>#N/A</v>
      </c>
      <c r="N51" s="60" t="e">
        <f>VLOOKUP($A51,'TRANSMISSION INFOS'!$A$2:$N$600,15,FALSE)</f>
        <v>#N/A</v>
      </c>
      <c r="O51" s="107" t="e">
        <f>VLOOKUP($A51,'TRANSMISSION INFOS'!$A$2:$O$600,16,FALSE)</f>
        <v>#N/A</v>
      </c>
      <c r="P51" s="10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hidden="1" customHeight="1">
      <c r="A52" s="52">
        <v>4157065104</v>
      </c>
      <c r="B52" s="5" t="e">
        <f>VLOOKUP($A52,'Export base de données'!$A:$I,2,FALSE)</f>
        <v>#N/A</v>
      </c>
      <c r="C52" s="5" t="e">
        <f>VLOOKUP($A52,'Export base de données'!$A:$I,3,FALSE)</f>
        <v>#N/A</v>
      </c>
      <c r="D52" s="5" t="e">
        <f>VLOOKUP($A52,'Export base de données'!$A:$I,5,FALSE)</f>
        <v>#N/A</v>
      </c>
      <c r="E52" s="8" t="e">
        <f>VLOOKUP($A52,'TRANSMISSION INFOS'!$A$2:$N$600,5,FALSE)</f>
        <v>#N/A</v>
      </c>
      <c r="F52" s="5" t="e">
        <f>VLOOKUP($A52,'Export base de données'!$A:$I,6,FALSE)</f>
        <v>#N/A</v>
      </c>
      <c r="G52" s="6" t="e">
        <f>VLOOKUP($A52,'Export base de données'!$A:$I,7,FALSE)</f>
        <v>#N/A</v>
      </c>
      <c r="H52" s="7" t="e">
        <f>VLOOKUP($A52,'Export base de données'!$A:$I,8,FALSE)</f>
        <v>#N/A</v>
      </c>
      <c r="I52" s="63" t="s">
        <v>21</v>
      </c>
      <c r="J52" s="9" t="e">
        <f>VLOOKUP($A52,'TRANSMISSION INFOS'!$A:$K,12,FALSE)</f>
        <v>#N/A</v>
      </c>
      <c r="K52" s="8" t="s">
        <v>21</v>
      </c>
      <c r="L52" s="10" t="e">
        <f>VLOOKUP($A52,'TRANSMISSION INFOS'!$A$2:$N$197,13,FALSE)</f>
        <v>#N/A</v>
      </c>
      <c r="M52" s="8" t="e">
        <f>VLOOKUP($A52,'TRANSMISSION INFOS'!$A$2:$N$197,14,FALSE)</f>
        <v>#N/A</v>
      </c>
      <c r="N52" s="10" t="e">
        <f>VLOOKUP($A52,'TRANSMISSION INFOS'!$A$2:$N$197,15,FALSE)</f>
        <v>#N/A</v>
      </c>
      <c r="O52" s="107" t="e">
        <f>VLOOKUP($A52,'TRANSMISSION INFOS'!$A$2:$O$600,16,FALSE)</f>
        <v>#N/A</v>
      </c>
      <c r="P52" s="10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hidden="1" customHeight="1">
      <c r="A53" s="52">
        <v>4157069981</v>
      </c>
      <c r="B53" s="5" t="e">
        <f>VLOOKUP($A53,'Export base de données'!$A:$I,2,FALSE)</f>
        <v>#N/A</v>
      </c>
      <c r="C53" s="5" t="e">
        <f>VLOOKUP($A53,'Export base de données'!$A:$I,3,FALSE)</f>
        <v>#N/A</v>
      </c>
      <c r="D53" s="5" t="e">
        <f>VLOOKUP($A53,'Export base de données'!$A:$I,5,FALSE)</f>
        <v>#N/A</v>
      </c>
      <c r="E53" s="8" t="e">
        <f>VLOOKUP($A53,'TRANSMISSION INFOS'!$A$2:$N$600,5,FALSE)</f>
        <v>#N/A</v>
      </c>
      <c r="F53" s="5" t="e">
        <f>VLOOKUP($A53,'Export base de données'!$A:$I,6,FALSE)</f>
        <v>#N/A</v>
      </c>
      <c r="G53" s="6" t="e">
        <f>VLOOKUP($A53,'Export base de données'!$A:$I,7,FALSE)</f>
        <v>#N/A</v>
      </c>
      <c r="H53" s="7" t="e">
        <f>VLOOKUP($A53,'Export base de données'!$A:$I,8,FALSE)</f>
        <v>#N/A</v>
      </c>
      <c r="I53" s="63" t="s">
        <v>21</v>
      </c>
      <c r="J53" s="9" t="e">
        <f>VLOOKUP($A53,'TRANSMISSION INFOS'!$A:$K,12,FALSE)</f>
        <v>#N/A</v>
      </c>
      <c r="K53" s="8" t="s">
        <v>21</v>
      </c>
      <c r="L53" s="10" t="e">
        <f>VLOOKUP($A53,'TRANSMISSION INFOS'!$A$2:$N$197,13,FALSE)</f>
        <v>#N/A</v>
      </c>
      <c r="M53" s="8" t="e">
        <f>VLOOKUP($A53,'TRANSMISSION INFOS'!$A$2:$N$197,14,FALSE)</f>
        <v>#N/A</v>
      </c>
      <c r="N53" s="12" t="e">
        <f>VLOOKUP($A53,'TRANSMISSION INFOS'!$A$2:$N$197,15,FALSE)</f>
        <v>#N/A</v>
      </c>
      <c r="O53" s="107" t="e">
        <f>VLOOKUP($A53,'TRANSMISSION INFOS'!$A$2:$O$600,16,FALSE)</f>
        <v>#N/A</v>
      </c>
      <c r="P53" s="10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00">
        <v>3869089670</v>
      </c>
      <c r="B54" s="5" t="e">
        <f>VLOOKUP($A54,'Export base de données'!$A:$I,2,FALSE)</f>
        <v>#N/A</v>
      </c>
      <c r="C54" s="5" t="e">
        <f>VLOOKUP($A54,'Export base de données'!$A:$I,3,FALSE)</f>
        <v>#N/A</v>
      </c>
      <c r="D54" s="5" t="e">
        <f>VLOOKUP($A54,'Export base de données'!$A:$I,5,FALSE)</f>
        <v>#N/A</v>
      </c>
      <c r="E54" s="8" t="e">
        <f>VLOOKUP($A54,'TRANSMISSION INFOS'!$A$2:$N$600,5,FALSE)</f>
        <v>#N/A</v>
      </c>
      <c r="F54" s="5" t="e">
        <f>VLOOKUP($A54,'Export base de données'!$A:$I,6,FALSE)</f>
        <v>#N/A</v>
      </c>
      <c r="G54" s="6" t="e">
        <f>VLOOKUP($A54,'Export base de données'!$A:$I,7,FALSE)</f>
        <v>#N/A</v>
      </c>
      <c r="H54" s="7" t="e">
        <f>VLOOKUP($A54,'Export base de données'!$A:$I,8,FALSE)</f>
        <v>#N/A</v>
      </c>
      <c r="I54" s="63" t="s">
        <v>21</v>
      </c>
      <c r="J54" s="9" t="e">
        <f>VLOOKUP($A54,'TRANSMISSION INFOS'!$A:$K,12,FALSE)</f>
        <v>#N/A</v>
      </c>
      <c r="K54" s="8" t="s">
        <v>21</v>
      </c>
      <c r="L54" s="65" t="e">
        <f>VLOOKUP($A54,'TRANSMISSION INFOS'!$A$2:$N$600,13,FALSE)</f>
        <v>#N/A</v>
      </c>
      <c r="M54" s="8" t="e">
        <f>VLOOKUP($A54,'TRANSMISSION INFOS'!$A$2:$N$300,14,FALSE)</f>
        <v>#N/A</v>
      </c>
      <c r="N54" s="60" t="e">
        <f>VLOOKUP($A54,'TRANSMISSION INFOS'!$A$2:$N$600,15,FALSE)</f>
        <v>#N/A</v>
      </c>
      <c r="O54" s="107" t="e">
        <f>VLOOKUP($A54,'TRANSMISSION INFOS'!$A$2:$O$600,16,FALSE)</f>
        <v>#N/A</v>
      </c>
      <c r="P54" s="10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00">
        <v>3870796990</v>
      </c>
      <c r="B55" s="5" t="e">
        <f>VLOOKUP($A55,'Export base de données'!$A:$I,2,FALSE)</f>
        <v>#N/A</v>
      </c>
      <c r="C55" s="5" t="e">
        <f>VLOOKUP($A55,'Export base de données'!$A:$I,3,FALSE)</f>
        <v>#N/A</v>
      </c>
      <c r="D55" s="5" t="e">
        <f>VLOOKUP($A55,'Export base de données'!$A:$I,5,FALSE)</f>
        <v>#N/A</v>
      </c>
      <c r="E55" s="8" t="e">
        <f>VLOOKUP($A55,'TRANSMISSION INFOS'!$A$2:$N$600,5,FALSE)</f>
        <v>#N/A</v>
      </c>
      <c r="F55" s="5" t="e">
        <f>VLOOKUP($A55,'Export base de données'!$A:$I,6,FALSE)</f>
        <v>#N/A</v>
      </c>
      <c r="G55" s="6" t="e">
        <f>VLOOKUP($A55,'Export base de données'!$A:$I,7,FALSE)</f>
        <v>#N/A</v>
      </c>
      <c r="H55" s="7" t="e">
        <f>VLOOKUP($A55,'Export base de données'!$A:$I,8,FALSE)</f>
        <v>#N/A</v>
      </c>
      <c r="I55" s="63" t="s">
        <v>21</v>
      </c>
      <c r="J55" s="9" t="e">
        <f>VLOOKUP($A55,'TRANSMISSION INFOS'!$A:$K,12,FALSE)</f>
        <v>#N/A</v>
      </c>
      <c r="K55" s="8" t="s">
        <v>21</v>
      </c>
      <c r="L55" s="65" t="e">
        <f>VLOOKUP($A55,'TRANSMISSION INFOS'!$A$2:$N$600,13,FALSE)</f>
        <v>#N/A</v>
      </c>
      <c r="M55" s="8" t="e">
        <f>VLOOKUP($A55,'TRANSMISSION INFOS'!$A$2:$N$300,14,FALSE)</f>
        <v>#N/A</v>
      </c>
      <c r="N55" s="60" t="e">
        <f>VLOOKUP($A55,'TRANSMISSION INFOS'!$A$2:$N$600,15,FALSE)</f>
        <v>#N/A</v>
      </c>
      <c r="O55" s="107" t="e">
        <f>VLOOKUP($A55,'TRANSMISSION INFOS'!$A$2:$O$600,16,FALSE)</f>
        <v>#N/A</v>
      </c>
      <c r="P55" s="10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hidden="1" customHeight="1">
      <c r="A56" s="52">
        <v>3856036726</v>
      </c>
      <c r="B56" s="5" t="e">
        <f>VLOOKUP($A56,'Export base de données'!$A:$I,2,FALSE)</f>
        <v>#N/A</v>
      </c>
      <c r="C56" s="5" t="e">
        <f>VLOOKUP($A56,'Export base de données'!$A:$I,3,FALSE)</f>
        <v>#N/A</v>
      </c>
      <c r="D56" s="5" t="e">
        <f>VLOOKUP($A56,'Export base de données'!$A:$I,5,FALSE)</f>
        <v>#N/A</v>
      </c>
      <c r="E56" s="8" t="e">
        <f>VLOOKUP($A56,'TRANSMISSION INFOS'!$A$2:$N$600,5,FALSE)</f>
        <v>#N/A</v>
      </c>
      <c r="F56" s="5" t="e">
        <f>VLOOKUP($A56,'Export base de données'!$A:$I,6,FALSE)</f>
        <v>#N/A</v>
      </c>
      <c r="G56" s="6" t="e">
        <f>VLOOKUP($A56,'Export base de données'!$A:$I,7,FALSE)</f>
        <v>#N/A</v>
      </c>
      <c r="H56" s="7" t="e">
        <f>VLOOKUP($A56,'Export base de données'!$A:$I,8,FALSE)</f>
        <v>#N/A</v>
      </c>
      <c r="I56" s="63" t="s">
        <v>21</v>
      </c>
      <c r="J56" s="9" t="e">
        <f>VLOOKUP($A56,'TRANSMISSION INFOS'!$A:$K,12,FALSE)</f>
        <v>#N/A</v>
      </c>
      <c r="K56" s="8" t="s">
        <v>21</v>
      </c>
      <c r="L56" s="65" t="e">
        <f>VLOOKUP($A56,'TRANSMISSION INFOS'!$A$2:$N$600,13,FALSE)</f>
        <v>#N/A</v>
      </c>
      <c r="M56" s="8" t="e">
        <f>VLOOKUP($A56,'TRANSMISSION INFOS'!$A$2:$N$300,14,FALSE)</f>
        <v>#N/A</v>
      </c>
      <c r="N56" s="60" t="e">
        <f>VLOOKUP($A56,'TRANSMISSION INFOS'!$A$2:$N$600,15,FALSE)</f>
        <v>#N/A</v>
      </c>
      <c r="O56" s="107" t="e">
        <f>VLOOKUP($A56,'TRANSMISSION INFOS'!$A$2:$O$600,16,FALSE)</f>
        <v>#N/A</v>
      </c>
      <c r="P56" s="10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hidden="1" customHeight="1">
      <c r="A57" s="52">
        <v>3855960918</v>
      </c>
      <c r="B57" s="5" t="e">
        <f>VLOOKUP($A57,'Export base de données'!$A:$I,2,FALSE)</f>
        <v>#N/A</v>
      </c>
      <c r="C57" s="5" t="e">
        <f>VLOOKUP($A57,'Export base de données'!$A:$I,3,FALSE)</f>
        <v>#N/A</v>
      </c>
      <c r="D57" s="5" t="e">
        <f>VLOOKUP($A57,'Export base de données'!$A:$I,5,FALSE)</f>
        <v>#N/A</v>
      </c>
      <c r="E57" s="8" t="e">
        <f>VLOOKUP($A57,'TRANSMISSION INFOS'!$A$2:$N$600,5,FALSE)</f>
        <v>#N/A</v>
      </c>
      <c r="F57" s="5" t="e">
        <f>VLOOKUP($A57,'Export base de données'!$A:$I,6,FALSE)</f>
        <v>#N/A</v>
      </c>
      <c r="G57" s="6" t="e">
        <f>VLOOKUP($A57,'Export base de données'!$A:$I,7,FALSE)</f>
        <v>#N/A</v>
      </c>
      <c r="H57" s="7" t="e">
        <f>VLOOKUP($A57,'Export base de données'!$A:$I,8,FALSE)</f>
        <v>#N/A</v>
      </c>
      <c r="I57" s="63" t="s">
        <v>21</v>
      </c>
      <c r="J57" s="9" t="e">
        <f>VLOOKUP($A57,'TRANSMISSION INFOS'!$A:$K,12,FALSE)</f>
        <v>#N/A</v>
      </c>
      <c r="K57" s="8" t="s">
        <v>21</v>
      </c>
      <c r="L57" s="65" t="e">
        <f>VLOOKUP($A57,'TRANSMISSION INFOS'!$A$2:$N$600,13,FALSE)</f>
        <v>#N/A</v>
      </c>
      <c r="M57" s="8" t="e">
        <f>VLOOKUP($A57,'TRANSMISSION INFOS'!$A$2:$N$300,14,FALSE)</f>
        <v>#N/A</v>
      </c>
      <c r="N57" s="60" t="e">
        <f>VLOOKUP($A57,'TRANSMISSION INFOS'!$A$2:$N$600,15,FALSE)</f>
        <v>#N/A</v>
      </c>
      <c r="O57" s="107" t="e">
        <f>VLOOKUP($A57,'TRANSMISSION INFOS'!$A$2:$O$600,16,FALSE)</f>
        <v>#N/A</v>
      </c>
      <c r="P57" s="10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00">
        <v>3968911692</v>
      </c>
      <c r="B58" s="5" t="e">
        <f>VLOOKUP($A58,'Export base de données'!$A:$I,2,FALSE)</f>
        <v>#N/A</v>
      </c>
      <c r="C58" s="5" t="e">
        <f>VLOOKUP($A58,'Export base de données'!$A:$I,3,FALSE)</f>
        <v>#N/A</v>
      </c>
      <c r="D58" s="5" t="e">
        <f>VLOOKUP($A58,'Export base de données'!$A:$I,5,FALSE)</f>
        <v>#N/A</v>
      </c>
      <c r="E58" s="8" t="e">
        <f>VLOOKUP($A58,'TRANSMISSION INFOS'!$A$2:$N$600,5,FALSE)</f>
        <v>#N/A</v>
      </c>
      <c r="F58" s="5" t="e">
        <f>VLOOKUP($A58,'Export base de données'!$A:$I,6,FALSE)</f>
        <v>#N/A</v>
      </c>
      <c r="G58" s="6" t="e">
        <f>VLOOKUP($A58,'Export base de données'!$A:$I,7,FALSE)</f>
        <v>#N/A</v>
      </c>
      <c r="H58" s="7" t="e">
        <f>VLOOKUP($A58,'Export base de données'!$A:$I,8,FALSE)</f>
        <v>#N/A</v>
      </c>
      <c r="I58" s="63" t="s">
        <v>21</v>
      </c>
      <c r="J58" s="9" t="e">
        <f>VLOOKUP($A58,'TRANSMISSION INFOS'!$A:$K,12,FALSE)</f>
        <v>#N/A</v>
      </c>
      <c r="K58" s="8" t="s">
        <v>21</v>
      </c>
      <c r="L58" s="65" t="e">
        <f>VLOOKUP($A58,'TRANSMISSION INFOS'!$A$2:$N$600,13,FALSE)</f>
        <v>#N/A</v>
      </c>
      <c r="M58" s="8" t="e">
        <f>VLOOKUP($A58,'TRANSMISSION INFOS'!$A$2:$N$300,14,FALSE)</f>
        <v>#N/A</v>
      </c>
      <c r="N58" s="60" t="e">
        <f>VLOOKUP($A58,'TRANSMISSION INFOS'!$A$2:$N$600,15,FALSE)</f>
        <v>#N/A</v>
      </c>
      <c r="O58" s="107" t="e">
        <f>VLOOKUP($A58,'TRANSMISSION INFOS'!$A$2:$O$600,16,FALSE)</f>
        <v>#N/A</v>
      </c>
      <c r="P58" s="10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hidden="1" customHeight="1">
      <c r="A59" s="52">
        <v>4274887274</v>
      </c>
      <c r="B59" s="5" t="e">
        <f>VLOOKUP($A59,'Export base de données'!$A:$I,2,FALSE)</f>
        <v>#N/A</v>
      </c>
      <c r="C59" s="5" t="e">
        <f>VLOOKUP($A59,'Export base de données'!$A:$I,3,FALSE)</f>
        <v>#N/A</v>
      </c>
      <c r="D59" s="5" t="e">
        <f>VLOOKUP($A59,'Export base de données'!$A:$I,5,FALSE)</f>
        <v>#N/A</v>
      </c>
      <c r="E59" s="8" t="e">
        <f>VLOOKUP($A59,'TRANSMISSION INFOS'!$A$2:$N$600,5,FALSE)</f>
        <v>#N/A</v>
      </c>
      <c r="F59" s="5" t="e">
        <f>VLOOKUP($A59,'Export base de données'!$A:$I,6,FALSE)</f>
        <v>#N/A</v>
      </c>
      <c r="G59" s="6" t="e">
        <f>VLOOKUP($A59,'Export base de données'!$A:$I,7,FALSE)</f>
        <v>#N/A</v>
      </c>
      <c r="H59" s="7" t="e">
        <f>VLOOKUP($A59,'Export base de données'!$A:$I,8,FALSE)</f>
        <v>#N/A</v>
      </c>
      <c r="I59" s="8" t="s">
        <v>21</v>
      </c>
      <c r="J59" s="9" t="e">
        <f>VLOOKUP($A59,'TRANSMISSION INFOS'!$A:$K,12,FALSE)</f>
        <v>#N/A</v>
      </c>
      <c r="K59" s="8" t="s">
        <v>21</v>
      </c>
      <c r="L59" s="10" t="e">
        <f>VLOOKUP($A59,'TRANSMISSION INFOS'!$A$2:$N$197,13,FALSE)</f>
        <v>#N/A</v>
      </c>
      <c r="M59" s="8" t="e">
        <f>VLOOKUP($A59,'TRANSMISSION INFOS'!$A$2:$N$197,14,FALSE)</f>
        <v>#N/A</v>
      </c>
      <c r="N59" s="60" t="e">
        <f>VLOOKUP($A59,'TRANSMISSION INFOS'!$A$2:$N$197,15,FALSE)</f>
        <v>#N/A</v>
      </c>
      <c r="O59" s="107" t="e">
        <f>VLOOKUP($A59,'TRANSMISSION INFOS'!$A$2:$O$600,16,FALSE)</f>
        <v>#N/A</v>
      </c>
      <c r="P59" s="10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hidden="1" customHeight="1">
      <c r="A60" s="52">
        <v>4274887563</v>
      </c>
      <c r="B60" s="5" t="e">
        <f>VLOOKUP($A60,'Export base de données'!$A:$I,2,FALSE)</f>
        <v>#N/A</v>
      </c>
      <c r="C60" s="5" t="e">
        <f>VLOOKUP($A60,'Export base de données'!$A:$I,3,FALSE)</f>
        <v>#N/A</v>
      </c>
      <c r="D60" s="5" t="e">
        <f>VLOOKUP($A60,'Export base de données'!$A:$I,5,FALSE)</f>
        <v>#N/A</v>
      </c>
      <c r="E60" s="8" t="e">
        <f>VLOOKUP($A60,'TRANSMISSION INFOS'!$A$2:$N$600,5,FALSE)</f>
        <v>#N/A</v>
      </c>
      <c r="F60" s="5" t="e">
        <f>VLOOKUP($A60,'Export base de données'!$A:$I,6,FALSE)</f>
        <v>#N/A</v>
      </c>
      <c r="G60" s="6" t="e">
        <f>VLOOKUP($A60,'Export base de données'!$A:$I,7,FALSE)</f>
        <v>#N/A</v>
      </c>
      <c r="H60" s="7" t="e">
        <f>VLOOKUP($A60,'Export base de données'!$A:$I,8,FALSE)</f>
        <v>#N/A</v>
      </c>
      <c r="I60" s="8" t="s">
        <v>21</v>
      </c>
      <c r="J60" s="9" t="e">
        <f>VLOOKUP($A60,'TRANSMISSION INFOS'!$A:$K,12,FALSE)</f>
        <v>#N/A</v>
      </c>
      <c r="K60" s="8" t="s">
        <v>21</v>
      </c>
      <c r="L60" s="10" t="e">
        <f>VLOOKUP($A60,'TRANSMISSION INFOS'!$A$2:$N$197,13,FALSE)</f>
        <v>#N/A</v>
      </c>
      <c r="M60" s="8" t="e">
        <f>VLOOKUP($A60,'TRANSMISSION INFOS'!$A$2:$N$197,14,FALSE)</f>
        <v>#N/A</v>
      </c>
      <c r="N60" s="60" t="e">
        <f>VLOOKUP($A60,'TRANSMISSION INFOS'!$A$2:$N$197,15,FALSE)</f>
        <v>#N/A</v>
      </c>
      <c r="O60" s="107" t="e">
        <f>VLOOKUP($A60,'TRANSMISSION INFOS'!$A$2:$O$600,16,FALSE)</f>
        <v>#N/A</v>
      </c>
      <c r="P60" s="10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hidden="1" customHeight="1">
      <c r="A61" s="52">
        <v>3978096468</v>
      </c>
      <c r="B61" s="5" t="e">
        <f>VLOOKUP($A61,'Export base de données'!$A:$I,2,FALSE)</f>
        <v>#N/A</v>
      </c>
      <c r="C61" s="5" t="e">
        <f>VLOOKUP($A61,'Export base de données'!$A:$I,3,FALSE)</f>
        <v>#N/A</v>
      </c>
      <c r="D61" s="5" t="e">
        <f>VLOOKUP($A61,'Export base de données'!$A:$I,5,FALSE)</f>
        <v>#N/A</v>
      </c>
      <c r="E61" s="8" t="e">
        <f>VLOOKUP($A61,'TRANSMISSION INFOS'!$A$2:$N$600,5,FALSE)</f>
        <v>#N/A</v>
      </c>
      <c r="F61" s="5" t="e">
        <f>VLOOKUP($A61,'Export base de données'!$A:$I,6,FALSE)</f>
        <v>#N/A</v>
      </c>
      <c r="G61" s="6" t="e">
        <f>VLOOKUP($A61,'Export base de données'!$A:$I,7,FALSE)</f>
        <v>#N/A</v>
      </c>
      <c r="H61" s="7" t="e">
        <f>VLOOKUP($A61,'Export base de données'!$A:$I,8,FALSE)</f>
        <v>#N/A</v>
      </c>
      <c r="I61" s="8" t="s">
        <v>21</v>
      </c>
      <c r="J61" s="9" t="e">
        <f>VLOOKUP($A61,'TRANSMISSION INFOS'!$A:$K,12,FALSE)</f>
        <v>#N/A</v>
      </c>
      <c r="K61" s="8" t="s">
        <v>21</v>
      </c>
      <c r="L61" s="65" t="e">
        <f>VLOOKUP($A61,'TRANSMISSION INFOS'!$A$2:$N$600,13,FALSE)</f>
        <v>#N/A</v>
      </c>
      <c r="M61" s="8" t="e">
        <f>VLOOKUP($A61,'TRANSMISSION INFOS'!$A$2:$N$300,14,FALSE)</f>
        <v>#N/A</v>
      </c>
      <c r="N61" s="60" t="e">
        <f>VLOOKUP($A61,'TRANSMISSION INFOS'!$A$2:$N$600,15,FALSE)</f>
        <v>#N/A</v>
      </c>
      <c r="O61" s="107" t="e">
        <f>VLOOKUP($A61,'TRANSMISSION INFOS'!$A$2:$O$600,16,FALSE)</f>
        <v>#N/A</v>
      </c>
      <c r="P61" s="10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hidden="1" customHeight="1">
      <c r="A62" s="52">
        <v>4070164462</v>
      </c>
      <c r="B62" s="5" t="e">
        <f>VLOOKUP($A62,'Export base de données'!$A:$I,2,FALSE)</f>
        <v>#N/A</v>
      </c>
      <c r="C62" s="5" t="e">
        <f>VLOOKUP($A62,'Export base de données'!$A:$I,3,FALSE)</f>
        <v>#N/A</v>
      </c>
      <c r="D62" s="5" t="e">
        <f>VLOOKUP($A62,'Export base de données'!$A:$I,5,FALSE)</f>
        <v>#N/A</v>
      </c>
      <c r="E62" s="8" t="e">
        <f>VLOOKUP($A62,'TRANSMISSION INFOS'!$A$2:$N$600,5,FALSE)</f>
        <v>#N/A</v>
      </c>
      <c r="F62" s="5" t="e">
        <f>VLOOKUP($A62,'Export base de données'!$A:$I,6,FALSE)</f>
        <v>#N/A</v>
      </c>
      <c r="G62" s="6" t="e">
        <f>VLOOKUP($A62,'Export base de données'!$A:$I,7,FALSE)</f>
        <v>#N/A</v>
      </c>
      <c r="H62" s="7" t="e">
        <f>VLOOKUP($A62,'Export base de données'!$A:$I,8,FALSE)</f>
        <v>#N/A</v>
      </c>
      <c r="I62" s="63" t="s">
        <v>21</v>
      </c>
      <c r="J62" s="9" t="e">
        <f>VLOOKUP($A62,'TRANSMISSION INFOS'!$A:$K,12,FALSE)</f>
        <v>#N/A</v>
      </c>
      <c r="K62" s="8" t="s">
        <v>21</v>
      </c>
      <c r="L62" s="10" t="e">
        <f>VLOOKUP($A62,'TRANSMISSION INFOS'!$A$2:$N$197,13,FALSE)</f>
        <v>#N/A</v>
      </c>
      <c r="M62" s="8" t="e">
        <f>VLOOKUP($A62,'TRANSMISSION INFOS'!$A$2:$N$197,14,FALSE)</f>
        <v>#N/A</v>
      </c>
      <c r="N62" s="10" t="e">
        <f>VLOOKUP($A62,'TRANSMISSION INFOS'!$A$2:$N$197,15,FALSE)</f>
        <v>#N/A</v>
      </c>
      <c r="O62" s="107" t="e">
        <f>VLOOKUP($A62,'TRANSMISSION INFOS'!$A$2:$O$600,16,FALSE)</f>
        <v>#N/A</v>
      </c>
      <c r="P62" s="10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hidden="1" customHeight="1">
      <c r="A63" s="52">
        <v>3872472517</v>
      </c>
      <c r="B63" s="5" t="e">
        <f>VLOOKUP($A63,'Export base de données'!$A:$I,2,FALSE)</f>
        <v>#N/A</v>
      </c>
      <c r="C63" s="5" t="e">
        <f>VLOOKUP($A63,'Export base de données'!$A:$I,3,FALSE)</f>
        <v>#N/A</v>
      </c>
      <c r="D63" s="5" t="e">
        <f>VLOOKUP($A63,'Export base de données'!$A:$I,5,FALSE)</f>
        <v>#N/A</v>
      </c>
      <c r="E63" s="8" t="e">
        <f>VLOOKUP($A63,'TRANSMISSION INFOS'!$A$2:$N$600,5,FALSE)</f>
        <v>#N/A</v>
      </c>
      <c r="F63" s="5" t="e">
        <f>VLOOKUP($A63,'Export base de données'!$A:$I,6,FALSE)</f>
        <v>#N/A</v>
      </c>
      <c r="G63" s="6" t="e">
        <f>VLOOKUP($A63,'Export base de données'!$A:$I,7,FALSE)</f>
        <v>#N/A</v>
      </c>
      <c r="H63" s="7" t="e">
        <f>VLOOKUP($A63,'Export base de données'!$A:$I,8,FALSE)</f>
        <v>#N/A</v>
      </c>
      <c r="I63" s="8" t="s">
        <v>21</v>
      </c>
      <c r="J63" s="9" t="e">
        <f>VLOOKUP($A63,'TRANSMISSION INFOS'!$A:$K,12,FALSE)</f>
        <v>#N/A</v>
      </c>
      <c r="K63" s="8" t="s">
        <v>21</v>
      </c>
      <c r="L63" s="65" t="e">
        <f>VLOOKUP($A63,'TRANSMISSION INFOS'!$A$2:$N$600,13,FALSE)</f>
        <v>#N/A</v>
      </c>
      <c r="M63" s="8" t="e">
        <f>VLOOKUP($A63,'TRANSMISSION INFOS'!$A$2:$N$300,14,FALSE)</f>
        <v>#N/A</v>
      </c>
      <c r="N63" s="60" t="e">
        <f>VLOOKUP($A63,'TRANSMISSION INFOS'!$A$2:$N$600,15,FALSE)</f>
        <v>#N/A</v>
      </c>
      <c r="O63" s="107" t="e">
        <f>VLOOKUP($A63,'TRANSMISSION INFOS'!$A$2:$O$600,16,FALSE)</f>
        <v>#N/A</v>
      </c>
      <c r="P63" s="10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hidden="1" customHeight="1">
      <c r="A64" s="52">
        <v>4168581461</v>
      </c>
      <c r="B64" s="5" t="e">
        <f>VLOOKUP($A64,'Export base de données'!$A:$I,2,FALSE)</f>
        <v>#N/A</v>
      </c>
      <c r="C64" s="5" t="e">
        <f>VLOOKUP($A64,'Export base de données'!$A:$I,3,FALSE)</f>
        <v>#N/A</v>
      </c>
      <c r="D64" s="5" t="e">
        <f>VLOOKUP($A64,'Export base de données'!$A:$I,5,FALSE)</f>
        <v>#N/A</v>
      </c>
      <c r="E64" s="8" t="e">
        <f>VLOOKUP($A64,'TRANSMISSION INFOS'!$A$2:$N$600,5,FALSE)</f>
        <v>#N/A</v>
      </c>
      <c r="F64" s="5" t="e">
        <f>VLOOKUP($A64,'Export base de données'!$A:$I,6,FALSE)</f>
        <v>#N/A</v>
      </c>
      <c r="G64" s="6" t="e">
        <f>VLOOKUP($A64,'Export base de données'!$A:$I,7,FALSE)</f>
        <v>#N/A</v>
      </c>
      <c r="H64" s="7" t="e">
        <f>VLOOKUP($A64,'Export base de données'!$A:$I,8,FALSE)</f>
        <v>#N/A</v>
      </c>
      <c r="I64" s="63" t="s">
        <v>21</v>
      </c>
      <c r="J64" s="9" t="e">
        <f>VLOOKUP($A64,'TRANSMISSION INFOS'!$A:$K,12,FALSE)</f>
        <v>#N/A</v>
      </c>
      <c r="K64" s="8" t="s">
        <v>21</v>
      </c>
      <c r="L64" s="65" t="e">
        <f>VLOOKUP($A64,'TRANSMISSION INFOS'!$A$2:$N$600,13,FALSE)</f>
        <v>#N/A</v>
      </c>
      <c r="M64" s="8" t="e">
        <f>VLOOKUP($A64,'TRANSMISSION INFOS'!$A$2:$N$300,14,FALSE)</f>
        <v>#N/A</v>
      </c>
      <c r="N64" s="60" t="e">
        <f>VLOOKUP($A64,'TRANSMISSION INFOS'!$A$2:$N$600,15,FALSE)</f>
        <v>#N/A</v>
      </c>
      <c r="O64" s="107" t="e">
        <f>VLOOKUP($A64,'TRANSMISSION INFOS'!$A$2:$O$600,16,FALSE)</f>
        <v>#N/A</v>
      </c>
      <c r="P64" s="10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hidden="1" customHeight="1">
      <c r="A65" s="52">
        <v>4057036089</v>
      </c>
      <c r="B65" s="5" t="e">
        <f>VLOOKUP($A65,'Export base de données'!$A:$I,2,FALSE)</f>
        <v>#N/A</v>
      </c>
      <c r="C65" s="5" t="e">
        <f>VLOOKUP($A65,'Export base de données'!$A:$I,3,FALSE)</f>
        <v>#N/A</v>
      </c>
      <c r="D65" s="5" t="e">
        <f>VLOOKUP($A65,'Export base de données'!$A:$I,5,FALSE)</f>
        <v>#N/A</v>
      </c>
      <c r="E65" s="8" t="e">
        <f>VLOOKUP($A65,'TRANSMISSION INFOS'!$A$2:$N$600,5,FALSE)</f>
        <v>#N/A</v>
      </c>
      <c r="F65" s="5" t="e">
        <f>VLOOKUP($A65,'Export base de données'!$A:$I,6,FALSE)</f>
        <v>#N/A</v>
      </c>
      <c r="G65" s="6" t="e">
        <f>VLOOKUP($A65,'Export base de données'!$A:$I,7,FALSE)</f>
        <v>#N/A</v>
      </c>
      <c r="H65" s="7" t="e">
        <f>VLOOKUP($A65,'Export base de données'!$A:$I,8,FALSE)</f>
        <v>#N/A</v>
      </c>
      <c r="I65" s="63" t="s">
        <v>21</v>
      </c>
      <c r="J65" s="9" t="e">
        <f>VLOOKUP($A65,'TRANSMISSION INFOS'!$A:$K,12,FALSE)</f>
        <v>#N/A</v>
      </c>
      <c r="K65" s="8" t="s">
        <v>21</v>
      </c>
      <c r="L65" s="65" t="e">
        <f>VLOOKUP($A65,'TRANSMISSION INFOS'!$A$2:$N$600,13,FALSE)</f>
        <v>#N/A</v>
      </c>
      <c r="M65" s="8" t="e">
        <f>VLOOKUP($A65,'TRANSMISSION INFOS'!$A$2:$N$300,14,FALSE)</f>
        <v>#N/A</v>
      </c>
      <c r="N65" s="60" t="e">
        <f>VLOOKUP($A65,'TRANSMISSION INFOS'!$A$2:$N$600,15,FALSE)</f>
        <v>#N/A</v>
      </c>
      <c r="O65" s="107" t="e">
        <f>VLOOKUP($A65,'TRANSMISSION INFOS'!$A$2:$O$600,16,FALSE)</f>
        <v>#N/A</v>
      </c>
      <c r="P65" s="10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hidden="1" customHeight="1">
      <c r="A66" s="52">
        <v>3974358086</v>
      </c>
      <c r="B66" s="5" t="e">
        <f>VLOOKUP($A66,'Export base de données'!$A:$I,2,FALSE)</f>
        <v>#N/A</v>
      </c>
      <c r="C66" s="5" t="e">
        <f>VLOOKUP($A66,'Export base de données'!$A:$I,3,FALSE)</f>
        <v>#N/A</v>
      </c>
      <c r="D66" s="5" t="e">
        <f>VLOOKUP($A66,'Export base de données'!$A:$I,5,FALSE)</f>
        <v>#N/A</v>
      </c>
      <c r="E66" s="8" t="e">
        <f>VLOOKUP($A66,'TRANSMISSION INFOS'!$A$2:$N$600,5,FALSE)</f>
        <v>#N/A</v>
      </c>
      <c r="F66" s="5" t="e">
        <f>VLOOKUP($A66,'Export base de données'!$A:$I,6,FALSE)</f>
        <v>#N/A</v>
      </c>
      <c r="G66" s="6" t="e">
        <f>VLOOKUP($A66,'Export base de données'!$A:$I,7,FALSE)</f>
        <v>#N/A</v>
      </c>
      <c r="H66" s="7" t="e">
        <f>VLOOKUP($A66,'Export base de données'!$A:$I,8,FALSE)</f>
        <v>#N/A</v>
      </c>
      <c r="I66" s="8"/>
      <c r="J66" s="9" t="e">
        <f>VLOOKUP($A66,'TRANSMISSION INFOS'!$A:$K,12,FALSE)</f>
        <v>#N/A</v>
      </c>
      <c r="K66" s="8" t="s">
        <v>21</v>
      </c>
      <c r="L66" s="10" t="e">
        <f>VLOOKUP($A66,'TRANSMISSION INFOS'!$A$2:$N$197,13,FALSE)</f>
        <v>#N/A</v>
      </c>
      <c r="M66" s="8" t="e">
        <f>VLOOKUP($A66,'TRANSMISSION INFOS'!$A$2:$N$197,14,FALSE)</f>
        <v>#N/A</v>
      </c>
      <c r="N66" s="60" t="e">
        <f>VLOOKUP($A66,'TRANSMISSION INFOS'!$A$2:$N$197,15,FALSE)</f>
        <v>#N/A</v>
      </c>
      <c r="O66" s="107" t="e">
        <f>VLOOKUP($A66,'TRANSMISSION INFOS'!$A$2:$O$600,16,FALSE)</f>
        <v>#N/A</v>
      </c>
      <c r="P66" s="10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00">
        <v>3969534568</v>
      </c>
      <c r="B67" s="5" t="e">
        <f>VLOOKUP($A67,'Export base de données'!$A:$I,2,FALSE)</f>
        <v>#N/A</v>
      </c>
      <c r="C67" s="5" t="e">
        <f>VLOOKUP($A67,'Export base de données'!$A:$I,3,FALSE)</f>
        <v>#N/A</v>
      </c>
      <c r="D67" s="5" t="e">
        <f>VLOOKUP($A67,'Export base de données'!$A:$I,5,FALSE)</f>
        <v>#N/A</v>
      </c>
      <c r="E67" s="8" t="e">
        <f>VLOOKUP($A67,'TRANSMISSION INFOS'!$A$2:$N$600,5,FALSE)</f>
        <v>#N/A</v>
      </c>
      <c r="F67" s="5" t="e">
        <f>VLOOKUP($A67,'Export base de données'!$A:$I,6,FALSE)</f>
        <v>#N/A</v>
      </c>
      <c r="G67" s="6" t="e">
        <f>VLOOKUP($A67,'Export base de données'!$A:$I,7,FALSE)</f>
        <v>#N/A</v>
      </c>
      <c r="H67" s="7" t="e">
        <f>VLOOKUP($A67,'Export base de données'!$A:$I,8,FALSE)</f>
        <v>#N/A</v>
      </c>
      <c r="I67" s="63" t="s">
        <v>21</v>
      </c>
      <c r="J67" s="9" t="e">
        <f>VLOOKUP($A67,'TRANSMISSION INFOS'!$A:$K,12,FALSE)</f>
        <v>#N/A</v>
      </c>
      <c r="K67" s="8" t="s">
        <v>21</v>
      </c>
      <c r="L67" s="65" t="e">
        <f>VLOOKUP($A67,'TRANSMISSION INFOS'!$A$2:$N$600,13,FALSE)</f>
        <v>#N/A</v>
      </c>
      <c r="M67" s="8" t="e">
        <f>VLOOKUP($A67,'TRANSMISSION INFOS'!$A$2:$N$300,14,FALSE)</f>
        <v>#N/A</v>
      </c>
      <c r="N67" s="60" t="e">
        <f>VLOOKUP($A67,'TRANSMISSION INFOS'!$A$2:$N$600,15,FALSE)</f>
        <v>#N/A</v>
      </c>
      <c r="O67" s="107" t="e">
        <f>VLOOKUP($A67,'TRANSMISSION INFOS'!$A$2:$O$600,16,FALSE)</f>
        <v>#N/A</v>
      </c>
      <c r="P67" s="10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hidden="1" customHeight="1">
      <c r="A68" s="52">
        <v>4178989902</v>
      </c>
      <c r="B68" s="5" t="e">
        <f>VLOOKUP($A68,'Export base de données'!$A:$I,2,FALSE)</f>
        <v>#N/A</v>
      </c>
      <c r="C68" s="5" t="e">
        <f>VLOOKUP($A68,'Export base de données'!$A:$I,3,FALSE)</f>
        <v>#N/A</v>
      </c>
      <c r="D68" s="5" t="e">
        <f>VLOOKUP($A68,'Export base de données'!$A:$I,5,FALSE)</f>
        <v>#N/A</v>
      </c>
      <c r="E68" s="8" t="e">
        <f>VLOOKUP($A68,'TRANSMISSION INFOS'!$A$2:$N$600,5,FALSE)</f>
        <v>#N/A</v>
      </c>
      <c r="F68" s="5" t="e">
        <f>VLOOKUP($A68,'Export base de données'!$A:$I,6,FALSE)</f>
        <v>#N/A</v>
      </c>
      <c r="G68" s="6" t="e">
        <f>VLOOKUP($A68,'Export base de données'!$A:$I,7,FALSE)</f>
        <v>#N/A</v>
      </c>
      <c r="H68" s="7" t="e">
        <f>VLOOKUP($A68,'Export base de données'!$A:$I,8,FALSE)</f>
        <v>#N/A</v>
      </c>
      <c r="I68" s="8" t="s">
        <v>21</v>
      </c>
      <c r="J68" s="9" t="e">
        <f>VLOOKUP($A68,'TRANSMISSION INFOS'!$A:$K,12,FALSE)</f>
        <v>#N/A</v>
      </c>
      <c r="K68" s="8" t="s">
        <v>21</v>
      </c>
      <c r="L68" s="65" t="e">
        <f>VLOOKUP($A68,'TRANSMISSION INFOS'!$A$2:$N$600,13,FALSE)</f>
        <v>#N/A</v>
      </c>
      <c r="M68" s="8" t="e">
        <f>VLOOKUP($A68,'TRANSMISSION INFOS'!$A$2:$N$300,14,FALSE)</f>
        <v>#N/A</v>
      </c>
      <c r="N68" s="60" t="e">
        <f>VLOOKUP($A68,'TRANSMISSION INFOS'!$A$2:$N$600,15,FALSE)</f>
        <v>#N/A</v>
      </c>
      <c r="O68" s="107" t="e">
        <f>VLOOKUP($A68,'TRANSMISSION INFOS'!$A$2:$O$600,16,FALSE)</f>
        <v>#N/A</v>
      </c>
      <c r="P68" s="10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00">
        <v>4070958616</v>
      </c>
      <c r="B69" s="5" t="e">
        <f>VLOOKUP($A69,'Export base de données'!$A:$I,2,FALSE)</f>
        <v>#N/A</v>
      </c>
      <c r="C69" s="5" t="e">
        <f>VLOOKUP($A69,'Export base de données'!$A:$I,3,FALSE)</f>
        <v>#N/A</v>
      </c>
      <c r="D69" s="5" t="e">
        <f>VLOOKUP($A69,'Export base de données'!$A:$I,5,FALSE)</f>
        <v>#N/A</v>
      </c>
      <c r="E69" s="8" t="e">
        <f>VLOOKUP($A69,'TRANSMISSION INFOS'!$A$2:$N$600,5,FALSE)</f>
        <v>#N/A</v>
      </c>
      <c r="F69" s="5" t="e">
        <f>VLOOKUP($A69,'Export base de données'!$A:$I,6,FALSE)</f>
        <v>#N/A</v>
      </c>
      <c r="G69" s="6" t="e">
        <f>VLOOKUP($A69,'Export base de données'!$A:$I,7,FALSE)</f>
        <v>#N/A</v>
      </c>
      <c r="H69" s="7" t="e">
        <f>VLOOKUP($A69,'Export base de données'!$A:$I,8,FALSE)</f>
        <v>#N/A</v>
      </c>
      <c r="I69" s="63" t="s">
        <v>21</v>
      </c>
      <c r="J69" s="9" t="e">
        <f>VLOOKUP($A69,'TRANSMISSION INFOS'!$A:$K,12,FALSE)</f>
        <v>#N/A</v>
      </c>
      <c r="K69" s="8" t="s">
        <v>21</v>
      </c>
      <c r="L69" s="65" t="e">
        <f>VLOOKUP($A69,'TRANSMISSION INFOS'!$A$2:$N$600,13,FALSE)</f>
        <v>#N/A</v>
      </c>
      <c r="M69" s="8" t="e">
        <f>VLOOKUP($A69,'TRANSMISSION INFOS'!$A$2:$N$300,14,FALSE)</f>
        <v>#N/A</v>
      </c>
      <c r="N69" s="60" t="e">
        <f>VLOOKUP($A69,'TRANSMISSION INFOS'!$A$2:$N$600,15,FALSE)</f>
        <v>#N/A</v>
      </c>
      <c r="O69" s="107" t="e">
        <f>VLOOKUP($A69,'TRANSMISSION INFOS'!$A$2:$O$600,16,FALSE)</f>
        <v>#N/A</v>
      </c>
      <c r="P69" s="10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hidden="1" customHeight="1">
      <c r="A70" s="52">
        <v>3857325094</v>
      </c>
      <c r="B70" s="5" t="e">
        <f>VLOOKUP($A70,'Export base de données'!$A:$I,2,FALSE)</f>
        <v>#N/A</v>
      </c>
      <c r="C70" s="5" t="e">
        <f>VLOOKUP($A70,'Export base de données'!$A:$I,3,FALSE)</f>
        <v>#N/A</v>
      </c>
      <c r="D70" s="5" t="e">
        <f>VLOOKUP($A70,'Export base de données'!$A:$I,5,FALSE)</f>
        <v>#N/A</v>
      </c>
      <c r="E70" s="8" t="e">
        <f>VLOOKUP($A70,'TRANSMISSION INFOS'!$A$2:$N$600,5,FALSE)</f>
        <v>#N/A</v>
      </c>
      <c r="F70" s="5" t="e">
        <f>VLOOKUP($A70,'Export base de données'!$A:$I,6,FALSE)</f>
        <v>#N/A</v>
      </c>
      <c r="G70" s="6" t="e">
        <f>VLOOKUP($A70,'Export base de données'!$A:$I,7,FALSE)</f>
        <v>#N/A</v>
      </c>
      <c r="H70" s="7" t="e">
        <f>VLOOKUP($A70,'Export base de données'!$A:$I,8,FALSE)</f>
        <v>#N/A</v>
      </c>
      <c r="I70" s="63" t="s">
        <v>21</v>
      </c>
      <c r="J70" s="9" t="e">
        <f>VLOOKUP($A70,'TRANSMISSION INFOS'!$A:$K,12,FALSE)</f>
        <v>#N/A</v>
      </c>
      <c r="K70" s="8" t="s">
        <v>21</v>
      </c>
      <c r="L70" s="65" t="e">
        <f>VLOOKUP($A70,'TRANSMISSION INFOS'!$A$2:$N$600,13,FALSE)</f>
        <v>#N/A</v>
      </c>
      <c r="M70" s="8" t="e">
        <f>VLOOKUP($A70,'TRANSMISSION INFOS'!$A$2:$N$300,14,FALSE)</f>
        <v>#N/A</v>
      </c>
      <c r="N70" s="60" t="e">
        <f>VLOOKUP($A70,'TRANSMISSION INFOS'!$A$2:$N$600,15,FALSE)</f>
        <v>#N/A</v>
      </c>
      <c r="O70" s="107" t="e">
        <f>VLOOKUP($A70,'TRANSMISSION INFOS'!$A$2:$O$600,16,FALSE)</f>
        <v>#N/A</v>
      </c>
      <c r="P70" s="10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hidden="1" customHeight="1">
      <c r="A71" s="52">
        <v>3855152763</v>
      </c>
      <c r="B71" s="5" t="e">
        <f>VLOOKUP($A71,'Export base de données'!$A:$I,2,FALSE)</f>
        <v>#N/A</v>
      </c>
      <c r="C71" s="5" t="e">
        <f>VLOOKUP($A71,'Export base de données'!$A:$I,3,FALSE)</f>
        <v>#N/A</v>
      </c>
      <c r="D71" s="5" t="e">
        <f>VLOOKUP($A71,'Export base de données'!$A:$I,5,FALSE)</f>
        <v>#N/A</v>
      </c>
      <c r="E71" s="8" t="e">
        <f>VLOOKUP($A71,'TRANSMISSION INFOS'!$A$2:$N$600,5,FALSE)</f>
        <v>#N/A</v>
      </c>
      <c r="F71" s="5" t="e">
        <f>VLOOKUP($A71,'Export base de données'!$A:$I,6,FALSE)</f>
        <v>#N/A</v>
      </c>
      <c r="G71" s="6" t="e">
        <f>VLOOKUP($A71,'Export base de données'!$A:$I,7,FALSE)</f>
        <v>#N/A</v>
      </c>
      <c r="H71" s="7" t="e">
        <f>VLOOKUP($A71,'Export base de données'!$A:$I,8,FALSE)</f>
        <v>#N/A</v>
      </c>
      <c r="I71" s="63" t="s">
        <v>21</v>
      </c>
      <c r="J71" s="9" t="e">
        <f>VLOOKUP($A71,'TRANSMISSION INFOS'!$A:$K,12,FALSE)</f>
        <v>#N/A</v>
      </c>
      <c r="K71" s="8" t="s">
        <v>21</v>
      </c>
      <c r="L71" s="65" t="e">
        <f>VLOOKUP($A71,'TRANSMISSION INFOS'!$A$2:$N$600,13,FALSE)</f>
        <v>#N/A</v>
      </c>
      <c r="M71" s="8" t="e">
        <f>VLOOKUP($A71,'TRANSMISSION INFOS'!$A$2:$N$300,14,FALSE)</f>
        <v>#N/A</v>
      </c>
      <c r="N71" s="60" t="e">
        <f>VLOOKUP($A71,'TRANSMISSION INFOS'!$A$2:$N$600,15,FALSE)</f>
        <v>#N/A</v>
      </c>
      <c r="O71" s="107" t="e">
        <f>VLOOKUP($A71,'TRANSMISSION INFOS'!$A$2:$O$600,16,FALSE)</f>
        <v>#N/A</v>
      </c>
      <c r="P71" s="13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hidden="1" customHeight="1">
      <c r="A72" s="52">
        <v>3855389423</v>
      </c>
      <c r="B72" s="5" t="e">
        <f>VLOOKUP($A72,'Export base de données'!$A:$I,2,FALSE)</f>
        <v>#N/A</v>
      </c>
      <c r="C72" s="5" t="e">
        <f>VLOOKUP($A72,'Export base de données'!$A:$I,3,FALSE)</f>
        <v>#N/A</v>
      </c>
      <c r="D72" s="5" t="e">
        <f>VLOOKUP($A72,'Export base de données'!$A:$I,5,FALSE)</f>
        <v>#N/A</v>
      </c>
      <c r="E72" s="8" t="e">
        <f>VLOOKUP($A72,'TRANSMISSION INFOS'!$A$2:$N$600,5,FALSE)</f>
        <v>#N/A</v>
      </c>
      <c r="F72" s="5" t="e">
        <f>VLOOKUP($A72,'Export base de données'!$A:$I,6,FALSE)</f>
        <v>#N/A</v>
      </c>
      <c r="G72" s="6" t="e">
        <f>VLOOKUP($A72,'Export base de données'!$A:$I,7,FALSE)</f>
        <v>#N/A</v>
      </c>
      <c r="H72" s="7" t="e">
        <f>VLOOKUP($A72,'Export base de données'!$A:$I,8,FALSE)</f>
        <v>#N/A</v>
      </c>
      <c r="I72" s="63" t="s">
        <v>21</v>
      </c>
      <c r="J72" s="9" t="e">
        <f>VLOOKUP($A72,'TRANSMISSION INFOS'!$A:$K,12,FALSE)</f>
        <v>#N/A</v>
      </c>
      <c r="K72" s="8" t="s">
        <v>21</v>
      </c>
      <c r="L72" s="65" t="e">
        <f>VLOOKUP($A72,'TRANSMISSION INFOS'!$A$2:$N$600,13,FALSE)</f>
        <v>#N/A</v>
      </c>
      <c r="M72" s="8" t="e">
        <f>VLOOKUP($A72,'TRANSMISSION INFOS'!$A$2:$N$300,14,FALSE)</f>
        <v>#N/A</v>
      </c>
      <c r="N72" s="60" t="e">
        <f>VLOOKUP($A72,'TRANSMISSION INFOS'!$A$2:$N$600,15,FALSE)</f>
        <v>#N/A</v>
      </c>
      <c r="O72" s="107" t="e">
        <f>VLOOKUP($A72,'TRANSMISSION INFOS'!$A$2:$O$600,16,FALSE)</f>
        <v>#N/A</v>
      </c>
      <c r="P72" s="13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hidden="1" customHeight="1">
      <c r="A73" s="52">
        <v>3856004492</v>
      </c>
      <c r="B73" s="5" t="e">
        <f>VLOOKUP($A73,'Export base de données'!$A:$I,2,FALSE)</f>
        <v>#N/A</v>
      </c>
      <c r="C73" s="5" t="e">
        <f>VLOOKUP($A73,'Export base de données'!$A:$I,3,FALSE)</f>
        <v>#N/A</v>
      </c>
      <c r="D73" s="5" t="e">
        <f>VLOOKUP($A73,'Export base de données'!$A:$I,5,FALSE)</f>
        <v>#N/A</v>
      </c>
      <c r="E73" s="8" t="e">
        <f>VLOOKUP($A73,'TRANSMISSION INFOS'!$A$2:$N$600,5,FALSE)</f>
        <v>#N/A</v>
      </c>
      <c r="F73" s="5" t="e">
        <f>VLOOKUP($A73,'Export base de données'!$A:$I,6,FALSE)</f>
        <v>#N/A</v>
      </c>
      <c r="G73" s="6" t="e">
        <f>VLOOKUP($A73,'Export base de données'!$A:$I,7,FALSE)</f>
        <v>#N/A</v>
      </c>
      <c r="H73" s="7" t="e">
        <f>VLOOKUP($A73,'Export base de données'!$A:$I,8,FALSE)</f>
        <v>#N/A</v>
      </c>
      <c r="I73" s="63" t="s">
        <v>21</v>
      </c>
      <c r="J73" s="9" t="e">
        <f>VLOOKUP($A73,'TRANSMISSION INFOS'!$A:$K,12,FALSE)</f>
        <v>#N/A</v>
      </c>
      <c r="K73" s="8" t="s">
        <v>21</v>
      </c>
      <c r="L73" s="10" t="e">
        <f>VLOOKUP($A73,'TRANSMISSION INFOS'!$A$2:$N$197,13,FALSE)</f>
        <v>#N/A</v>
      </c>
      <c r="M73" s="8" t="e">
        <f>VLOOKUP($A73,'TRANSMISSION INFOS'!$A$2:$N$197,14,FALSE)</f>
        <v>#N/A</v>
      </c>
      <c r="N73" s="10" t="e">
        <f>VLOOKUP($A73,'TRANSMISSION INFOS'!$A$2:$N$197,15,FALSE)</f>
        <v>#N/A</v>
      </c>
      <c r="O73" s="107" t="e">
        <f>VLOOKUP($A73,'TRANSMISSION INFOS'!$A$2:$O$600,16,FALSE)</f>
        <v>#N/A</v>
      </c>
      <c r="P73" s="10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hidden="1" customHeight="1">
      <c r="A74" s="52">
        <v>3855930523</v>
      </c>
      <c r="B74" s="5" t="e">
        <f>VLOOKUP($A74,'Export base de données'!$A:$I,2,FALSE)</f>
        <v>#N/A</v>
      </c>
      <c r="C74" s="5" t="e">
        <f>VLOOKUP($A74,'Export base de données'!$A:$I,3,FALSE)</f>
        <v>#N/A</v>
      </c>
      <c r="D74" s="5" t="e">
        <f>VLOOKUP($A74,'Export base de données'!$A:$I,5,FALSE)</f>
        <v>#N/A</v>
      </c>
      <c r="E74" s="8" t="e">
        <f>VLOOKUP($A74,'TRANSMISSION INFOS'!$A$2:$N$600,5,FALSE)</f>
        <v>#N/A</v>
      </c>
      <c r="F74" s="5" t="e">
        <f>VLOOKUP($A74,'Export base de données'!$A:$I,6,FALSE)</f>
        <v>#N/A</v>
      </c>
      <c r="G74" s="6" t="e">
        <f>VLOOKUP($A74,'Export base de données'!$A:$I,7,FALSE)</f>
        <v>#N/A</v>
      </c>
      <c r="H74" s="7" t="e">
        <f>VLOOKUP($A74,'Export base de données'!$A:$I,8,FALSE)</f>
        <v>#N/A</v>
      </c>
      <c r="I74" s="63" t="s">
        <v>21</v>
      </c>
      <c r="J74" s="9" t="e">
        <f>VLOOKUP($A74,'TRANSMISSION INFOS'!$A:$K,12,FALSE)</f>
        <v>#N/A</v>
      </c>
      <c r="K74" s="8" t="s">
        <v>21</v>
      </c>
      <c r="L74" s="10" t="e">
        <f>VLOOKUP($A74,'TRANSMISSION INFOS'!$A$2:$N$197,13,FALSE)</f>
        <v>#N/A</v>
      </c>
      <c r="M74" s="8" t="e">
        <f>VLOOKUP($A74,'TRANSMISSION INFOS'!$A$2:$N$197,14,FALSE)</f>
        <v>#N/A</v>
      </c>
      <c r="N74" s="10" t="e">
        <f>VLOOKUP($A74,'TRANSMISSION INFOS'!$A$2:$N$197,15,FALSE)</f>
        <v>#N/A</v>
      </c>
      <c r="O74" s="107" t="e">
        <f>VLOOKUP($A74,'TRANSMISSION INFOS'!$A$2:$O$600,16,FALSE)</f>
        <v>#N/A</v>
      </c>
      <c r="P74" s="13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hidden="1" customHeight="1">
      <c r="A75" s="100">
        <v>4085691715</v>
      </c>
      <c r="B75" s="5" t="e">
        <f>VLOOKUP($A75,'Export base de données'!$A:$I,2,FALSE)</f>
        <v>#N/A</v>
      </c>
      <c r="C75" s="5" t="e">
        <f>VLOOKUP($A75,'Export base de données'!$A:$I,3,FALSE)</f>
        <v>#N/A</v>
      </c>
      <c r="D75" s="5" t="e">
        <f>VLOOKUP($A75,'Export base de données'!$A:$I,5,FALSE)</f>
        <v>#N/A</v>
      </c>
      <c r="E75" s="8" t="e">
        <f>VLOOKUP($A75,'TRANSMISSION INFOS'!$A$2:$N$600,5,FALSE)</f>
        <v>#N/A</v>
      </c>
      <c r="F75" s="5" t="e">
        <f>VLOOKUP($A75,'Export base de données'!$A:$I,6,FALSE)</f>
        <v>#N/A</v>
      </c>
      <c r="G75" s="6" t="e">
        <f>VLOOKUP($A75,'Export base de données'!$A:$I,7,FALSE)</f>
        <v>#N/A</v>
      </c>
      <c r="H75" s="7" t="e">
        <f>VLOOKUP($A75,'Export base de données'!$A:$I,8,FALSE)</f>
        <v>#N/A</v>
      </c>
      <c r="I75" s="8" t="s">
        <v>21</v>
      </c>
      <c r="J75" s="9" t="e">
        <f>VLOOKUP($A75,'TRANSMISSION INFOS'!$A:$K,12,FALSE)</f>
        <v>#N/A</v>
      </c>
      <c r="K75" s="8" t="s">
        <v>21</v>
      </c>
      <c r="L75" s="65" t="e">
        <f>VLOOKUP($A75,'TRANSMISSION INFOS'!$A$2:$N$600,13,FALSE)</f>
        <v>#N/A</v>
      </c>
      <c r="M75" s="8" t="e">
        <f>VLOOKUP($A75,'TRANSMISSION INFOS'!$A$2:$N$300,14,FALSE)</f>
        <v>#N/A</v>
      </c>
      <c r="N75" s="60" t="e">
        <f>VLOOKUP($A75,'TRANSMISSION INFOS'!$A$2:$N$600,15,FALSE)</f>
        <v>#N/A</v>
      </c>
      <c r="O75" s="107" t="e">
        <f>VLOOKUP($A75,'TRANSMISSION INFOS'!$A$2:$O$600,16,FALSE)</f>
        <v>#N/A</v>
      </c>
      <c r="P75" s="10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hidden="1" customHeight="1">
      <c r="A76" s="52">
        <v>4157337131</v>
      </c>
      <c r="B76" s="5" t="e">
        <f>VLOOKUP($A76,'Export base de données'!$A:$I,2,FALSE)</f>
        <v>#N/A</v>
      </c>
      <c r="C76" s="5" t="e">
        <f>VLOOKUP($A76,'Export base de données'!$A:$I,3,FALSE)</f>
        <v>#N/A</v>
      </c>
      <c r="D76" s="5" t="e">
        <f>VLOOKUP($A76,'Export base de données'!$A:$I,5,FALSE)</f>
        <v>#N/A</v>
      </c>
      <c r="E76" s="8" t="e">
        <f>VLOOKUP($A76,'TRANSMISSION INFOS'!$A$2:$N$600,5,FALSE)</f>
        <v>#N/A</v>
      </c>
      <c r="F76" s="5" t="e">
        <f>VLOOKUP($A76,'Export base de données'!$A:$I,6,FALSE)</f>
        <v>#N/A</v>
      </c>
      <c r="G76" s="6" t="e">
        <f>VLOOKUP($A76,'Export base de données'!$A:$I,7,FALSE)</f>
        <v>#N/A</v>
      </c>
      <c r="H76" s="7" t="e">
        <f>VLOOKUP($A76,'Export base de données'!$A:$I,8,FALSE)</f>
        <v>#N/A</v>
      </c>
      <c r="I76" s="63" t="s">
        <v>21</v>
      </c>
      <c r="J76" s="9" t="e">
        <f>VLOOKUP($A76,'TRANSMISSION INFOS'!$A:$K,12,FALSE)</f>
        <v>#N/A</v>
      </c>
      <c r="K76" s="8" t="s">
        <v>21</v>
      </c>
      <c r="L76" s="65" t="e">
        <f>VLOOKUP($A76,'TRANSMISSION INFOS'!$A$2:$N$600,13,FALSE)</f>
        <v>#N/A</v>
      </c>
      <c r="M76" s="8" t="e">
        <f>VLOOKUP($A76,'TRANSMISSION INFOS'!$A$2:$N$300,14,FALSE)</f>
        <v>#N/A</v>
      </c>
      <c r="N76" s="60" t="e">
        <f>VLOOKUP($A76,'TRANSMISSION INFOS'!$A$2:$N$600,15,FALSE)</f>
        <v>#N/A</v>
      </c>
      <c r="O76" s="107" t="e">
        <f>VLOOKUP($A76,'TRANSMISSION INFOS'!$A$2:$O$600,16,FALSE)</f>
        <v>#N/A</v>
      </c>
      <c r="P76" s="10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hidden="1" customHeight="1">
      <c r="A77" s="52">
        <v>4157336950</v>
      </c>
      <c r="B77" s="5" t="e">
        <f>VLOOKUP($A77,'Export base de données'!$A:$I,2,FALSE)</f>
        <v>#N/A</v>
      </c>
      <c r="C77" s="5" t="e">
        <f>VLOOKUP($A77,'Export base de données'!$A:$I,3,FALSE)</f>
        <v>#N/A</v>
      </c>
      <c r="D77" s="5" t="e">
        <f>VLOOKUP($A77,'Export base de données'!$A:$I,5,FALSE)</f>
        <v>#N/A</v>
      </c>
      <c r="E77" s="8" t="e">
        <f>VLOOKUP($A77,'TRANSMISSION INFOS'!$A$2:$N$600,5,FALSE)</f>
        <v>#N/A</v>
      </c>
      <c r="F77" s="5" t="e">
        <f>VLOOKUP($A77,'Export base de données'!$A:$I,6,FALSE)</f>
        <v>#N/A</v>
      </c>
      <c r="G77" s="6" t="e">
        <f>VLOOKUP($A77,'Export base de données'!$A:$I,7,FALSE)</f>
        <v>#N/A</v>
      </c>
      <c r="H77" s="7" t="e">
        <f>VLOOKUP($A77,'Export base de données'!$A:$I,8,FALSE)</f>
        <v>#N/A</v>
      </c>
      <c r="I77" s="63" t="s">
        <v>21</v>
      </c>
      <c r="J77" s="9" t="e">
        <f>VLOOKUP($A77,'TRANSMISSION INFOS'!$A:$K,12,FALSE)</f>
        <v>#N/A</v>
      </c>
      <c r="K77" s="8" t="s">
        <v>21</v>
      </c>
      <c r="L77" s="65" t="e">
        <f>VLOOKUP($A77,'TRANSMISSION INFOS'!$A$2:$N$600,13,FALSE)</f>
        <v>#N/A</v>
      </c>
      <c r="M77" s="8" t="e">
        <f>VLOOKUP($A77,'TRANSMISSION INFOS'!$A$2:$N$300,14,FALSE)</f>
        <v>#N/A</v>
      </c>
      <c r="N77" s="60" t="e">
        <f>VLOOKUP($A77,'TRANSMISSION INFOS'!$A$2:$N$600,15,FALSE)</f>
        <v>#N/A</v>
      </c>
      <c r="O77" s="107" t="e">
        <f>VLOOKUP($A77,'TRANSMISSION INFOS'!$A$2:$O$600,16,FALSE)</f>
        <v>#N/A</v>
      </c>
      <c r="P77" s="10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hidden="1" customHeight="1">
      <c r="A78" s="52">
        <v>4157337172</v>
      </c>
      <c r="B78" s="5" t="e">
        <f>VLOOKUP($A78,'Export base de données'!$A:$I,2,FALSE)</f>
        <v>#N/A</v>
      </c>
      <c r="C78" s="5" t="e">
        <f>VLOOKUP($A78,'Export base de données'!$A:$I,3,FALSE)</f>
        <v>#N/A</v>
      </c>
      <c r="D78" s="5" t="e">
        <f>VLOOKUP($A78,'Export base de données'!$A:$I,5,FALSE)</f>
        <v>#N/A</v>
      </c>
      <c r="E78" s="8" t="e">
        <f>VLOOKUP($A78,'TRANSMISSION INFOS'!$A$2:$N$600,5,FALSE)</f>
        <v>#N/A</v>
      </c>
      <c r="F78" s="5" t="e">
        <f>VLOOKUP($A78,'Export base de données'!$A:$I,6,FALSE)</f>
        <v>#N/A</v>
      </c>
      <c r="G78" s="6" t="e">
        <f>VLOOKUP($A78,'Export base de données'!$A:$I,7,FALSE)</f>
        <v>#N/A</v>
      </c>
      <c r="H78" s="7" t="e">
        <f>VLOOKUP($A78,'Export base de données'!$A:$I,8,FALSE)</f>
        <v>#N/A</v>
      </c>
      <c r="I78" s="63" t="s">
        <v>21</v>
      </c>
      <c r="J78" s="9" t="e">
        <f>VLOOKUP($A78,'TRANSMISSION INFOS'!$A:$K,12,FALSE)</f>
        <v>#N/A</v>
      </c>
      <c r="K78" s="8" t="s">
        <v>21</v>
      </c>
      <c r="L78" s="65" t="e">
        <f>VLOOKUP($A78,'TRANSMISSION INFOS'!$A$2:$N$600,13,FALSE)</f>
        <v>#N/A</v>
      </c>
      <c r="M78" s="8" t="e">
        <f>VLOOKUP($A78,'TRANSMISSION INFOS'!$A$2:$N$300,14,FALSE)</f>
        <v>#N/A</v>
      </c>
      <c r="N78" s="60" t="e">
        <f>VLOOKUP($A78,'TRANSMISSION INFOS'!$A$2:$N$600,15,FALSE)</f>
        <v>#N/A</v>
      </c>
      <c r="O78" s="107" t="e">
        <f>VLOOKUP($A78,'TRANSMISSION INFOS'!$A$2:$O$600,16,FALSE)</f>
        <v>#N/A</v>
      </c>
      <c r="P78" s="10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hidden="1" customHeight="1">
      <c r="A79" s="52">
        <v>4157336711</v>
      </c>
      <c r="B79" s="5" t="e">
        <f>VLOOKUP($A79,'Export base de données'!$A:$I,2,FALSE)</f>
        <v>#N/A</v>
      </c>
      <c r="C79" s="5" t="e">
        <f>VLOOKUP($A79,'Export base de données'!$A:$I,3,FALSE)</f>
        <v>#N/A</v>
      </c>
      <c r="D79" s="5" t="e">
        <f>VLOOKUP($A79,'Export base de données'!$A:$I,5,FALSE)</f>
        <v>#N/A</v>
      </c>
      <c r="E79" s="8" t="e">
        <f>VLOOKUP($A79,'TRANSMISSION INFOS'!$A$2:$N$600,5,FALSE)</f>
        <v>#N/A</v>
      </c>
      <c r="F79" s="5" t="e">
        <f>VLOOKUP($A79,'Export base de données'!$A:$I,6,FALSE)</f>
        <v>#N/A</v>
      </c>
      <c r="G79" s="6" t="e">
        <f>VLOOKUP($A79,'Export base de données'!$A:$I,7,FALSE)</f>
        <v>#N/A</v>
      </c>
      <c r="H79" s="7" t="e">
        <f>VLOOKUP($A79,'Export base de données'!$A:$I,8,FALSE)</f>
        <v>#N/A</v>
      </c>
      <c r="I79" s="63" t="s">
        <v>21</v>
      </c>
      <c r="J79" s="9" t="e">
        <f>VLOOKUP($A79,'TRANSMISSION INFOS'!$A:$K,12,FALSE)</f>
        <v>#N/A</v>
      </c>
      <c r="K79" s="8" t="s">
        <v>21</v>
      </c>
      <c r="L79" s="10" t="e">
        <f>VLOOKUP($A79,'TRANSMISSION INFOS'!$A$2:$N$197,13,FALSE)</f>
        <v>#N/A</v>
      </c>
      <c r="M79" s="8" t="e">
        <f>VLOOKUP($A79,'TRANSMISSION INFOS'!$A$2:$N$197,14,FALSE)</f>
        <v>#N/A</v>
      </c>
      <c r="N79" s="10" t="e">
        <f>VLOOKUP($A79,'TRANSMISSION INFOS'!$A$2:$N$197,15,FALSE)</f>
        <v>#N/A</v>
      </c>
      <c r="O79" s="107" t="e">
        <f>VLOOKUP($A79,'TRANSMISSION INFOS'!$A$2:$O$600,16,FALSE)</f>
        <v>#N/A</v>
      </c>
      <c r="P79" s="10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00">
        <v>4073078016</v>
      </c>
      <c r="B80" s="5" t="e">
        <f>VLOOKUP($A80,'Export base de données'!$A:$I,2,FALSE)</f>
        <v>#N/A</v>
      </c>
      <c r="C80" s="5" t="e">
        <f>VLOOKUP($A80,'Export base de données'!$A:$I,3,FALSE)</f>
        <v>#N/A</v>
      </c>
      <c r="D80" s="5" t="e">
        <f>VLOOKUP($A80,'Export base de données'!$A:$I,5,FALSE)</f>
        <v>#N/A</v>
      </c>
      <c r="E80" s="8" t="e">
        <f>VLOOKUP($A80,'TRANSMISSION INFOS'!$A$2:$N$600,5,FALSE)</f>
        <v>#N/A</v>
      </c>
      <c r="F80" s="5" t="e">
        <f>VLOOKUP($A80,'Export base de données'!$A:$I,6,FALSE)</f>
        <v>#N/A</v>
      </c>
      <c r="G80" s="6" t="e">
        <f>VLOOKUP($A80,'Export base de données'!$A:$I,7,FALSE)</f>
        <v>#N/A</v>
      </c>
      <c r="H80" s="7" t="e">
        <f>VLOOKUP($A80,'Export base de données'!$A:$I,8,FALSE)</f>
        <v>#N/A</v>
      </c>
      <c r="I80" s="8" t="s">
        <v>21</v>
      </c>
      <c r="J80" s="9" t="e">
        <f>VLOOKUP($A80,'TRANSMISSION INFOS'!$A:$K,12,FALSE)</f>
        <v>#N/A</v>
      </c>
      <c r="K80" s="8" t="s">
        <v>21</v>
      </c>
      <c r="L80" s="65" t="e">
        <f>VLOOKUP($A80,'TRANSMISSION INFOS'!$A$2:$N$600,13,FALSE)</f>
        <v>#N/A</v>
      </c>
      <c r="M80" s="8" t="e">
        <f>VLOOKUP($A80,'TRANSMISSION INFOS'!$A$2:$N$300,14,FALSE)</f>
        <v>#N/A</v>
      </c>
      <c r="N80" s="60" t="e">
        <f>VLOOKUP($A80,'TRANSMISSION INFOS'!$A$2:$N$600,15,FALSE)</f>
        <v>#N/A</v>
      </c>
      <c r="O80" s="107" t="e">
        <f>VLOOKUP($A80,'TRANSMISSION INFOS'!$A$2:$O$600,16,FALSE)</f>
        <v>#N/A</v>
      </c>
      <c r="P80" s="10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hidden="1" customHeight="1">
      <c r="A81" s="52">
        <v>4267484915</v>
      </c>
      <c r="B81" s="5" t="e">
        <f>VLOOKUP($A81,'Export base de données'!$A:$I,2,FALSE)</f>
        <v>#N/A</v>
      </c>
      <c r="C81" s="5" t="e">
        <f>VLOOKUP($A81,'Export base de données'!$A:$I,3,FALSE)</f>
        <v>#N/A</v>
      </c>
      <c r="D81" s="5" t="e">
        <f>VLOOKUP($A81,'Export base de données'!$A:$I,5,FALSE)</f>
        <v>#N/A</v>
      </c>
      <c r="E81" s="8" t="e">
        <f>VLOOKUP($A81,'TRANSMISSION INFOS'!$A$2:$N$600,5,FALSE)</f>
        <v>#N/A</v>
      </c>
      <c r="F81" s="5" t="e">
        <f>VLOOKUP($A81,'Export base de données'!$A:$I,6,FALSE)</f>
        <v>#N/A</v>
      </c>
      <c r="G81" s="6" t="e">
        <f>VLOOKUP($A81,'Export base de données'!$A:$I,7,FALSE)</f>
        <v>#N/A</v>
      </c>
      <c r="H81" s="7" t="e">
        <f>VLOOKUP($A81,'Export base de données'!$A:$I,8,FALSE)</f>
        <v>#N/A</v>
      </c>
      <c r="I81" s="63" t="s">
        <v>21</v>
      </c>
      <c r="J81" s="9" t="e">
        <f>VLOOKUP($A81,'TRANSMISSION INFOS'!$A:$K,12,FALSE)</f>
        <v>#N/A</v>
      </c>
      <c r="K81" s="8" t="s">
        <v>21</v>
      </c>
      <c r="L81" s="10" t="e">
        <f>VLOOKUP($A81,'TRANSMISSION INFOS'!$A$2:$N$197,13,FALSE)</f>
        <v>#N/A</v>
      </c>
      <c r="M81" s="8" t="e">
        <f>VLOOKUP($A81,'TRANSMISSION INFOS'!$A$2:$N$197,14,FALSE)</f>
        <v>#N/A</v>
      </c>
      <c r="N81" s="10" t="e">
        <f>VLOOKUP($A81,'TRANSMISSION INFOS'!$A$2:$N$197,15,FALSE)</f>
        <v>#N/A</v>
      </c>
      <c r="O81" s="107" t="e">
        <f>VLOOKUP($A81,'TRANSMISSION INFOS'!$A$2:$O$600,16,FALSE)</f>
        <v>#N/A</v>
      </c>
      <c r="P81" s="10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hidden="1" customHeight="1">
      <c r="A82" s="52">
        <v>4267745273</v>
      </c>
      <c r="B82" s="5" t="e">
        <f>VLOOKUP($A82,'Export base de données'!$A:$I,2,FALSE)</f>
        <v>#N/A</v>
      </c>
      <c r="C82" s="5" t="e">
        <f>VLOOKUP($A82,'Export base de données'!$A:$I,3,FALSE)</f>
        <v>#N/A</v>
      </c>
      <c r="D82" s="5" t="e">
        <f>VLOOKUP($A82,'Export base de données'!$A:$I,5,FALSE)</f>
        <v>#N/A</v>
      </c>
      <c r="E82" s="8" t="e">
        <f>VLOOKUP($A82,'TRANSMISSION INFOS'!$A$2:$N$600,5,FALSE)</f>
        <v>#N/A</v>
      </c>
      <c r="F82" s="5" t="e">
        <f>VLOOKUP($A82,'Export base de données'!$A:$I,6,FALSE)</f>
        <v>#N/A</v>
      </c>
      <c r="G82" s="6" t="e">
        <f>VLOOKUP($A82,'Export base de données'!$A:$I,7,FALSE)</f>
        <v>#N/A</v>
      </c>
      <c r="H82" s="7" t="e">
        <f>VLOOKUP($A82,'Export base de données'!$A:$I,8,FALSE)</f>
        <v>#N/A</v>
      </c>
      <c r="I82" s="63" t="s">
        <v>21</v>
      </c>
      <c r="J82" s="9" t="e">
        <f>VLOOKUP($A82,'TRANSMISSION INFOS'!$A:$K,12,FALSE)</f>
        <v>#N/A</v>
      </c>
      <c r="K82" s="8" t="s">
        <v>21</v>
      </c>
      <c r="L82" s="10" t="e">
        <f>VLOOKUP($A82,'TRANSMISSION INFOS'!$A$2:$N$197,13,FALSE)</f>
        <v>#N/A</v>
      </c>
      <c r="M82" s="8" t="e">
        <f>VLOOKUP($A82,'TRANSMISSION INFOS'!$A$2:$N$197,14,FALSE)</f>
        <v>#N/A</v>
      </c>
      <c r="N82" s="10" t="e">
        <f>VLOOKUP($A82,'TRANSMISSION INFOS'!$A$2:$N$197,15,FALSE)</f>
        <v>#N/A</v>
      </c>
      <c r="O82" s="107" t="e">
        <f>VLOOKUP($A82,'TRANSMISSION INFOS'!$A$2:$O$600,16,FALSE)</f>
        <v>#N/A</v>
      </c>
      <c r="P82" s="10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hidden="1" customHeight="1">
      <c r="A83" s="52">
        <v>4262714837</v>
      </c>
      <c r="B83" s="5" t="e">
        <f>VLOOKUP($A83,'Export base de données'!$A:$I,2,FALSE)</f>
        <v>#N/A</v>
      </c>
      <c r="C83" s="5" t="e">
        <f>VLOOKUP($A83,'Export base de données'!$A:$I,3,FALSE)</f>
        <v>#N/A</v>
      </c>
      <c r="D83" s="5" t="e">
        <f>VLOOKUP($A83,'Export base de données'!$A:$I,5,FALSE)</f>
        <v>#N/A</v>
      </c>
      <c r="E83" s="8" t="e">
        <f>VLOOKUP($A83,'TRANSMISSION INFOS'!$A$2:$N$600,5,FALSE)</f>
        <v>#N/A</v>
      </c>
      <c r="F83" s="5" t="e">
        <f>VLOOKUP($A83,'Export base de données'!$A:$I,6,FALSE)</f>
        <v>#N/A</v>
      </c>
      <c r="G83" s="6" t="e">
        <f>VLOOKUP($A83,'Export base de données'!$A:$I,7,FALSE)</f>
        <v>#N/A</v>
      </c>
      <c r="H83" s="7" t="e">
        <f>VLOOKUP($A83,'Export base de données'!$A:$I,8,FALSE)</f>
        <v>#N/A</v>
      </c>
      <c r="I83" s="63" t="s">
        <v>21</v>
      </c>
      <c r="J83" s="9" t="e">
        <f>VLOOKUP($A83,'TRANSMISSION INFOS'!$A:$K,12,FALSE)</f>
        <v>#N/A</v>
      </c>
      <c r="K83" s="8" t="s">
        <v>21</v>
      </c>
      <c r="L83" s="10" t="e">
        <f>VLOOKUP($A83,'TRANSMISSION INFOS'!$A$2:$N$197,13,FALSE)</f>
        <v>#N/A</v>
      </c>
      <c r="M83" s="8" t="e">
        <f>VLOOKUP($A83,'TRANSMISSION INFOS'!$A$2:$N$197,14,FALSE)</f>
        <v>#N/A</v>
      </c>
      <c r="N83" s="10" t="e">
        <f>VLOOKUP($A83,'TRANSMISSION INFOS'!$A$2:$N$197,15,FALSE)</f>
        <v>#N/A</v>
      </c>
      <c r="O83" s="107" t="e">
        <f>VLOOKUP($A83,'TRANSMISSION INFOS'!$A$2:$O$600,16,FALSE)</f>
        <v>#N/A</v>
      </c>
      <c r="P83" s="10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hidden="1" customHeight="1">
      <c r="A84" s="52">
        <v>4267779819</v>
      </c>
      <c r="B84" s="5" t="e">
        <f>VLOOKUP($A84,'Export base de données'!$A:$I,2,FALSE)</f>
        <v>#N/A</v>
      </c>
      <c r="C84" s="5" t="e">
        <f>VLOOKUP($A84,'Export base de données'!$A:$I,3,FALSE)</f>
        <v>#N/A</v>
      </c>
      <c r="D84" s="5" t="e">
        <f>VLOOKUP($A84,'Export base de données'!$A:$I,5,FALSE)</f>
        <v>#N/A</v>
      </c>
      <c r="E84" s="8" t="e">
        <f>VLOOKUP($A84,'TRANSMISSION INFOS'!$A$2:$N$600,5,FALSE)</f>
        <v>#N/A</v>
      </c>
      <c r="F84" s="5" t="e">
        <f>VLOOKUP($A84,'Export base de données'!$A:$I,6,FALSE)</f>
        <v>#N/A</v>
      </c>
      <c r="G84" s="6" t="e">
        <f>VLOOKUP($A84,'Export base de données'!$A:$I,7,FALSE)</f>
        <v>#N/A</v>
      </c>
      <c r="H84" s="7" t="e">
        <f>VLOOKUP($A84,'Export base de données'!$A:$I,8,FALSE)</f>
        <v>#N/A</v>
      </c>
      <c r="I84" s="63" t="s">
        <v>21</v>
      </c>
      <c r="J84" s="9" t="e">
        <f>VLOOKUP($A84,'TRANSMISSION INFOS'!$A:$K,12,FALSE)</f>
        <v>#N/A</v>
      </c>
      <c r="K84" s="8" t="s">
        <v>21</v>
      </c>
      <c r="L84" s="10" t="e">
        <f>VLOOKUP($A84,'TRANSMISSION INFOS'!$A$2:$N$197,13,FALSE)</f>
        <v>#N/A</v>
      </c>
      <c r="M84" s="8" t="e">
        <f>VLOOKUP($A84,'TRANSMISSION INFOS'!$A$2:$N$197,14,FALSE)</f>
        <v>#N/A</v>
      </c>
      <c r="N84" s="60" t="e">
        <f>VLOOKUP($A84,'TRANSMISSION INFOS'!$A$2:$N$197,15,FALSE)</f>
        <v>#N/A</v>
      </c>
      <c r="O84" s="107" t="e">
        <f>VLOOKUP($A84,'TRANSMISSION INFOS'!$A$2:$O$600,16,FALSE)</f>
        <v>#N/A</v>
      </c>
      <c r="P84" s="10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hidden="1" customHeight="1">
      <c r="A85" s="52">
        <v>4264981723</v>
      </c>
      <c r="B85" s="5" t="e">
        <f>VLOOKUP($A85,'Export base de données'!$A:$I,2,FALSE)</f>
        <v>#N/A</v>
      </c>
      <c r="C85" s="5" t="e">
        <f>VLOOKUP($A85,'Export base de données'!$A:$I,3,FALSE)</f>
        <v>#N/A</v>
      </c>
      <c r="D85" s="5" t="e">
        <f>VLOOKUP($A85,'Export base de données'!$A:$I,5,FALSE)</f>
        <v>#N/A</v>
      </c>
      <c r="E85" s="8" t="e">
        <f>VLOOKUP($A85,'TRANSMISSION INFOS'!$A$2:$N$600,5,FALSE)</f>
        <v>#N/A</v>
      </c>
      <c r="F85" s="5" t="e">
        <f>VLOOKUP($A85,'Export base de données'!$A:$I,6,FALSE)</f>
        <v>#N/A</v>
      </c>
      <c r="G85" s="6" t="e">
        <f>VLOOKUP($A85,'Export base de données'!$A:$I,7,FALSE)</f>
        <v>#N/A</v>
      </c>
      <c r="H85" s="7" t="e">
        <f>VLOOKUP($A85,'Export base de données'!$A:$I,8,FALSE)</f>
        <v>#N/A</v>
      </c>
      <c r="I85" s="63" t="s">
        <v>21</v>
      </c>
      <c r="J85" s="9" t="e">
        <f>VLOOKUP($A85,'TRANSMISSION INFOS'!$A:$K,12,FALSE)</f>
        <v>#N/A</v>
      </c>
      <c r="K85" s="8" t="s">
        <v>21</v>
      </c>
      <c r="L85" s="10" t="e">
        <f>VLOOKUP($A85,'TRANSMISSION INFOS'!$A$2:$N$197,13,FALSE)</f>
        <v>#N/A</v>
      </c>
      <c r="M85" s="8" t="e">
        <f>VLOOKUP($A85,'TRANSMISSION INFOS'!$A$2:$N$197,14,FALSE)</f>
        <v>#N/A</v>
      </c>
      <c r="N85" s="10" t="e">
        <f>VLOOKUP($A85,'TRANSMISSION INFOS'!$A$2:$N$197,15,FALSE)</f>
        <v>#N/A</v>
      </c>
      <c r="O85" s="107" t="e">
        <f>VLOOKUP($A85,'TRANSMISSION INFOS'!$A$2:$O$600,16,FALSE)</f>
        <v>#N/A</v>
      </c>
      <c r="P85" s="10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hidden="1" customHeight="1">
      <c r="A86" s="52">
        <v>4279598702</v>
      </c>
      <c r="B86" s="5" t="e">
        <f>VLOOKUP($A86,'Export base de données'!$A:$I,2,FALSE)</f>
        <v>#N/A</v>
      </c>
      <c r="C86" s="5" t="e">
        <f>VLOOKUP($A86,'Export base de données'!$A:$I,3,FALSE)</f>
        <v>#N/A</v>
      </c>
      <c r="D86" s="5" t="e">
        <f>VLOOKUP($A86,'Export base de données'!$A:$I,5,FALSE)</f>
        <v>#N/A</v>
      </c>
      <c r="E86" s="8" t="e">
        <f>VLOOKUP($A86,'TRANSMISSION INFOS'!$A$2:$N$600,5,FALSE)</f>
        <v>#N/A</v>
      </c>
      <c r="F86" s="5" t="e">
        <f>VLOOKUP($A86,'Export base de données'!$A:$I,6,FALSE)</f>
        <v>#N/A</v>
      </c>
      <c r="G86" s="6" t="e">
        <f>VLOOKUP($A86,'Export base de données'!$A:$I,7,FALSE)</f>
        <v>#N/A</v>
      </c>
      <c r="H86" s="7" t="e">
        <f>VLOOKUP($A86,'Export base de données'!$A:$I,8,FALSE)</f>
        <v>#N/A</v>
      </c>
      <c r="I86" s="8" t="s">
        <v>21</v>
      </c>
      <c r="J86" s="9" t="e">
        <f>VLOOKUP($A86,'TRANSMISSION INFOS'!$A:$K,12,FALSE)</f>
        <v>#N/A</v>
      </c>
      <c r="K86" s="8" t="s">
        <v>21</v>
      </c>
      <c r="L86" s="65" t="e">
        <f>VLOOKUP($A86,'TRANSMISSION INFOS'!$A$2:$N$600,13,FALSE)</f>
        <v>#N/A</v>
      </c>
      <c r="M86" s="8" t="e">
        <f>VLOOKUP($A86,'TRANSMISSION INFOS'!$A$2:$N$300,14,FALSE)</f>
        <v>#N/A</v>
      </c>
      <c r="N86" s="60" t="e">
        <f>VLOOKUP($A86,'TRANSMISSION INFOS'!$A$2:$N$600,15,FALSE)</f>
        <v>#N/A</v>
      </c>
      <c r="O86" s="107" t="e">
        <f>VLOOKUP($A86,'TRANSMISSION INFOS'!$A$2:$O$600,16,FALSE)</f>
        <v>#N/A</v>
      </c>
      <c r="P86" s="10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hidden="1" customHeight="1">
      <c r="A87" s="52">
        <v>3977827624</v>
      </c>
      <c r="B87" s="5" t="e">
        <f>VLOOKUP($A87,'Export base de données'!$A:$I,2,FALSE)</f>
        <v>#N/A</v>
      </c>
      <c r="C87" s="5" t="e">
        <f>VLOOKUP($A87,'Export base de données'!$A:$I,3,FALSE)</f>
        <v>#N/A</v>
      </c>
      <c r="D87" s="5" t="e">
        <f>VLOOKUP($A87,'Export base de données'!$A:$I,5,FALSE)</f>
        <v>#N/A</v>
      </c>
      <c r="E87" s="8" t="e">
        <f>VLOOKUP($A87,'TRANSMISSION INFOS'!$A$2:$N$600,5,FALSE)</f>
        <v>#N/A</v>
      </c>
      <c r="F87" s="5" t="e">
        <f>VLOOKUP($A87,'Export base de données'!$A:$I,6,FALSE)</f>
        <v>#N/A</v>
      </c>
      <c r="G87" s="6" t="e">
        <f>VLOOKUP($A87,'Export base de données'!$A:$I,7,FALSE)</f>
        <v>#N/A</v>
      </c>
      <c r="H87" s="7" t="e">
        <f>VLOOKUP($A87,'Export base de données'!$A:$I,8,FALSE)</f>
        <v>#N/A</v>
      </c>
      <c r="I87" s="8" t="s">
        <v>21</v>
      </c>
      <c r="J87" s="9" t="e">
        <f>VLOOKUP($A87,'TRANSMISSION INFOS'!$A:$K,12,FALSE)</f>
        <v>#N/A</v>
      </c>
      <c r="K87" s="8" t="s">
        <v>21</v>
      </c>
      <c r="L87" s="65" t="e">
        <f>VLOOKUP($A87,'TRANSMISSION INFOS'!$A$2:$N$600,13,FALSE)</f>
        <v>#N/A</v>
      </c>
      <c r="M87" s="8" t="e">
        <f>VLOOKUP($A87,'TRANSMISSION INFOS'!$A$2:$N$300,14,FALSE)</f>
        <v>#N/A</v>
      </c>
      <c r="N87" s="60" t="e">
        <f>VLOOKUP($A87,'TRANSMISSION INFOS'!$A$2:$N$600,15,FALSE)</f>
        <v>#N/A</v>
      </c>
      <c r="O87" s="107" t="e">
        <f>VLOOKUP($A87,'TRANSMISSION INFOS'!$A$2:$O$600,16,FALSE)</f>
        <v>#N/A</v>
      </c>
      <c r="P87" s="10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52">
        <v>4072604770</v>
      </c>
      <c r="B88" s="5" t="e">
        <f>VLOOKUP($A88,'Export base de données'!$A:$I,2,FALSE)</f>
        <v>#N/A</v>
      </c>
      <c r="C88" s="5" t="e">
        <f>VLOOKUP($A88,'Export base de données'!$A:$I,3,FALSE)</f>
        <v>#N/A</v>
      </c>
      <c r="D88" s="5" t="e">
        <f>VLOOKUP($A88,'Export base de données'!$A:$I,5,FALSE)</f>
        <v>#N/A</v>
      </c>
      <c r="E88" s="8" t="e">
        <f>VLOOKUP($A88,'TRANSMISSION INFOS'!$A$2:$N$600,5,FALSE)</f>
        <v>#N/A</v>
      </c>
      <c r="F88" s="5" t="e">
        <f>VLOOKUP($A88,'Export base de données'!$A:$I,6,FALSE)</f>
        <v>#N/A</v>
      </c>
      <c r="G88" s="6" t="e">
        <f>VLOOKUP($A88,'Export base de données'!$A:$I,7,FALSE)</f>
        <v>#N/A</v>
      </c>
      <c r="H88" s="7" t="e">
        <f>VLOOKUP($A88,'Export base de données'!$A:$I,8,FALSE)</f>
        <v>#N/A</v>
      </c>
      <c r="I88" s="63" t="s">
        <v>21</v>
      </c>
      <c r="J88" s="9" t="e">
        <f>VLOOKUP($A88,'TRANSMISSION INFOS'!$A:$K,12,FALSE)</f>
        <v>#N/A</v>
      </c>
      <c r="K88" s="8" t="s">
        <v>21</v>
      </c>
      <c r="L88" s="65" t="e">
        <f>VLOOKUP($A88,'TRANSMISSION INFOS'!$A$2:$N$600,13,FALSE)</f>
        <v>#N/A</v>
      </c>
      <c r="M88" s="8" t="e">
        <f>VLOOKUP($A88,'TRANSMISSION INFOS'!$A$2:$N$300,14,FALSE)</f>
        <v>#N/A</v>
      </c>
      <c r="N88" s="60" t="e">
        <f>VLOOKUP($A88,'TRANSMISSION INFOS'!$A$2:$N$600,15,FALSE)</f>
        <v>#N/A</v>
      </c>
      <c r="O88" s="107" t="e">
        <f>VLOOKUP($A88,'TRANSMISSION INFOS'!$A$2:$O$600,16,FALSE)</f>
        <v>#N/A</v>
      </c>
      <c r="P88" s="10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00">
        <v>3873313215</v>
      </c>
      <c r="B89" s="5" t="e">
        <f>VLOOKUP($A89,'Export base de données'!$A:$I,2,FALSE)</f>
        <v>#N/A</v>
      </c>
      <c r="C89" s="5" t="e">
        <f>VLOOKUP($A89,'Export base de données'!$A:$I,3,FALSE)</f>
        <v>#N/A</v>
      </c>
      <c r="D89" s="5" t="e">
        <f>VLOOKUP($A89,'Export base de données'!$A:$I,5,FALSE)</f>
        <v>#N/A</v>
      </c>
      <c r="E89" s="8" t="e">
        <f>VLOOKUP($A89,'TRANSMISSION INFOS'!$A$2:$N$600,5,FALSE)</f>
        <v>#N/A</v>
      </c>
      <c r="F89" s="5" t="e">
        <f>VLOOKUP($A89,'Export base de données'!$A:$I,6,FALSE)</f>
        <v>#N/A</v>
      </c>
      <c r="G89" s="6" t="e">
        <f>VLOOKUP($A89,'Export base de données'!$A:$I,7,FALSE)</f>
        <v>#N/A</v>
      </c>
      <c r="H89" s="7" t="e">
        <f>VLOOKUP($A89,'Export base de données'!$A:$I,8,FALSE)</f>
        <v>#N/A</v>
      </c>
      <c r="I89" s="8" t="s">
        <v>21</v>
      </c>
      <c r="J89" s="9" t="e">
        <f>VLOOKUP($A89,'TRANSMISSION INFOS'!$A:$K,12,FALSE)</f>
        <v>#N/A</v>
      </c>
      <c r="K89" s="8" t="s">
        <v>21</v>
      </c>
      <c r="L89" s="65" t="e">
        <f>VLOOKUP($A89,'TRANSMISSION INFOS'!$A$2:$N$600,13,FALSE)</f>
        <v>#N/A</v>
      </c>
      <c r="M89" s="8" t="e">
        <f>VLOOKUP($A89,'TRANSMISSION INFOS'!$A$2:$N$300,14,FALSE)</f>
        <v>#N/A</v>
      </c>
      <c r="N89" s="60" t="e">
        <f>VLOOKUP($A89,'TRANSMISSION INFOS'!$A$2:$N$600,15,FALSE)</f>
        <v>#N/A</v>
      </c>
      <c r="O89" s="107" t="e">
        <f>VLOOKUP($A89,'TRANSMISSION INFOS'!$A$2:$O$600,16,FALSE)</f>
        <v>#N/A</v>
      </c>
      <c r="P89" s="10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hidden="1" customHeight="1">
      <c r="A90" s="52">
        <v>3857280133</v>
      </c>
      <c r="B90" s="5" t="e">
        <f>VLOOKUP($A90,'Export base de données'!$A:$I,2,FALSE)</f>
        <v>#N/A</v>
      </c>
      <c r="C90" s="5" t="e">
        <f>VLOOKUP($A90,'Export base de données'!$A:$I,3,FALSE)</f>
        <v>#N/A</v>
      </c>
      <c r="D90" s="5" t="e">
        <f>VLOOKUP($A90,'Export base de données'!$A:$I,5,FALSE)</f>
        <v>#N/A</v>
      </c>
      <c r="E90" s="8" t="e">
        <f>VLOOKUP($A90,'TRANSMISSION INFOS'!$A$2:$N$600,5,FALSE)</f>
        <v>#N/A</v>
      </c>
      <c r="F90" s="5" t="e">
        <f>VLOOKUP($A90,'Export base de données'!$A:$I,6,FALSE)</f>
        <v>#N/A</v>
      </c>
      <c r="G90" s="6" t="e">
        <f>VLOOKUP($A90,'Export base de données'!$A:$I,7,FALSE)</f>
        <v>#N/A</v>
      </c>
      <c r="H90" s="7" t="e">
        <f>VLOOKUP($A90,'Export base de données'!$A:$I,8,FALSE)</f>
        <v>#N/A</v>
      </c>
      <c r="I90" s="63" t="s">
        <v>21</v>
      </c>
      <c r="J90" s="9" t="e">
        <f>VLOOKUP($A90,'TRANSMISSION INFOS'!$A:$K,12,FALSE)</f>
        <v>#N/A</v>
      </c>
      <c r="K90" s="8" t="s">
        <v>21</v>
      </c>
      <c r="L90" s="65" t="e">
        <f>VLOOKUP($A90,'TRANSMISSION INFOS'!$A$2:$N$600,13,FALSE)</f>
        <v>#N/A</v>
      </c>
      <c r="M90" s="8" t="e">
        <f>VLOOKUP($A90,'TRANSMISSION INFOS'!$A$2:$N$300,14,FALSE)</f>
        <v>#N/A</v>
      </c>
      <c r="N90" s="60" t="e">
        <f>VLOOKUP($A90,'TRANSMISSION INFOS'!$A$2:$N$600,15,FALSE)</f>
        <v>#N/A</v>
      </c>
      <c r="O90" s="107" t="e">
        <f>VLOOKUP($A90,'TRANSMISSION INFOS'!$A$2:$O$600,16,FALSE)</f>
        <v>#N/A</v>
      </c>
      <c r="P90" s="10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hidden="1" customHeight="1">
      <c r="A91" s="52">
        <v>3861294682</v>
      </c>
      <c r="B91" s="5" t="e">
        <f>VLOOKUP($A91,'Export base de données'!$A:$I,2,FALSE)</f>
        <v>#N/A</v>
      </c>
      <c r="C91" s="5" t="e">
        <f>VLOOKUP($A91,'Export base de données'!$A:$I,3,FALSE)</f>
        <v>#N/A</v>
      </c>
      <c r="D91" s="5" t="e">
        <f>VLOOKUP($A91,'Export base de données'!$A:$I,5,FALSE)</f>
        <v>#N/A</v>
      </c>
      <c r="E91" s="8" t="e">
        <f>VLOOKUP($A91,'TRANSMISSION INFOS'!$A$2:$N$600,5,FALSE)</f>
        <v>#N/A</v>
      </c>
      <c r="F91" s="5" t="e">
        <f>VLOOKUP($A91,'Export base de données'!$A:$I,6,FALSE)</f>
        <v>#N/A</v>
      </c>
      <c r="G91" s="6" t="e">
        <f>VLOOKUP($A91,'Export base de données'!$A:$I,7,FALSE)</f>
        <v>#N/A</v>
      </c>
      <c r="H91" s="7" t="e">
        <f>VLOOKUP($A91,'Export base de données'!$A:$I,8,FALSE)</f>
        <v>#N/A</v>
      </c>
      <c r="I91" s="63" t="s">
        <v>21</v>
      </c>
      <c r="J91" s="9" t="e">
        <f>VLOOKUP($A91,'TRANSMISSION INFOS'!$A:$K,12,FALSE)</f>
        <v>#N/A</v>
      </c>
      <c r="K91" s="8" t="s">
        <v>21</v>
      </c>
      <c r="L91" s="65" t="e">
        <f>VLOOKUP($A91,'TRANSMISSION INFOS'!$A$2:$N$600,13,FALSE)</f>
        <v>#N/A</v>
      </c>
      <c r="M91" s="8" t="e">
        <f>VLOOKUP($A91,'TRANSMISSION INFOS'!$A$2:$N$300,14,FALSE)</f>
        <v>#N/A</v>
      </c>
      <c r="N91" s="60" t="e">
        <f>VLOOKUP($A91,'TRANSMISSION INFOS'!$A$2:$N$600,15,FALSE)</f>
        <v>#N/A</v>
      </c>
      <c r="O91" s="107" t="e">
        <f>VLOOKUP($A91,'TRANSMISSION INFOS'!$A$2:$O$600,16,FALSE)</f>
        <v>#N/A</v>
      </c>
      <c r="P91" s="10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hidden="1" customHeight="1">
      <c r="A92" s="52">
        <v>3862875083</v>
      </c>
      <c r="B92" s="5" t="e">
        <f>VLOOKUP($A92,'Export base de données'!$A:$I,2,FALSE)</f>
        <v>#N/A</v>
      </c>
      <c r="C92" s="5" t="e">
        <f>VLOOKUP($A92,'Export base de données'!$A:$I,3,FALSE)</f>
        <v>#N/A</v>
      </c>
      <c r="D92" s="5" t="e">
        <f>VLOOKUP($A92,'Export base de données'!$A:$I,5,FALSE)</f>
        <v>#N/A</v>
      </c>
      <c r="E92" s="8" t="e">
        <f>VLOOKUP($A92,'TRANSMISSION INFOS'!$A$2:$N$600,5,FALSE)</f>
        <v>#N/A</v>
      </c>
      <c r="F92" s="5" t="e">
        <f>VLOOKUP($A92,'Export base de données'!$A:$I,6,FALSE)</f>
        <v>#N/A</v>
      </c>
      <c r="G92" s="6" t="e">
        <f>VLOOKUP($A92,'Export base de données'!$A:$I,7,FALSE)</f>
        <v>#N/A</v>
      </c>
      <c r="H92" s="7" t="e">
        <f>VLOOKUP($A92,'Export base de données'!$A:$I,8,FALSE)</f>
        <v>#N/A</v>
      </c>
      <c r="I92" s="63" t="s">
        <v>21</v>
      </c>
      <c r="J92" s="9" t="e">
        <f>VLOOKUP($A92,'TRANSMISSION INFOS'!$A:$K,12,FALSE)</f>
        <v>#N/A</v>
      </c>
      <c r="K92" s="8" t="s">
        <v>21</v>
      </c>
      <c r="L92" s="65" t="e">
        <f>VLOOKUP($A92,'TRANSMISSION INFOS'!$A$2:$N$600,13,FALSE)</f>
        <v>#N/A</v>
      </c>
      <c r="M92" s="8" t="e">
        <f>VLOOKUP($A92,'TRANSMISSION INFOS'!$A$2:$N$300,14,FALSE)</f>
        <v>#N/A</v>
      </c>
      <c r="N92" s="60" t="e">
        <f>VLOOKUP($A92,'TRANSMISSION INFOS'!$A$2:$N$600,15,FALSE)</f>
        <v>#N/A</v>
      </c>
      <c r="O92" s="107" t="e">
        <f>VLOOKUP($A92,'TRANSMISSION INFOS'!$A$2:$O$600,16,FALSE)</f>
        <v>#N/A</v>
      </c>
      <c r="P92" s="15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hidden="1" customHeight="1">
      <c r="A93" s="52">
        <v>3859558130</v>
      </c>
      <c r="B93" s="5" t="e">
        <f>VLOOKUP($A93,'Export base de données'!$A:$I,2,FALSE)</f>
        <v>#N/A</v>
      </c>
      <c r="C93" s="5" t="e">
        <f>VLOOKUP($A93,'Export base de données'!$A:$I,3,FALSE)</f>
        <v>#N/A</v>
      </c>
      <c r="D93" s="5" t="e">
        <f>VLOOKUP($A93,'Export base de données'!$A:$I,5,FALSE)</f>
        <v>#N/A</v>
      </c>
      <c r="E93" s="8" t="e">
        <f>VLOOKUP($A93,'TRANSMISSION INFOS'!$A$2:$N$600,5,FALSE)</f>
        <v>#N/A</v>
      </c>
      <c r="F93" s="5" t="e">
        <f>VLOOKUP($A93,'Export base de données'!$A:$I,6,FALSE)</f>
        <v>#N/A</v>
      </c>
      <c r="G93" s="6" t="e">
        <f>VLOOKUP($A93,'Export base de données'!$A:$I,7,FALSE)</f>
        <v>#N/A</v>
      </c>
      <c r="H93" s="7" t="e">
        <f>VLOOKUP($A93,'Export base de données'!$A:$I,8,FALSE)</f>
        <v>#N/A</v>
      </c>
      <c r="I93" s="63" t="s">
        <v>21</v>
      </c>
      <c r="J93" s="9" t="e">
        <f>VLOOKUP($A93,'TRANSMISSION INFOS'!$A:$K,12,FALSE)</f>
        <v>#N/A</v>
      </c>
      <c r="K93" s="8" t="s">
        <v>21</v>
      </c>
      <c r="L93" s="10" t="e">
        <f>VLOOKUP($A93,'TRANSMISSION INFOS'!$A$2:$N$197,13,FALSE)</f>
        <v>#N/A</v>
      </c>
      <c r="M93" s="8" t="e">
        <f>VLOOKUP($A93,'TRANSMISSION INFOS'!$A$2:$N$197,14,FALSE)</f>
        <v>#N/A</v>
      </c>
      <c r="N93" s="60" t="e">
        <f>VLOOKUP($A93,'TRANSMISSION INFOS'!$A$2:$N$197,15,FALSE)</f>
        <v>#N/A</v>
      </c>
      <c r="O93" s="107" t="e">
        <f>VLOOKUP($A93,'TRANSMISSION INFOS'!$A$2:$O$600,16,FALSE)</f>
        <v>#N/A</v>
      </c>
      <c r="P93" s="10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hidden="1" customHeight="1">
      <c r="A94" s="52">
        <v>3859558486</v>
      </c>
      <c r="B94" s="5" t="e">
        <f>VLOOKUP($A94,'Export base de données'!$A:$I,2,FALSE)</f>
        <v>#N/A</v>
      </c>
      <c r="C94" s="5" t="e">
        <f>VLOOKUP($A94,'Export base de données'!$A:$I,3,FALSE)</f>
        <v>#N/A</v>
      </c>
      <c r="D94" s="5" t="e">
        <f>VLOOKUP($A94,'Export base de données'!$A:$I,5,FALSE)</f>
        <v>#N/A</v>
      </c>
      <c r="E94" s="8" t="e">
        <f>VLOOKUP($A94,'TRANSMISSION INFOS'!$A$2:$N$600,5,FALSE)</f>
        <v>#N/A</v>
      </c>
      <c r="F94" s="5" t="e">
        <f>VLOOKUP($A94,'Export base de données'!$A:$I,6,FALSE)</f>
        <v>#N/A</v>
      </c>
      <c r="G94" s="6" t="e">
        <f>VLOOKUP($A94,'Export base de données'!$A:$I,7,FALSE)</f>
        <v>#N/A</v>
      </c>
      <c r="H94" s="7" t="e">
        <f>VLOOKUP($A94,'Export base de données'!$A:$I,8,FALSE)</f>
        <v>#N/A</v>
      </c>
      <c r="I94" s="63" t="s">
        <v>21</v>
      </c>
      <c r="J94" s="9" t="e">
        <f>VLOOKUP($A94,'TRANSMISSION INFOS'!$A:$K,12,FALSE)</f>
        <v>#N/A</v>
      </c>
      <c r="K94" s="8" t="s">
        <v>21</v>
      </c>
      <c r="L94" s="10" t="e">
        <f>VLOOKUP($A94,'TRANSMISSION INFOS'!$A$2:$N$197,13,FALSE)</f>
        <v>#N/A</v>
      </c>
      <c r="M94" s="8" t="e">
        <f>VLOOKUP($A94,'TRANSMISSION INFOS'!$A$2:$N$197,14,FALSE)</f>
        <v>#N/A</v>
      </c>
      <c r="N94" s="10" t="e">
        <f>VLOOKUP($A94,'TRANSMISSION INFOS'!$A$2:$N$197,15,FALSE)</f>
        <v>#N/A</v>
      </c>
      <c r="O94" s="107" t="e">
        <f>VLOOKUP($A94,'TRANSMISSION INFOS'!$A$2:$O$600,16,FALSE)</f>
        <v>#N/A</v>
      </c>
      <c r="P94" s="10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hidden="1" customHeight="1">
      <c r="A95" s="52">
        <v>3859557827</v>
      </c>
      <c r="B95" s="5" t="e">
        <f>VLOOKUP($A95,'Export base de données'!$A:$I,2,FALSE)</f>
        <v>#N/A</v>
      </c>
      <c r="C95" s="5" t="e">
        <f>VLOOKUP($A95,'Export base de données'!$A:$I,3,FALSE)</f>
        <v>#N/A</v>
      </c>
      <c r="D95" s="5" t="e">
        <f>VLOOKUP($A95,'Export base de données'!$A:$I,5,FALSE)</f>
        <v>#N/A</v>
      </c>
      <c r="E95" s="8" t="e">
        <f>VLOOKUP($A95,'TRANSMISSION INFOS'!$A$2:$N$600,5,FALSE)</f>
        <v>#N/A</v>
      </c>
      <c r="F95" s="5" t="e">
        <f>VLOOKUP($A95,'Export base de données'!$A:$I,6,FALSE)</f>
        <v>#N/A</v>
      </c>
      <c r="G95" s="6" t="e">
        <f>VLOOKUP($A95,'Export base de données'!$A:$I,7,FALSE)</f>
        <v>#N/A</v>
      </c>
      <c r="H95" s="7" t="e">
        <f>VLOOKUP($A95,'Export base de données'!$A:$I,8,FALSE)</f>
        <v>#N/A</v>
      </c>
      <c r="I95" s="63" t="s">
        <v>21</v>
      </c>
      <c r="J95" s="9" t="e">
        <f>VLOOKUP($A95,'TRANSMISSION INFOS'!$A:$K,12,FALSE)</f>
        <v>#N/A</v>
      </c>
      <c r="K95" s="8" t="s">
        <v>21</v>
      </c>
      <c r="L95" s="10" t="e">
        <f>VLOOKUP($A95,'TRANSMISSION INFOS'!$A$2:$N$197,13,FALSE)</f>
        <v>#N/A</v>
      </c>
      <c r="M95" s="8" t="e">
        <f>VLOOKUP($A95,'TRANSMISSION INFOS'!$A$2:$N$197,14,FALSE)</f>
        <v>#N/A</v>
      </c>
      <c r="N95" s="10" t="e">
        <f>VLOOKUP($A95,'TRANSMISSION INFOS'!$A$2:$N$197,15,FALSE)</f>
        <v>#N/A</v>
      </c>
      <c r="O95" s="107" t="e">
        <f>VLOOKUP($A95,'TRANSMISSION INFOS'!$A$2:$O$600,16,FALSE)</f>
        <v>#N/A</v>
      </c>
      <c r="P95" s="10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hidden="1" customHeight="1">
      <c r="A96" s="52">
        <v>3859558346</v>
      </c>
      <c r="B96" s="5" t="e">
        <f>VLOOKUP($A96,'Export base de données'!$A:$I,2,FALSE)</f>
        <v>#N/A</v>
      </c>
      <c r="C96" s="5" t="e">
        <f>VLOOKUP($A96,'Export base de données'!$A:$I,3,FALSE)</f>
        <v>#N/A</v>
      </c>
      <c r="D96" s="5" t="e">
        <f>VLOOKUP($A96,'Export base de données'!$A:$I,5,FALSE)</f>
        <v>#N/A</v>
      </c>
      <c r="E96" s="8" t="e">
        <f>VLOOKUP($A96,'TRANSMISSION INFOS'!$A$2:$N$600,5,FALSE)</f>
        <v>#N/A</v>
      </c>
      <c r="F96" s="5" t="e">
        <f>VLOOKUP($A96,'Export base de données'!$A:$I,6,FALSE)</f>
        <v>#N/A</v>
      </c>
      <c r="G96" s="6" t="e">
        <f>VLOOKUP($A96,'Export base de données'!$A:$I,7,FALSE)</f>
        <v>#N/A</v>
      </c>
      <c r="H96" s="7" t="e">
        <f>VLOOKUP($A96,'Export base de données'!$A:$I,8,FALSE)</f>
        <v>#N/A</v>
      </c>
      <c r="I96" s="63" t="s">
        <v>21</v>
      </c>
      <c r="J96" s="9" t="e">
        <f>VLOOKUP($A96,'TRANSMISSION INFOS'!$A:$K,12,FALSE)</f>
        <v>#N/A</v>
      </c>
      <c r="K96" s="8" t="s">
        <v>21</v>
      </c>
      <c r="L96" s="10" t="e">
        <f>VLOOKUP($A96,'TRANSMISSION INFOS'!$A$2:$N$197,13,FALSE)</f>
        <v>#N/A</v>
      </c>
      <c r="M96" s="8" t="e">
        <f>VLOOKUP($A96,'TRANSMISSION INFOS'!$A$2:$N$197,14,FALSE)</f>
        <v>#N/A</v>
      </c>
      <c r="N96" s="10" t="e">
        <f>VLOOKUP($A96,'TRANSMISSION INFOS'!$A$2:$N$197,15,FALSE)</f>
        <v>#N/A</v>
      </c>
      <c r="O96" s="107" t="e">
        <f>VLOOKUP($A96,'TRANSMISSION INFOS'!$A$2:$O$600,16,FALSE)</f>
        <v>#N/A</v>
      </c>
      <c r="P96" s="10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hidden="1" customHeight="1">
      <c r="A97" s="52">
        <v>4269729754</v>
      </c>
      <c r="B97" s="5" t="e">
        <f>VLOOKUP($A97,'Export base de données'!$A:$I,2,FALSE)</f>
        <v>#N/A</v>
      </c>
      <c r="C97" s="5" t="e">
        <f>VLOOKUP($A97,'Export base de données'!$A:$I,3,FALSE)</f>
        <v>#N/A</v>
      </c>
      <c r="D97" s="5" t="e">
        <f>VLOOKUP($A97,'Export base de données'!$A:$I,5,FALSE)</f>
        <v>#N/A</v>
      </c>
      <c r="E97" s="8" t="e">
        <f>VLOOKUP($A97,'TRANSMISSION INFOS'!$A$2:$N$600,5,FALSE)</f>
        <v>#N/A</v>
      </c>
      <c r="F97" s="5" t="e">
        <f>VLOOKUP($A97,'Export base de données'!$A:$I,6,FALSE)</f>
        <v>#N/A</v>
      </c>
      <c r="G97" s="6" t="e">
        <f>VLOOKUP($A97,'Export base de données'!$A:$I,7,FALSE)</f>
        <v>#N/A</v>
      </c>
      <c r="H97" s="7" t="e">
        <f>VLOOKUP($A97,'Export base de données'!$A:$I,8,FALSE)</f>
        <v>#N/A</v>
      </c>
      <c r="I97" s="63" t="s">
        <v>21</v>
      </c>
      <c r="J97" s="9" t="e">
        <f>VLOOKUP($A97,'TRANSMISSION INFOS'!$A:$K,12,FALSE)</f>
        <v>#N/A</v>
      </c>
      <c r="K97" s="8" t="s">
        <v>21</v>
      </c>
      <c r="L97" s="65" t="e">
        <f>VLOOKUP($A97,'TRANSMISSION INFOS'!$A$2:$N$600,13,FALSE)</f>
        <v>#N/A</v>
      </c>
      <c r="M97" s="8" t="e">
        <f>VLOOKUP($A97,'TRANSMISSION INFOS'!$A$2:$N$300,14,FALSE)</f>
        <v>#N/A</v>
      </c>
      <c r="N97" s="60" t="e">
        <f>VLOOKUP($A97,'TRANSMISSION INFOS'!$A$2:$N$600,15,FALSE)</f>
        <v>#N/A</v>
      </c>
      <c r="O97" s="107" t="e">
        <f>VLOOKUP($A97,'TRANSMISSION INFOS'!$A$2:$O$600,16,FALSE)</f>
        <v>#N/A</v>
      </c>
      <c r="P97" s="10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00">
        <v>3875747089</v>
      </c>
      <c r="B98" s="5" t="e">
        <f>VLOOKUP($A98,'Export base de données'!$A:$I,2,FALSE)</f>
        <v>#N/A</v>
      </c>
      <c r="C98" s="5" t="e">
        <f>VLOOKUP($A98,'Export base de données'!$A:$I,3,FALSE)</f>
        <v>#N/A</v>
      </c>
      <c r="D98" s="5" t="e">
        <f>VLOOKUP($A98,'Export base de données'!$A:$I,5,FALSE)</f>
        <v>#N/A</v>
      </c>
      <c r="E98" s="8" t="e">
        <f>VLOOKUP($A98,'TRANSMISSION INFOS'!$A$2:$N$600,5,FALSE)</f>
        <v>#N/A</v>
      </c>
      <c r="F98" s="5" t="e">
        <f>VLOOKUP($A98,'Export base de données'!$A:$I,6,FALSE)</f>
        <v>#N/A</v>
      </c>
      <c r="G98" s="6" t="e">
        <f>VLOOKUP($A98,'Export base de données'!$A:$I,7,FALSE)</f>
        <v>#N/A</v>
      </c>
      <c r="H98" s="7" t="e">
        <f>VLOOKUP($A98,'Export base de données'!$A:$I,8,FALSE)</f>
        <v>#N/A</v>
      </c>
      <c r="I98" s="8" t="s">
        <v>21</v>
      </c>
      <c r="J98" s="9" t="e">
        <f>VLOOKUP($A98,'TRANSMISSION INFOS'!$A:$K,12,FALSE)</f>
        <v>#N/A</v>
      </c>
      <c r="K98" s="8" t="s">
        <v>21</v>
      </c>
      <c r="L98" s="65" t="e">
        <f>VLOOKUP($A98,'TRANSMISSION INFOS'!$A$2:$N$600,13,FALSE)</f>
        <v>#N/A</v>
      </c>
      <c r="M98" s="8" t="e">
        <f>VLOOKUP($A98,'TRANSMISSION INFOS'!$A$2:$N$300,14,FALSE)</f>
        <v>#N/A</v>
      </c>
      <c r="N98" s="60" t="e">
        <f>VLOOKUP($A98,'TRANSMISSION INFOS'!$A$2:$N$600,15,FALSE)</f>
        <v>#N/A</v>
      </c>
      <c r="O98" s="107" t="e">
        <f>VLOOKUP($A98,'TRANSMISSION INFOS'!$A$2:$O$600,16,FALSE)</f>
        <v>#N/A</v>
      </c>
      <c r="P98" s="10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hidden="1" customHeight="1">
      <c r="A99" s="52">
        <v>3967485250</v>
      </c>
      <c r="B99" s="5" t="e">
        <f>VLOOKUP($A99,'Export base de données'!$A:$I,2,FALSE)</f>
        <v>#N/A</v>
      </c>
      <c r="C99" s="5" t="e">
        <f>VLOOKUP($A99,'Export base de données'!$A:$I,3,FALSE)</f>
        <v>#N/A</v>
      </c>
      <c r="D99" s="5" t="e">
        <f>VLOOKUP($A99,'Export base de données'!$A:$I,5,FALSE)</f>
        <v>#N/A</v>
      </c>
      <c r="E99" s="8" t="e">
        <f>VLOOKUP($A99,'TRANSMISSION INFOS'!$A$2:$N$600,5,FALSE)</f>
        <v>#N/A</v>
      </c>
      <c r="F99" s="5" t="e">
        <f>VLOOKUP($A99,'Export base de données'!$A:$I,6,FALSE)</f>
        <v>#N/A</v>
      </c>
      <c r="G99" s="6" t="e">
        <f>VLOOKUP($A99,'Export base de données'!$A:$I,7,FALSE)</f>
        <v>#N/A</v>
      </c>
      <c r="H99" s="7" t="e">
        <f>VLOOKUP($A99,'Export base de données'!$A:$I,8,FALSE)</f>
        <v>#N/A</v>
      </c>
      <c r="I99" s="63" t="s">
        <v>21</v>
      </c>
      <c r="J99" s="9" t="e">
        <f>VLOOKUP($A99,'TRANSMISSION INFOS'!$A:$K,12,FALSE)</f>
        <v>#N/A</v>
      </c>
      <c r="K99" s="8" t="s">
        <v>21</v>
      </c>
      <c r="L99" s="10" t="e">
        <f>VLOOKUP($A99,'TRANSMISSION INFOS'!$A$2:$N$197,13,FALSE)</f>
        <v>#N/A</v>
      </c>
      <c r="M99" s="8" t="e">
        <f>VLOOKUP($A99,'TRANSMISSION INFOS'!$A$2:$N$197,14,FALSE)</f>
        <v>#N/A</v>
      </c>
      <c r="N99" s="10" t="e">
        <f>VLOOKUP($A99,'TRANSMISSION INFOS'!$A$2:$N$197,15,FALSE)</f>
        <v>#N/A</v>
      </c>
      <c r="O99" s="107" t="e">
        <f>VLOOKUP($A99,'TRANSMISSION INFOS'!$A$2:$O$600,16,FALSE)</f>
        <v>#N/A</v>
      </c>
      <c r="P99" s="10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hidden="1" customHeight="1">
      <c r="A100" s="52">
        <v>3967812800</v>
      </c>
      <c r="B100" s="5" t="e">
        <f>VLOOKUP($A100,'Export base de données'!$A:$I,2,FALSE)</f>
        <v>#N/A</v>
      </c>
      <c r="C100" s="5" t="e">
        <f>VLOOKUP($A100,'Export base de données'!$A:$I,3,FALSE)</f>
        <v>#N/A</v>
      </c>
      <c r="D100" s="5" t="e">
        <f>VLOOKUP($A100,'Export base de données'!$A:$I,5,FALSE)</f>
        <v>#N/A</v>
      </c>
      <c r="E100" s="8" t="e">
        <f>VLOOKUP($A100,'TRANSMISSION INFOS'!$A$2:$N$600,5,FALSE)</f>
        <v>#N/A</v>
      </c>
      <c r="F100" s="5" t="e">
        <f>VLOOKUP($A100,'Export base de données'!$A:$I,6,FALSE)</f>
        <v>#N/A</v>
      </c>
      <c r="G100" s="6" t="e">
        <f>VLOOKUP($A100,'Export base de données'!$A:$I,7,FALSE)</f>
        <v>#N/A</v>
      </c>
      <c r="H100" s="7" t="e">
        <f>VLOOKUP($A100,'Export base de données'!$A:$I,8,FALSE)</f>
        <v>#N/A</v>
      </c>
      <c r="I100" s="63" t="s">
        <v>21</v>
      </c>
      <c r="J100" s="9" t="e">
        <f>VLOOKUP($A100,'TRANSMISSION INFOS'!$A:$K,12,FALSE)</f>
        <v>#N/A</v>
      </c>
      <c r="K100" s="8" t="s">
        <v>21</v>
      </c>
      <c r="L100" s="10" t="e">
        <f>VLOOKUP($A100,'TRANSMISSION INFOS'!$A$2:$N$197,13,FALSE)</f>
        <v>#N/A</v>
      </c>
      <c r="M100" s="8" t="e">
        <f>VLOOKUP($A100,'TRANSMISSION INFOS'!$A$2:$N$197,14,FALSE)</f>
        <v>#N/A</v>
      </c>
      <c r="N100" s="60" t="e">
        <f>VLOOKUP($A100,'TRANSMISSION INFOS'!$A$2:$N$197,15,FALSE)</f>
        <v>#N/A</v>
      </c>
      <c r="O100" s="107" t="e">
        <f>VLOOKUP($A100,'TRANSMISSION INFOS'!$A$2:$O$600,16,FALSE)</f>
        <v>#N/A</v>
      </c>
      <c r="P100" s="10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hidden="1" customHeight="1">
      <c r="A101" s="52">
        <v>3860876091</v>
      </c>
      <c r="B101" s="5" t="e">
        <f>VLOOKUP($A101,'Export base de données'!$A:$I,2,FALSE)</f>
        <v>#N/A</v>
      </c>
      <c r="C101" s="5" t="e">
        <f>VLOOKUP($A101,'Export base de données'!$A:$I,3,FALSE)</f>
        <v>#N/A</v>
      </c>
      <c r="D101" s="5" t="e">
        <f>VLOOKUP($A101,'Export base de données'!$A:$I,5,FALSE)</f>
        <v>#N/A</v>
      </c>
      <c r="E101" s="8" t="e">
        <f>VLOOKUP($A101,'TRANSMISSION INFOS'!$A$2:$N$600,5,FALSE)</f>
        <v>#N/A</v>
      </c>
      <c r="F101" s="5" t="e">
        <f>VLOOKUP($A101,'Export base de données'!$A:$I,6,FALSE)</f>
        <v>#N/A</v>
      </c>
      <c r="G101" s="6" t="e">
        <f>VLOOKUP($A101,'Export base de données'!$A:$I,7,FALSE)</f>
        <v>#N/A</v>
      </c>
      <c r="H101" s="88">
        <v>44096</v>
      </c>
      <c r="I101" s="63" t="s">
        <v>21</v>
      </c>
      <c r="J101" s="9" t="e">
        <f>VLOOKUP($A101,'TRANSMISSION INFOS'!$A:$K,12,FALSE)</f>
        <v>#N/A</v>
      </c>
      <c r="K101" s="8" t="s">
        <v>21</v>
      </c>
      <c r="L101" s="65" t="e">
        <f>VLOOKUP($A101,'TRANSMISSION INFOS'!$A$2:$N$600,13,FALSE)</f>
        <v>#N/A</v>
      </c>
      <c r="M101" s="8" t="e">
        <f>VLOOKUP($A101,'TRANSMISSION INFOS'!$A$2:$N$300,14,FALSE)</f>
        <v>#N/A</v>
      </c>
      <c r="N101" s="60" t="e">
        <f>VLOOKUP($A101,'TRANSMISSION INFOS'!$A$2:$N$600,15,FALSE)</f>
        <v>#N/A</v>
      </c>
      <c r="O101" s="107" t="e">
        <f>VLOOKUP($A101,'TRANSMISSION INFOS'!$A$2:$O$600,16,FALSE)</f>
        <v>#N/A</v>
      </c>
      <c r="P101" s="10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00">
        <v>4276943075</v>
      </c>
      <c r="B102" s="5" t="e">
        <f>VLOOKUP($A102,'Export base de données'!$A:$I,2,FALSE)</f>
        <v>#N/A</v>
      </c>
      <c r="C102" s="5" t="e">
        <f>VLOOKUP($A102,'Export base de données'!$A:$I,3,FALSE)</f>
        <v>#N/A</v>
      </c>
      <c r="D102" s="5" t="e">
        <f>VLOOKUP($A102,'Export base de données'!$A:$I,5,FALSE)</f>
        <v>#N/A</v>
      </c>
      <c r="E102" s="8" t="e">
        <f>VLOOKUP($A102,'TRANSMISSION INFOS'!$A$2:$N$600,5,FALSE)</f>
        <v>#N/A</v>
      </c>
      <c r="F102" s="5" t="e">
        <f>VLOOKUP($A102,'Export base de données'!$A:$I,6,FALSE)</f>
        <v>#N/A</v>
      </c>
      <c r="G102" s="6" t="e">
        <f>VLOOKUP($A102,'Export base de données'!$A:$I,7,FALSE)</f>
        <v>#N/A</v>
      </c>
      <c r="H102" s="88" t="e">
        <f>VLOOKUP($A102,'Export base de données'!$A:$I,8,FALSE)</f>
        <v>#N/A</v>
      </c>
      <c r="I102" s="63" t="s">
        <v>21</v>
      </c>
      <c r="J102" s="9" t="e">
        <f>VLOOKUP($A102,'TRANSMISSION INFOS'!$A:$K,12,FALSE)</f>
        <v>#N/A</v>
      </c>
      <c r="K102" s="8" t="s">
        <v>21</v>
      </c>
      <c r="L102" s="65" t="e">
        <f>VLOOKUP($A102,'TRANSMISSION INFOS'!$A$2:$N$600,13,FALSE)</f>
        <v>#N/A</v>
      </c>
      <c r="M102" s="8" t="e">
        <f>VLOOKUP($A102,'TRANSMISSION INFOS'!$A$2:$N$300,14,FALSE)</f>
        <v>#N/A</v>
      </c>
      <c r="N102" s="60" t="e">
        <f>VLOOKUP($A102,'TRANSMISSION INFOS'!$A$2:$N$600,15,FALSE)</f>
        <v>#N/A</v>
      </c>
      <c r="O102" s="107" t="e">
        <f>VLOOKUP($A102,'TRANSMISSION INFOS'!$A$2:$O$600,16,FALSE)</f>
        <v>#N/A</v>
      </c>
      <c r="P102" s="10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00">
        <v>3876705896</v>
      </c>
      <c r="B103" s="5" t="e">
        <f>VLOOKUP($A103,'Export base de données'!$A:$I,2,FALSE)</f>
        <v>#N/A</v>
      </c>
      <c r="C103" s="5" t="e">
        <f>VLOOKUP($A103,'Export base de données'!$A:$I,3,FALSE)</f>
        <v>#N/A</v>
      </c>
      <c r="D103" s="5" t="e">
        <f>VLOOKUP($A103,'Export base de données'!$A:$I,5,FALSE)</f>
        <v>#N/A</v>
      </c>
      <c r="E103" s="8" t="e">
        <f>VLOOKUP($A103,'TRANSMISSION INFOS'!$A$2:$N$600,5,FALSE)</f>
        <v>#N/A</v>
      </c>
      <c r="F103" s="5" t="e">
        <f>VLOOKUP($A103,'Export base de données'!$A:$I,6,FALSE)</f>
        <v>#N/A</v>
      </c>
      <c r="G103" s="6" t="e">
        <f>VLOOKUP($A103,'Export base de données'!$A:$I,7,FALSE)</f>
        <v>#N/A</v>
      </c>
      <c r="H103" s="88" t="e">
        <f>VLOOKUP($A103,'Export base de données'!$A:$I,8,FALSE)</f>
        <v>#N/A</v>
      </c>
      <c r="I103" s="8" t="s">
        <v>21</v>
      </c>
      <c r="J103" s="9" t="e">
        <f>VLOOKUP($A103,'TRANSMISSION INFOS'!$A:$K,12,FALSE)</f>
        <v>#N/A</v>
      </c>
      <c r="K103" s="8" t="s">
        <v>21</v>
      </c>
      <c r="L103" s="65" t="e">
        <f>VLOOKUP($A103,'TRANSMISSION INFOS'!$A$2:$N$600,13,FALSE)</f>
        <v>#N/A</v>
      </c>
      <c r="M103" s="8" t="e">
        <f>VLOOKUP($A103,'TRANSMISSION INFOS'!$A$2:$N$300,14,FALSE)</f>
        <v>#N/A</v>
      </c>
      <c r="N103" s="60" t="e">
        <f>VLOOKUP($A103,'TRANSMISSION INFOS'!$A$2:$N$600,15,FALSE)</f>
        <v>#N/A</v>
      </c>
      <c r="O103" s="107" t="e">
        <f>VLOOKUP($A103,'TRANSMISSION INFOS'!$A$2:$O$600,16,FALSE)</f>
        <v>#N/A</v>
      </c>
      <c r="P103" s="10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hidden="1" customHeight="1">
      <c r="A104" s="52">
        <v>4167387076</v>
      </c>
      <c r="B104" s="5" t="e">
        <f>VLOOKUP($A104,'Export base de données'!$A:$I,2,FALSE)</f>
        <v>#N/A</v>
      </c>
      <c r="C104" s="5" t="e">
        <f>VLOOKUP($A104,'Export base de données'!$A:$I,3,FALSE)</f>
        <v>#N/A</v>
      </c>
      <c r="D104" s="5" t="e">
        <f>VLOOKUP($A104,'Export base de données'!$A:$I,5,FALSE)</f>
        <v>#N/A</v>
      </c>
      <c r="E104" s="8" t="e">
        <f>VLOOKUP($A104,'TRANSMISSION INFOS'!$A$2:$N$600,5,FALSE)</f>
        <v>#N/A</v>
      </c>
      <c r="F104" s="5" t="e">
        <f>VLOOKUP($A104,'Export base de données'!$A:$I,6,FALSE)</f>
        <v>#N/A</v>
      </c>
      <c r="G104" s="6" t="e">
        <f>VLOOKUP($A104,'Export base de données'!$A:$I,7,FALSE)</f>
        <v>#N/A</v>
      </c>
      <c r="H104" s="88" t="e">
        <f>VLOOKUP($A104,'Export base de données'!$A:$I,8,FALSE)</f>
        <v>#N/A</v>
      </c>
      <c r="I104" s="63" t="s">
        <v>21</v>
      </c>
      <c r="J104" s="9" t="e">
        <f>VLOOKUP($A104,'TRANSMISSION INFOS'!$A:$K,12,FALSE)</f>
        <v>#N/A</v>
      </c>
      <c r="K104" s="8" t="s">
        <v>21</v>
      </c>
      <c r="L104" s="65" t="e">
        <f>VLOOKUP($A104,'TRANSMISSION INFOS'!$A$2:$N$600,13,FALSE)</f>
        <v>#N/A</v>
      </c>
      <c r="M104" s="8" t="e">
        <f>VLOOKUP($A104,'TRANSMISSION INFOS'!$A$2:$N$300,14,FALSE)</f>
        <v>#N/A</v>
      </c>
      <c r="N104" s="60" t="e">
        <f>VLOOKUP($A104,'TRANSMISSION INFOS'!$A$2:$N$600,15,FALSE)</f>
        <v>#N/A</v>
      </c>
      <c r="O104" s="107" t="e">
        <f>VLOOKUP($A104,'TRANSMISSION INFOS'!$A$2:$O$600,16,FALSE)</f>
        <v>#N/A</v>
      </c>
      <c r="P104" s="10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hidden="1" customHeight="1">
      <c r="A105" s="52">
        <v>4269198281</v>
      </c>
      <c r="B105" s="5" t="e">
        <f>VLOOKUP($A105,'Export base de données'!$A:$I,2,FALSE)</f>
        <v>#N/A</v>
      </c>
      <c r="C105" s="5" t="e">
        <f>VLOOKUP($A105,'Export base de données'!$A:$I,3,FALSE)</f>
        <v>#N/A</v>
      </c>
      <c r="D105" s="5" t="e">
        <f>VLOOKUP($A105,'Export base de données'!$A:$I,5,FALSE)</f>
        <v>#N/A</v>
      </c>
      <c r="E105" s="8" t="e">
        <f>VLOOKUP($A105,'TRANSMISSION INFOS'!$A$2:$N$600,5,FALSE)</f>
        <v>#N/A</v>
      </c>
      <c r="F105" s="5" t="e">
        <f>VLOOKUP($A105,'Export base de données'!$A:$I,6,FALSE)</f>
        <v>#N/A</v>
      </c>
      <c r="G105" s="6" t="e">
        <f>VLOOKUP($A105,'Export base de données'!$A:$I,7,FALSE)</f>
        <v>#N/A</v>
      </c>
      <c r="H105" s="88" t="e">
        <f>VLOOKUP($A105,'Export base de données'!$A:$I,8,FALSE)</f>
        <v>#N/A</v>
      </c>
      <c r="I105" s="63" t="s">
        <v>21</v>
      </c>
      <c r="J105" s="9" t="e">
        <f>VLOOKUP($A105,'TRANSMISSION INFOS'!$A:$K,12,FALSE)</f>
        <v>#N/A</v>
      </c>
      <c r="K105" s="8" t="s">
        <v>21</v>
      </c>
      <c r="L105" s="65" t="e">
        <f>VLOOKUP($A105,'TRANSMISSION INFOS'!$A$2:$N$600,13,FALSE)</f>
        <v>#N/A</v>
      </c>
      <c r="M105" s="8" t="e">
        <f>VLOOKUP($A105,'TRANSMISSION INFOS'!$A$2:$N$300,14,FALSE)</f>
        <v>#N/A</v>
      </c>
      <c r="N105" s="60" t="e">
        <f>VLOOKUP($A105,'TRANSMISSION INFOS'!$A$2:$N$600,15,FALSE)</f>
        <v>#N/A</v>
      </c>
      <c r="O105" s="107" t="e">
        <f>VLOOKUP($A105,'TRANSMISSION INFOS'!$A$2:$O$600,16,FALSE)</f>
        <v>#N/A</v>
      </c>
      <c r="P105" s="10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hidden="1" customHeight="1">
      <c r="A106" s="52">
        <v>4060982410</v>
      </c>
      <c r="B106" s="5" t="e">
        <f>VLOOKUP($A106,'Export base de données'!$A:$I,2,FALSE)</f>
        <v>#N/A</v>
      </c>
      <c r="C106" s="5" t="e">
        <f>VLOOKUP($A106,'Export base de données'!$A:$I,3,FALSE)</f>
        <v>#N/A</v>
      </c>
      <c r="D106" s="5" t="e">
        <f>VLOOKUP($A106,'Export base de données'!$A:$I,5,FALSE)</f>
        <v>#N/A</v>
      </c>
      <c r="E106" s="8" t="e">
        <f>VLOOKUP($A106,'TRANSMISSION INFOS'!$A$2:$N$600,5,FALSE)</f>
        <v>#N/A</v>
      </c>
      <c r="F106" s="5" t="e">
        <f>VLOOKUP($A106,'Export base de données'!$A:$I,6,FALSE)</f>
        <v>#N/A</v>
      </c>
      <c r="G106" s="6" t="e">
        <f>VLOOKUP($A106,'Export base de données'!$A:$I,7,FALSE)</f>
        <v>#N/A</v>
      </c>
      <c r="H106" s="88" t="e">
        <f>VLOOKUP($A106,'Export base de données'!$A:$I,8,FALSE)</f>
        <v>#N/A</v>
      </c>
      <c r="I106" s="63" t="s">
        <v>21</v>
      </c>
      <c r="J106" s="9" t="e">
        <f>VLOOKUP($A106,'TRANSMISSION INFOS'!$A:$K,12,FALSE)</f>
        <v>#N/A</v>
      </c>
      <c r="K106" s="8" t="s">
        <v>21</v>
      </c>
      <c r="L106" s="65" t="e">
        <f>VLOOKUP($A106,'TRANSMISSION INFOS'!$A$2:$N$600,13,FALSE)</f>
        <v>#N/A</v>
      </c>
      <c r="M106" s="8" t="e">
        <f>VLOOKUP($A106,'TRANSMISSION INFOS'!$A$2:$N$300,14,FALSE)</f>
        <v>#N/A</v>
      </c>
      <c r="N106" s="60" t="e">
        <f>VLOOKUP($A106,'TRANSMISSION INFOS'!$A$2:$N$600,15,FALSE)</f>
        <v>#N/A</v>
      </c>
      <c r="O106" s="107" t="e">
        <f>VLOOKUP($A106,'TRANSMISSION INFOS'!$A$2:$O$600,16,FALSE)</f>
        <v>#N/A</v>
      </c>
      <c r="P106" s="10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hidden="1" customHeight="1">
      <c r="A107" s="52">
        <v>4056562259</v>
      </c>
      <c r="B107" s="5" t="e">
        <f>VLOOKUP($A107,'Export base de données'!$A:$I,2,FALSE)</f>
        <v>#N/A</v>
      </c>
      <c r="C107" s="5" t="e">
        <f>VLOOKUP($A107,'Export base de données'!$A:$I,3,FALSE)</f>
        <v>#N/A</v>
      </c>
      <c r="D107" s="5" t="e">
        <f>VLOOKUP($A107,'Export base de données'!$A:$I,5,FALSE)</f>
        <v>#N/A</v>
      </c>
      <c r="E107" s="8" t="e">
        <f>VLOOKUP($A107,'TRANSMISSION INFOS'!$A$2:$N$600,5,FALSE)</f>
        <v>#N/A</v>
      </c>
      <c r="F107" s="5" t="e">
        <f>VLOOKUP($A107,'Export base de données'!$A:$I,6,FALSE)</f>
        <v>#N/A</v>
      </c>
      <c r="G107" s="6" t="e">
        <f>VLOOKUP($A107,'Export base de données'!$A:$I,7,FALSE)</f>
        <v>#N/A</v>
      </c>
      <c r="H107" s="88" t="e">
        <f>VLOOKUP($A107,'Export base de données'!$A:$I,8,FALSE)</f>
        <v>#N/A</v>
      </c>
      <c r="I107" s="63" t="s">
        <v>21</v>
      </c>
      <c r="J107" s="9" t="e">
        <f>VLOOKUP($A107,'TRANSMISSION INFOS'!$A:$K,12,FALSE)</f>
        <v>#N/A</v>
      </c>
      <c r="K107" s="8" t="s">
        <v>21</v>
      </c>
      <c r="L107" s="10" t="e">
        <f>VLOOKUP($A107,'TRANSMISSION INFOS'!$A$2:$N$197,13,FALSE)</f>
        <v>#N/A</v>
      </c>
      <c r="M107" s="8" t="e">
        <f>VLOOKUP($A107,'TRANSMISSION INFOS'!$A$2:$N$197,14,FALSE)</f>
        <v>#N/A</v>
      </c>
      <c r="N107" s="10" t="e">
        <f>VLOOKUP($A107,'TRANSMISSION INFOS'!$A$2:$N$197,15,FALSE)</f>
        <v>#N/A</v>
      </c>
      <c r="O107" s="107" t="e">
        <f>VLOOKUP($A107,'TRANSMISSION INFOS'!$A$2:$O$600,16,FALSE)</f>
        <v>#N/A</v>
      </c>
      <c r="P107" s="10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hidden="1" customHeight="1">
      <c r="A108" s="52">
        <v>3877891133</v>
      </c>
      <c r="B108" s="5" t="e">
        <f>VLOOKUP($A108,'Export base de données'!$A:$I,2,FALSE)</f>
        <v>#N/A</v>
      </c>
      <c r="C108" s="5" t="e">
        <f>VLOOKUP($A108,'Export base de données'!$A:$I,3,FALSE)</f>
        <v>#N/A</v>
      </c>
      <c r="D108" s="5" t="e">
        <f>VLOOKUP($A108,'Export base de données'!$A:$I,5,FALSE)</f>
        <v>#N/A</v>
      </c>
      <c r="E108" s="8" t="e">
        <f>VLOOKUP($A108,'TRANSMISSION INFOS'!$A$2:$N$600,5,FALSE)</f>
        <v>#N/A</v>
      </c>
      <c r="F108" s="5" t="e">
        <f>VLOOKUP($A108,'Export base de données'!$A:$I,6,FALSE)</f>
        <v>#N/A</v>
      </c>
      <c r="G108" s="6" t="e">
        <f>VLOOKUP($A108,'Export base de données'!$A:$I,7,FALSE)</f>
        <v>#N/A</v>
      </c>
      <c r="H108" s="88" t="e">
        <f>VLOOKUP($A108,'Export base de données'!$A:$I,8,FALSE)</f>
        <v>#N/A</v>
      </c>
      <c r="I108" s="8" t="s">
        <v>21</v>
      </c>
      <c r="J108" s="9" t="e">
        <f>VLOOKUP($A108,'TRANSMISSION INFOS'!$A:$K,12,FALSE)</f>
        <v>#N/A</v>
      </c>
      <c r="K108" s="8" t="s">
        <v>21</v>
      </c>
      <c r="L108" s="65" t="e">
        <f>VLOOKUP($A108,'TRANSMISSION INFOS'!$A$2:$N$600,13,FALSE)</f>
        <v>#N/A</v>
      </c>
      <c r="M108" s="8" t="e">
        <f>VLOOKUP($A108,'TRANSMISSION INFOS'!$A$2:$N$300,14,FALSE)</f>
        <v>#N/A</v>
      </c>
      <c r="N108" s="60" t="e">
        <f>VLOOKUP($A108,'TRANSMISSION INFOS'!$A$2:$N$600,15,FALSE)</f>
        <v>#N/A</v>
      </c>
      <c r="O108" s="107" t="e">
        <f>VLOOKUP($A108,'TRANSMISSION INFOS'!$A$2:$O$600,16,FALSE)</f>
        <v>#N/A</v>
      </c>
      <c r="P108" s="10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hidden="1" customHeight="1">
      <c r="A109" s="52">
        <v>4164296601</v>
      </c>
      <c r="B109" s="5" t="e">
        <f>VLOOKUP($A109,'Export base de données'!$A:$I,2,FALSE)</f>
        <v>#N/A</v>
      </c>
      <c r="C109" s="5" t="e">
        <f>VLOOKUP($A109,'Export base de données'!$A:$I,3,FALSE)</f>
        <v>#N/A</v>
      </c>
      <c r="D109" s="5" t="e">
        <f>VLOOKUP($A109,'Export base de données'!$A:$I,5,FALSE)</f>
        <v>#N/A</v>
      </c>
      <c r="E109" s="8" t="e">
        <f>VLOOKUP($A109,'TRANSMISSION INFOS'!$A$2:$N$600,5,FALSE)</f>
        <v>#N/A</v>
      </c>
      <c r="F109" s="5" t="e">
        <f>VLOOKUP($A109,'Export base de données'!$A:$I,6,FALSE)</f>
        <v>#N/A</v>
      </c>
      <c r="G109" s="6" t="e">
        <f>VLOOKUP($A109,'Export base de données'!$A:$I,7,FALSE)</f>
        <v>#N/A</v>
      </c>
      <c r="H109" s="88" t="e">
        <f>VLOOKUP($A109,'Export base de données'!$A:$I,8,FALSE)</f>
        <v>#N/A</v>
      </c>
      <c r="I109" s="63" t="s">
        <v>21</v>
      </c>
      <c r="J109" s="9" t="e">
        <f>VLOOKUP($A109,'TRANSMISSION INFOS'!$A:$K,12,FALSE)</f>
        <v>#N/A</v>
      </c>
      <c r="K109" s="8" t="s">
        <v>21</v>
      </c>
      <c r="L109" s="65" t="e">
        <f>VLOOKUP($A109,'TRANSMISSION INFOS'!$A$2:$N$600,13,FALSE)</f>
        <v>#N/A</v>
      </c>
      <c r="M109" s="8" t="e">
        <f>VLOOKUP($A109,'TRANSMISSION INFOS'!$A$2:$N$300,14,FALSE)</f>
        <v>#N/A</v>
      </c>
      <c r="N109" s="60" t="e">
        <f>VLOOKUP($A109,'TRANSMISSION INFOS'!$A$2:$N$600,15,FALSE)</f>
        <v>#N/A</v>
      </c>
      <c r="O109" s="107" t="e">
        <f>VLOOKUP($A109,'TRANSMISSION INFOS'!$A$2:$O$600,16,FALSE)</f>
        <v>#N/A</v>
      </c>
      <c r="P109" s="15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hidden="1" customHeight="1">
      <c r="A110" s="52">
        <v>4073213050</v>
      </c>
      <c r="B110" s="5" t="e">
        <f>VLOOKUP($A110,'Export base de données'!$A:$I,2,FALSE)</f>
        <v>#N/A</v>
      </c>
      <c r="C110" s="5" t="e">
        <f>VLOOKUP($A110,'Export base de données'!$A:$I,3,FALSE)</f>
        <v>#N/A</v>
      </c>
      <c r="D110" s="5" t="e">
        <f>VLOOKUP($A110,'Export base de données'!$A:$I,5,FALSE)</f>
        <v>#N/A</v>
      </c>
      <c r="E110" s="8" t="e">
        <f>VLOOKUP($A110,'TRANSMISSION INFOS'!$A$2:$N$600,5,FALSE)</f>
        <v>#N/A</v>
      </c>
      <c r="F110" s="5" t="e">
        <f>VLOOKUP($A110,'Export base de données'!$A:$I,6,FALSE)</f>
        <v>#N/A</v>
      </c>
      <c r="G110" s="6" t="e">
        <f>VLOOKUP($A110,'Export base de données'!$A:$I,7,FALSE)</f>
        <v>#N/A</v>
      </c>
      <c r="H110" s="88" t="e">
        <f>VLOOKUP($A110,'Export base de données'!$A:$I,8,FALSE)</f>
        <v>#N/A</v>
      </c>
      <c r="I110" s="8" t="s">
        <v>21</v>
      </c>
      <c r="J110" s="9" t="e">
        <f>VLOOKUP($A110,'TRANSMISSION INFOS'!$A:$K,12,FALSE)</f>
        <v>#N/A</v>
      </c>
      <c r="K110" s="8" t="s">
        <v>21</v>
      </c>
      <c r="L110" s="10" t="e">
        <f>VLOOKUP($A110,'TRANSMISSION INFOS'!$A$2:$N$197,13,FALSE)</f>
        <v>#N/A</v>
      </c>
      <c r="M110" s="8" t="e">
        <f>VLOOKUP($A110,'TRANSMISSION INFOS'!$A$2:$N$197,14,FALSE)</f>
        <v>#N/A</v>
      </c>
      <c r="N110" s="60" t="e">
        <f>VLOOKUP($A110,'TRANSMISSION INFOS'!$A$2:$N$197,15,FALSE)</f>
        <v>#N/A</v>
      </c>
      <c r="O110" s="107" t="e">
        <f>VLOOKUP($A110,'TRANSMISSION INFOS'!$A$2:$O$600,16,FALSE)</f>
        <v>#N/A</v>
      </c>
      <c r="P110" s="10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hidden="1" customHeight="1">
      <c r="A111" s="52">
        <v>3962707286</v>
      </c>
      <c r="B111" s="5" t="e">
        <f>VLOOKUP($A111,'Export base de données'!$A:$I,2,FALSE)</f>
        <v>#N/A</v>
      </c>
      <c r="C111" s="5" t="e">
        <f>VLOOKUP($A111,'Export base de données'!$A:$I,3,FALSE)</f>
        <v>#N/A</v>
      </c>
      <c r="D111" s="5" t="e">
        <f>VLOOKUP($A111,'Export base de données'!$A:$I,5,FALSE)</f>
        <v>#N/A</v>
      </c>
      <c r="E111" s="8" t="e">
        <f>VLOOKUP($A111,'TRANSMISSION INFOS'!$A$2:$N$600,5,FALSE)</f>
        <v>#N/A</v>
      </c>
      <c r="F111" s="5" t="e">
        <f>VLOOKUP($A111,'Export base de données'!$A:$I,6,FALSE)</f>
        <v>#N/A</v>
      </c>
      <c r="G111" s="6" t="e">
        <f>VLOOKUP($A111,'Export base de données'!$A:$I,7,FALSE)</f>
        <v>#N/A</v>
      </c>
      <c r="H111" s="88" t="e">
        <f>VLOOKUP($A111,'Export base de données'!$A:$I,8,FALSE)</f>
        <v>#N/A</v>
      </c>
      <c r="I111" s="63" t="s">
        <v>21</v>
      </c>
      <c r="J111" s="9" t="e">
        <f>VLOOKUP($A111,'TRANSMISSION INFOS'!$A:$K,12,FALSE)</f>
        <v>#N/A</v>
      </c>
      <c r="K111" s="63" t="s">
        <v>21</v>
      </c>
      <c r="L111" s="65" t="e">
        <f>VLOOKUP($A111,'TRANSMISSION INFOS'!$A$2:$N$600,13,FALSE)</f>
        <v>#N/A</v>
      </c>
      <c r="M111" s="8" t="e">
        <f>VLOOKUP($A111,'TRANSMISSION INFOS'!$A$2:$N$300,14,FALSE)</f>
        <v>#N/A</v>
      </c>
      <c r="N111" s="60" t="e">
        <f>VLOOKUP($A111,'TRANSMISSION INFOS'!$A$2:$N$600,15,FALSE)</f>
        <v>#N/A</v>
      </c>
      <c r="O111" s="107" t="e">
        <f>VLOOKUP($A111,'TRANSMISSION INFOS'!$A$2:$O$600,16,FALSE)</f>
        <v>#N/A</v>
      </c>
      <c r="P111" s="10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hidden="1" customHeight="1">
      <c r="A112" s="52">
        <v>4157575433</v>
      </c>
      <c r="B112" s="5" t="e">
        <f>VLOOKUP($A112,'Export base de données'!$A:$I,2,FALSE)</f>
        <v>#N/A</v>
      </c>
      <c r="C112" s="5" t="e">
        <f>VLOOKUP($A112,'Export base de données'!$A:$I,3,FALSE)</f>
        <v>#N/A</v>
      </c>
      <c r="D112" s="5" t="e">
        <f>VLOOKUP($A112,'Export base de données'!$A:$I,5,FALSE)</f>
        <v>#N/A</v>
      </c>
      <c r="E112" s="8" t="e">
        <f>VLOOKUP($A112,'TRANSMISSION INFOS'!$A$2:$N$600,5,FALSE)</f>
        <v>#N/A</v>
      </c>
      <c r="F112" s="5" t="e">
        <f>VLOOKUP($A112,'Export base de données'!$A:$I,6,FALSE)</f>
        <v>#N/A</v>
      </c>
      <c r="G112" s="6" t="e">
        <f>VLOOKUP($A112,'Export base de données'!$A:$I,7,FALSE)</f>
        <v>#N/A</v>
      </c>
      <c r="H112" s="88" t="e">
        <f>VLOOKUP($A112,'Export base de données'!$A:$I,8,FALSE)</f>
        <v>#N/A</v>
      </c>
      <c r="I112" s="63" t="s">
        <v>21</v>
      </c>
      <c r="J112" s="9" t="e">
        <f>VLOOKUP($A112,'TRANSMISSION INFOS'!$A:$K,12,FALSE)</f>
        <v>#N/A</v>
      </c>
      <c r="K112" s="8" t="s">
        <v>21</v>
      </c>
      <c r="L112" s="65" t="e">
        <f>VLOOKUP($A112,'TRANSMISSION INFOS'!$A$2:$N$600,13,FALSE)</f>
        <v>#N/A</v>
      </c>
      <c r="M112" s="8" t="e">
        <f>VLOOKUP($A112,'TRANSMISSION INFOS'!$A$2:$N$300,14,FALSE)</f>
        <v>#N/A</v>
      </c>
      <c r="N112" s="60" t="e">
        <f>VLOOKUP($A112,'TRANSMISSION INFOS'!$A$2:$N$600,15,FALSE)</f>
        <v>#N/A</v>
      </c>
      <c r="O112" s="107" t="e">
        <f>VLOOKUP($A112,'TRANSMISSION INFOS'!$A$2:$O$600,16,FALSE)</f>
        <v>#N/A</v>
      </c>
      <c r="P112" s="10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hidden="1" customHeight="1">
      <c r="A113" s="52">
        <v>3963311419</v>
      </c>
      <c r="B113" s="5" t="e">
        <f>VLOOKUP($A113,'Export base de données'!$A:$I,2,FALSE)</f>
        <v>#N/A</v>
      </c>
      <c r="C113" s="5" t="e">
        <f>VLOOKUP($A113,'Export base de données'!$A:$I,3,FALSE)</f>
        <v>#N/A</v>
      </c>
      <c r="D113" s="5" t="e">
        <f>VLOOKUP($A113,'Export base de données'!$A:$I,5,FALSE)</f>
        <v>#N/A</v>
      </c>
      <c r="E113" s="8" t="e">
        <f>VLOOKUP($A113,'TRANSMISSION INFOS'!$A$2:$N$600,5,FALSE)</f>
        <v>#N/A</v>
      </c>
      <c r="F113" s="5" t="e">
        <f>VLOOKUP($A113,'Export base de données'!$A:$I,6,FALSE)</f>
        <v>#N/A</v>
      </c>
      <c r="G113" s="6" t="e">
        <f>VLOOKUP($A113,'Export base de données'!$A:$I,7,FALSE)</f>
        <v>#N/A</v>
      </c>
      <c r="H113" s="88" t="e">
        <f>VLOOKUP($A113,'Export base de données'!$A:$I,8,FALSE)</f>
        <v>#N/A</v>
      </c>
      <c r="I113" s="63" t="s">
        <v>21</v>
      </c>
      <c r="J113" s="9" t="e">
        <f>VLOOKUP($A113,'TRANSMISSION INFOS'!$A:$K,12,FALSE)</f>
        <v>#N/A</v>
      </c>
      <c r="K113" s="64" t="s">
        <v>21</v>
      </c>
      <c r="L113" s="65" t="e">
        <f>VLOOKUP($A113,'TRANSMISSION INFOS'!$A$2:$N$600,13,FALSE)</f>
        <v>#N/A</v>
      </c>
      <c r="M113" s="8" t="e">
        <f>VLOOKUP($A113,'TRANSMISSION INFOS'!$A$2:$N$300,14,FALSE)</f>
        <v>#N/A</v>
      </c>
      <c r="N113" s="60" t="e">
        <f>VLOOKUP($A113,'TRANSMISSION INFOS'!$A$2:$N$600,15,FALSE)</f>
        <v>#N/A</v>
      </c>
      <c r="O113" s="107" t="e">
        <f>VLOOKUP($A113,'TRANSMISSION INFOS'!$A$2:$O$600,16,FALSE)</f>
        <v>#N/A</v>
      </c>
      <c r="P113" s="10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hidden="1" customHeight="1">
      <c r="A114" s="52">
        <v>3956883663</v>
      </c>
      <c r="B114" s="5" t="e">
        <f>VLOOKUP($A114,'Export base de données'!$A:$I,2,FALSE)</f>
        <v>#N/A</v>
      </c>
      <c r="C114" s="5" t="e">
        <f>VLOOKUP($A114,'Export base de données'!$A:$I,3,FALSE)</f>
        <v>#N/A</v>
      </c>
      <c r="D114" s="5" t="e">
        <f>VLOOKUP($A114,'Export base de données'!$A:$I,5,FALSE)</f>
        <v>#N/A</v>
      </c>
      <c r="E114" s="8" t="e">
        <f>VLOOKUP($A114,'TRANSMISSION INFOS'!$A$2:$N$600,5,FALSE)</f>
        <v>#N/A</v>
      </c>
      <c r="F114" s="5" t="e">
        <f>VLOOKUP($A114,'Export base de données'!$A:$I,6,FALSE)</f>
        <v>#N/A</v>
      </c>
      <c r="G114" s="6" t="e">
        <f>VLOOKUP($A114,'Export base de données'!$A:$I,7,FALSE)</f>
        <v>#N/A</v>
      </c>
      <c r="H114" s="88" t="e">
        <f>VLOOKUP($A114,'Export base de données'!$A:$I,8,FALSE)</f>
        <v>#N/A</v>
      </c>
      <c r="I114" s="63" t="s">
        <v>21</v>
      </c>
      <c r="J114" s="9" t="e">
        <f>VLOOKUP($A114,'TRANSMISSION INFOS'!$A:$K,12,FALSE)</f>
        <v>#N/A</v>
      </c>
      <c r="K114" s="8" t="s">
        <v>21</v>
      </c>
      <c r="L114" s="65" t="e">
        <f>VLOOKUP($A114,'TRANSMISSION INFOS'!$A$2:$N$600,13,FALSE)</f>
        <v>#N/A</v>
      </c>
      <c r="M114" s="8" t="e">
        <f>VLOOKUP($A114,'TRANSMISSION INFOS'!$A$2:$N$300,14,FALSE)</f>
        <v>#N/A</v>
      </c>
      <c r="N114" s="60" t="e">
        <f>VLOOKUP($A114,'TRANSMISSION INFOS'!$A$2:$N$600,15,FALSE)</f>
        <v>#N/A</v>
      </c>
      <c r="O114" s="107" t="e">
        <f>VLOOKUP($A114,'TRANSMISSION INFOS'!$A$2:$O$600,16,FALSE)</f>
        <v>#N/A</v>
      </c>
      <c r="P114" s="10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hidden="1" customHeight="1">
      <c r="A115" s="52">
        <v>3964623838</v>
      </c>
      <c r="B115" s="5" t="e">
        <f>VLOOKUP($A115,'Export base de données'!$A:$I,2,FALSE)</f>
        <v>#N/A</v>
      </c>
      <c r="C115" s="5" t="e">
        <f>VLOOKUP($A115,'Export base de données'!$A:$I,3,FALSE)</f>
        <v>#N/A</v>
      </c>
      <c r="D115" s="5" t="e">
        <f>VLOOKUP($A115,'Export base de données'!$A:$I,5,FALSE)</f>
        <v>#N/A</v>
      </c>
      <c r="E115" s="8" t="e">
        <f>VLOOKUP($A115,'TRANSMISSION INFOS'!$A$2:$N$600,5,FALSE)</f>
        <v>#N/A</v>
      </c>
      <c r="F115" s="5" t="e">
        <f>VLOOKUP($A115,'Export base de données'!$A:$I,6,FALSE)</f>
        <v>#N/A</v>
      </c>
      <c r="G115" s="6" t="e">
        <f>VLOOKUP($A115,'Export base de données'!$A:$I,7,FALSE)</f>
        <v>#N/A</v>
      </c>
      <c r="H115" s="88" t="e">
        <f>VLOOKUP($A115,'Export base de données'!$A:$I,8,FALSE)</f>
        <v>#N/A</v>
      </c>
      <c r="I115" s="63" t="s">
        <v>21</v>
      </c>
      <c r="J115" s="9" t="e">
        <f>VLOOKUP($A115,'TRANSMISSION INFOS'!$A:$K,12,FALSE)</f>
        <v>#N/A</v>
      </c>
      <c r="K115" s="8" t="s">
        <v>21</v>
      </c>
      <c r="L115" s="65" t="e">
        <f>VLOOKUP($A115,'TRANSMISSION INFOS'!$A$2:$N$600,13,FALSE)</f>
        <v>#N/A</v>
      </c>
      <c r="M115" s="8" t="e">
        <f>VLOOKUP($A115,'TRANSMISSION INFOS'!$A$2:$N$300,14,FALSE)</f>
        <v>#N/A</v>
      </c>
      <c r="N115" s="60" t="e">
        <f>VLOOKUP($A115,'TRANSMISSION INFOS'!$A$2:$N$600,15,FALSE)</f>
        <v>#N/A</v>
      </c>
      <c r="O115" s="107" t="e">
        <f>VLOOKUP($A115,'TRANSMISSION INFOS'!$A$2:$O$600,16,FALSE)</f>
        <v>#N/A</v>
      </c>
      <c r="P115" s="10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hidden="1" customHeight="1">
      <c r="A116" s="52">
        <v>3984566462</v>
      </c>
      <c r="B116" s="5" t="e">
        <f>VLOOKUP($A116,'Export base de données'!$A:$I,2,FALSE)</f>
        <v>#N/A</v>
      </c>
      <c r="C116" s="5" t="e">
        <f>VLOOKUP($A116,'Export base de données'!$A:$I,3,FALSE)</f>
        <v>#N/A</v>
      </c>
      <c r="D116" s="5" t="e">
        <f>VLOOKUP($A116,'Export base de données'!$A:$I,5,FALSE)</f>
        <v>#N/A</v>
      </c>
      <c r="E116" s="8">
        <f>VLOOKUP($A116,'TRANSMISSION INFOS'!$A$2:$N$600,5,FALSE)</f>
        <v>0</v>
      </c>
      <c r="F116" s="5" t="e">
        <f>VLOOKUP($A116,'Export base de données'!$A:$I,6,FALSE)</f>
        <v>#N/A</v>
      </c>
      <c r="G116" s="6" t="e">
        <f>VLOOKUP($A116,'Export base de données'!$A:$I,7,FALSE)</f>
        <v>#N/A</v>
      </c>
      <c r="H116" s="88" t="e">
        <f>VLOOKUP($A116,'Export base de données'!$A:$I,8,FALSE)</f>
        <v>#N/A</v>
      </c>
      <c r="I116" s="8" t="s">
        <v>21</v>
      </c>
      <c r="J116" s="9" t="e">
        <f>VLOOKUP($A116,'TRANSMISSION INFOS'!$A:$K,12,FALSE)</f>
        <v>#REF!</v>
      </c>
      <c r="K116" s="8" t="s">
        <v>21</v>
      </c>
      <c r="L116" s="65">
        <f>VLOOKUP($A116,'TRANSMISSION INFOS'!$A$2:$N$600,13,FALSE)</f>
        <v>0</v>
      </c>
      <c r="M116" s="8" t="e">
        <f>VLOOKUP($A116,'TRANSMISSION INFOS'!$A$2:$N$300,14,FALSE)</f>
        <v>#N/A</v>
      </c>
      <c r="N116" s="60" t="e">
        <f>VLOOKUP($A116,'TRANSMISSION INFOS'!$A$2:$N$600,15,FALSE)</f>
        <v>#REF!</v>
      </c>
      <c r="O116" s="107" t="e">
        <f>VLOOKUP($A116,'TRANSMISSION INFOS'!$A$2:$O$600,16,FALSE)</f>
        <v>#REF!</v>
      </c>
      <c r="P116" s="10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00">
        <v>4075324889</v>
      </c>
      <c r="B117" s="5" t="e">
        <f>VLOOKUP($A117,'Export base de données'!$A:$I,2,FALSE)</f>
        <v>#N/A</v>
      </c>
      <c r="C117" s="5" t="e">
        <f>VLOOKUP($A117,'Export base de données'!$A:$I,3,FALSE)</f>
        <v>#N/A</v>
      </c>
      <c r="D117" s="5" t="e">
        <f>VLOOKUP($A117,'Export base de données'!$A:$I,5,FALSE)</f>
        <v>#N/A</v>
      </c>
      <c r="E117" s="8" t="e">
        <f>VLOOKUP($A117,'TRANSMISSION INFOS'!$A$2:$N$600,5,FALSE)</f>
        <v>#N/A</v>
      </c>
      <c r="F117" s="5" t="e">
        <f>VLOOKUP($A117,'Export base de données'!$A:$I,6,FALSE)</f>
        <v>#N/A</v>
      </c>
      <c r="G117" s="6" t="e">
        <f>VLOOKUP($A117,'Export base de données'!$A:$I,7,FALSE)</f>
        <v>#N/A</v>
      </c>
      <c r="H117" s="88" t="e">
        <f>VLOOKUP($A117,'Export base de données'!$A:$I,8,FALSE)</f>
        <v>#N/A</v>
      </c>
      <c r="I117" s="8" t="s">
        <v>21</v>
      </c>
      <c r="J117" s="9" t="e">
        <f>VLOOKUP($A117,'TRANSMISSION INFOS'!$A:$K,12,FALSE)</f>
        <v>#N/A</v>
      </c>
      <c r="K117" s="8" t="s">
        <v>21</v>
      </c>
      <c r="L117" s="65" t="e">
        <f>VLOOKUP($A117,'TRANSMISSION INFOS'!$A$2:$N$600,13,FALSE)</f>
        <v>#N/A</v>
      </c>
      <c r="M117" s="8" t="e">
        <f>VLOOKUP($A117,'TRANSMISSION INFOS'!$A$2:$N$300,14,FALSE)</f>
        <v>#N/A</v>
      </c>
      <c r="N117" s="60" t="e">
        <f>VLOOKUP($A117,'TRANSMISSION INFOS'!$A$2:$N$600,15,FALSE)</f>
        <v>#N/A</v>
      </c>
      <c r="O117" s="107" t="e">
        <f>VLOOKUP($A117,'TRANSMISSION INFOS'!$A$2:$O$600,16,FALSE)</f>
        <v>#N/A</v>
      </c>
      <c r="P117" s="10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00">
        <v>4077511186</v>
      </c>
      <c r="B118" s="5" t="e">
        <f>VLOOKUP($A118,'Export base de données'!$A:$I,2,FALSE)</f>
        <v>#N/A</v>
      </c>
      <c r="C118" s="5" t="e">
        <f>VLOOKUP($A118,'Export base de données'!$A:$I,3,FALSE)</f>
        <v>#N/A</v>
      </c>
      <c r="D118" s="5" t="e">
        <f>VLOOKUP($A118,'Export base de données'!$A:$I,5,FALSE)</f>
        <v>#N/A</v>
      </c>
      <c r="E118" s="8" t="e">
        <f>VLOOKUP($A118,'TRANSMISSION INFOS'!$A$2:$N$600,5,FALSE)</f>
        <v>#N/A</v>
      </c>
      <c r="F118" s="5" t="e">
        <f>VLOOKUP($A118,'Export base de données'!$A:$I,6,FALSE)</f>
        <v>#N/A</v>
      </c>
      <c r="G118" s="6" t="e">
        <f>VLOOKUP($A118,'Export base de données'!$A:$I,7,FALSE)</f>
        <v>#N/A</v>
      </c>
      <c r="H118" s="88" t="e">
        <f>VLOOKUP($A118,'Export base de données'!$A:$I,8,FALSE)</f>
        <v>#N/A</v>
      </c>
      <c r="I118" s="8" t="s">
        <v>21</v>
      </c>
      <c r="J118" s="9" t="e">
        <f>VLOOKUP($A118,'TRANSMISSION INFOS'!$A:$K,12,FALSE)</f>
        <v>#N/A</v>
      </c>
      <c r="K118" s="8" t="s">
        <v>21</v>
      </c>
      <c r="L118" s="65" t="e">
        <f>VLOOKUP($A118,'TRANSMISSION INFOS'!$A$2:$N$600,13,FALSE)</f>
        <v>#N/A</v>
      </c>
      <c r="M118" s="8" t="e">
        <f>VLOOKUP($A118,'TRANSMISSION INFOS'!$A$2:$N$300,14,FALSE)</f>
        <v>#N/A</v>
      </c>
      <c r="N118" s="60" t="e">
        <f>VLOOKUP($A118,'TRANSMISSION INFOS'!$A$2:$N$600,15,FALSE)</f>
        <v>#N/A</v>
      </c>
      <c r="O118" s="107" t="e">
        <f>VLOOKUP($A118,'TRANSMISSION INFOS'!$A$2:$O$600,16,FALSE)</f>
        <v>#N/A</v>
      </c>
      <c r="P118" s="10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hidden="1" customHeight="1">
      <c r="A119" s="52">
        <v>4057625865</v>
      </c>
      <c r="B119" s="5" t="e">
        <f>VLOOKUP($A119,'Export base de données'!$A:$I,2,FALSE)</f>
        <v>#N/A</v>
      </c>
      <c r="C119" s="5" t="e">
        <f>VLOOKUP($A119,'Export base de données'!$A:$I,3,FALSE)</f>
        <v>#N/A</v>
      </c>
      <c r="D119" s="5" t="e">
        <f>VLOOKUP($A119,'Export base de données'!$A:$I,5,FALSE)</f>
        <v>#N/A</v>
      </c>
      <c r="E119" s="8" t="e">
        <f>VLOOKUP($A119,'TRANSMISSION INFOS'!$A$2:$N$600,5,FALSE)</f>
        <v>#N/A</v>
      </c>
      <c r="F119" s="5" t="e">
        <f>VLOOKUP($A119,'Export base de données'!$A:$I,6,FALSE)</f>
        <v>#N/A</v>
      </c>
      <c r="G119" s="6" t="e">
        <f>VLOOKUP($A119,'Export base de données'!$A:$I,7,FALSE)</f>
        <v>#N/A</v>
      </c>
      <c r="H119" s="88" t="e">
        <f>VLOOKUP($A119,'Export base de données'!$A:$I,8,FALSE)</f>
        <v>#N/A</v>
      </c>
      <c r="I119" s="63" t="s">
        <v>21</v>
      </c>
      <c r="J119" s="9" t="e">
        <f>VLOOKUP($A119,'TRANSMISSION INFOS'!$A:$K,12,FALSE)</f>
        <v>#N/A</v>
      </c>
      <c r="K119" s="8" t="s">
        <v>21</v>
      </c>
      <c r="L119" s="65" t="e">
        <f>VLOOKUP($A119,'TRANSMISSION INFOS'!$A$2:$N$600,13,FALSE)</f>
        <v>#N/A</v>
      </c>
      <c r="M119" s="8" t="e">
        <f>VLOOKUP($A119,'TRANSMISSION INFOS'!$A$2:$N$300,14,FALSE)</f>
        <v>#N/A</v>
      </c>
      <c r="N119" s="60" t="e">
        <f>VLOOKUP($A119,'TRANSMISSION INFOS'!$A$2:$N$600,15,FALSE)</f>
        <v>#N/A</v>
      </c>
      <c r="O119" s="107" t="e">
        <f>VLOOKUP($A119,'TRANSMISSION INFOS'!$A$2:$O$600,16,FALSE)</f>
        <v>#N/A</v>
      </c>
      <c r="P119" s="10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hidden="1" customHeight="1">
      <c r="A120" s="52">
        <v>3970443486</v>
      </c>
      <c r="B120" s="5" t="e">
        <f>VLOOKUP($A120,'Export base de données'!$A:$I,2,FALSE)</f>
        <v>#N/A</v>
      </c>
      <c r="C120" s="5" t="e">
        <f>VLOOKUP($A120,'Export base de données'!$A:$I,3,FALSE)</f>
        <v>#N/A</v>
      </c>
      <c r="D120" s="5" t="e">
        <f>VLOOKUP($A120,'Export base de données'!$A:$I,5,FALSE)</f>
        <v>#N/A</v>
      </c>
      <c r="E120" s="8" t="e">
        <f>VLOOKUP($A120,'TRANSMISSION INFOS'!$A$2:$N$600,5,FALSE)</f>
        <v>#N/A</v>
      </c>
      <c r="F120" s="5" t="e">
        <f>VLOOKUP($A120,'Export base de données'!$A:$I,6,FALSE)</f>
        <v>#N/A</v>
      </c>
      <c r="G120" s="6" t="e">
        <f>VLOOKUP($A120,'Export base de données'!$A:$I,7,FALSE)</f>
        <v>#N/A</v>
      </c>
      <c r="H120" s="88" t="e">
        <f>VLOOKUP($A120,'Export base de données'!$A:$I,8,FALSE)</f>
        <v>#N/A</v>
      </c>
      <c r="I120" s="63" t="s">
        <v>21</v>
      </c>
      <c r="J120" s="9" t="e">
        <f>VLOOKUP($A120,'TRANSMISSION INFOS'!$A:$K,12,FALSE)</f>
        <v>#N/A</v>
      </c>
      <c r="K120" s="8" t="s">
        <v>21</v>
      </c>
      <c r="L120" s="65" t="e">
        <f>VLOOKUP($A120,'TRANSMISSION INFOS'!$A$2:$N$600,13,FALSE)</f>
        <v>#N/A</v>
      </c>
      <c r="M120" s="8" t="e">
        <f>VLOOKUP($A120,'TRANSMISSION INFOS'!$A$2:$N$300,14,FALSE)</f>
        <v>#N/A</v>
      </c>
      <c r="N120" s="60" t="e">
        <f>VLOOKUP($A120,'TRANSMISSION INFOS'!$A$2:$N$600,15,FALSE)</f>
        <v>#N/A</v>
      </c>
      <c r="O120" s="107" t="e">
        <f>VLOOKUP($A120,'TRANSMISSION INFOS'!$A$2:$O$600,16,FALSE)</f>
        <v>#N/A</v>
      </c>
      <c r="P120" s="10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hidden="1" customHeight="1">
      <c r="A121" s="52">
        <v>4257181091</v>
      </c>
      <c r="B121" s="5" t="e">
        <f>VLOOKUP($A121,'Export base de données'!$A:$I,2,FALSE)</f>
        <v>#N/A</v>
      </c>
      <c r="C121" s="5" t="e">
        <f>VLOOKUP($A121,'Export base de données'!$A:$I,3,FALSE)</f>
        <v>#N/A</v>
      </c>
      <c r="D121" s="5" t="e">
        <f>VLOOKUP($A121,'Export base de données'!$A:$I,5,FALSE)</f>
        <v>#N/A</v>
      </c>
      <c r="E121" s="8" t="e">
        <f>VLOOKUP($A121,'TRANSMISSION INFOS'!$A$2:$N$600,5,FALSE)</f>
        <v>#N/A</v>
      </c>
      <c r="F121" s="5" t="e">
        <f>VLOOKUP($A121,'Export base de données'!$A:$I,6,FALSE)</f>
        <v>#N/A</v>
      </c>
      <c r="G121" s="6" t="e">
        <f>VLOOKUP($A121,'Export base de données'!$A:$I,7,FALSE)</f>
        <v>#N/A</v>
      </c>
      <c r="H121" s="88" t="e">
        <f>VLOOKUP($A121,'Export base de données'!$A:$I,8,FALSE)</f>
        <v>#N/A</v>
      </c>
      <c r="I121" s="63" t="s">
        <v>21</v>
      </c>
      <c r="J121" s="9" t="e">
        <f>VLOOKUP($A121,'TRANSMISSION INFOS'!$A:$K,12,FALSE)</f>
        <v>#N/A</v>
      </c>
      <c r="K121" s="8" t="s">
        <v>21</v>
      </c>
      <c r="L121" s="65" t="e">
        <f>VLOOKUP($A121,'TRANSMISSION INFOS'!$A$2:$N$600,13,FALSE)</f>
        <v>#N/A</v>
      </c>
      <c r="M121" s="8" t="e">
        <f>VLOOKUP($A121,'TRANSMISSION INFOS'!$A$2:$N$300,14,FALSE)</f>
        <v>#N/A</v>
      </c>
      <c r="N121" s="60" t="e">
        <f>VLOOKUP($A121,'TRANSMISSION INFOS'!$A$2:$N$600,15,FALSE)</f>
        <v>#N/A</v>
      </c>
      <c r="O121" s="107" t="e">
        <f>VLOOKUP($A121,'TRANSMISSION INFOS'!$A$2:$O$600,16,FALSE)</f>
        <v>#N/A</v>
      </c>
      <c r="P121" s="10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hidden="1" customHeight="1">
      <c r="A122" s="52">
        <v>4257181836</v>
      </c>
      <c r="B122" s="5" t="e">
        <f>VLOOKUP($A122,'Export base de données'!$A:$I,2,FALSE)</f>
        <v>#N/A</v>
      </c>
      <c r="C122" s="5" t="e">
        <f>VLOOKUP($A122,'Export base de données'!$A:$I,3,FALSE)</f>
        <v>#N/A</v>
      </c>
      <c r="D122" s="5" t="e">
        <f>VLOOKUP($A122,'Export base de données'!$A:$I,5,FALSE)</f>
        <v>#N/A</v>
      </c>
      <c r="E122" s="8" t="e">
        <f>VLOOKUP($A122,'TRANSMISSION INFOS'!$A$2:$N$600,5,FALSE)</f>
        <v>#N/A</v>
      </c>
      <c r="F122" s="5" t="e">
        <f>VLOOKUP($A122,'Export base de données'!$A:$I,6,FALSE)</f>
        <v>#N/A</v>
      </c>
      <c r="G122" s="6" t="e">
        <f>VLOOKUP($A122,'Export base de données'!$A:$I,7,FALSE)</f>
        <v>#N/A</v>
      </c>
      <c r="H122" s="88" t="e">
        <f>VLOOKUP($A122,'Export base de données'!$A:$I,8,FALSE)</f>
        <v>#N/A</v>
      </c>
      <c r="I122" s="63" t="s">
        <v>21</v>
      </c>
      <c r="J122" s="9" t="e">
        <f>VLOOKUP($A122,'TRANSMISSION INFOS'!$A:$K,12,FALSE)</f>
        <v>#N/A</v>
      </c>
      <c r="K122" s="8" t="s">
        <v>21</v>
      </c>
      <c r="L122" s="65" t="e">
        <f>VLOOKUP($A122,'TRANSMISSION INFOS'!$A$2:$N$600,13,FALSE)</f>
        <v>#N/A</v>
      </c>
      <c r="M122" s="8" t="e">
        <f>VLOOKUP($A122,'TRANSMISSION INFOS'!$A$2:$N$300,14,FALSE)</f>
        <v>#N/A</v>
      </c>
      <c r="N122" s="60" t="e">
        <f>VLOOKUP($A122,'TRANSMISSION INFOS'!$A$2:$N$600,15,FALSE)</f>
        <v>#N/A</v>
      </c>
      <c r="O122" s="107" t="e">
        <f>VLOOKUP($A122,'TRANSMISSION INFOS'!$A$2:$O$600,16,FALSE)</f>
        <v>#N/A</v>
      </c>
      <c r="P122" s="10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00">
        <v>4077929347</v>
      </c>
      <c r="B123" s="5" t="e">
        <f>VLOOKUP($A123,'Export base de données'!$A:$I,2,FALSE)</f>
        <v>#N/A</v>
      </c>
      <c r="C123" s="5" t="e">
        <f>VLOOKUP($A123,'Export base de données'!$A:$I,3,FALSE)</f>
        <v>#N/A</v>
      </c>
      <c r="D123" s="5" t="e">
        <f>VLOOKUP($A123,'Export base de données'!$A:$I,5,FALSE)</f>
        <v>#N/A</v>
      </c>
      <c r="E123" s="8" t="e">
        <f>VLOOKUP($A123,'TRANSMISSION INFOS'!$A$2:$N$600,5,FALSE)</f>
        <v>#N/A</v>
      </c>
      <c r="F123" s="5" t="e">
        <f>VLOOKUP($A123,'Export base de données'!$A:$I,6,FALSE)</f>
        <v>#N/A</v>
      </c>
      <c r="G123" s="6" t="e">
        <f>VLOOKUP($A123,'Export base de données'!$A:$I,7,FALSE)</f>
        <v>#N/A</v>
      </c>
      <c r="H123" s="88" t="e">
        <f>VLOOKUP($A123,'Export base de données'!$A:$I,8,FALSE)</f>
        <v>#N/A</v>
      </c>
      <c r="I123" s="8" t="s">
        <v>21</v>
      </c>
      <c r="J123" s="9" t="e">
        <f>VLOOKUP($A123,'TRANSMISSION INFOS'!$A:$K,12,FALSE)</f>
        <v>#N/A</v>
      </c>
      <c r="K123" s="8" t="s">
        <v>21</v>
      </c>
      <c r="L123" s="65" t="e">
        <f>VLOOKUP($A123,'TRANSMISSION INFOS'!$A$2:$N$600,13,FALSE)</f>
        <v>#N/A</v>
      </c>
      <c r="M123" s="8" t="e">
        <f>VLOOKUP($A123,'TRANSMISSION INFOS'!$A$2:$N$300,14,FALSE)</f>
        <v>#N/A</v>
      </c>
      <c r="N123" s="60" t="e">
        <f>VLOOKUP($A123,'TRANSMISSION INFOS'!$A$2:$N$600,15,FALSE)</f>
        <v>#N/A</v>
      </c>
      <c r="O123" s="107" t="e">
        <f>VLOOKUP($A123,'TRANSMISSION INFOS'!$A$2:$O$600,16,FALSE)</f>
        <v>#N/A</v>
      </c>
      <c r="P123" s="10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00">
        <v>3975468447</v>
      </c>
      <c r="B124" s="5" t="e">
        <f>VLOOKUP($A124,'Export base de données'!$A:$I,2,FALSE)</f>
        <v>#N/A</v>
      </c>
      <c r="C124" s="5" t="e">
        <f>VLOOKUP($A124,'Export base de données'!$A:$I,3,FALSE)</f>
        <v>#N/A</v>
      </c>
      <c r="D124" s="5" t="e">
        <f>VLOOKUP($A124,'Export base de données'!$A:$I,5,FALSE)</f>
        <v>#N/A</v>
      </c>
      <c r="E124" s="8" t="e">
        <f>VLOOKUP($A124,'TRANSMISSION INFOS'!$A$2:$N$600,5,FALSE)</f>
        <v>#N/A</v>
      </c>
      <c r="F124" s="5" t="e">
        <f>VLOOKUP($A124,'Export base de données'!$A:$I,6,FALSE)</f>
        <v>#N/A</v>
      </c>
      <c r="G124" s="6" t="e">
        <f>VLOOKUP($A124,'Export base de données'!$A:$I,7,FALSE)</f>
        <v>#N/A</v>
      </c>
      <c r="H124" s="7" t="e">
        <f>VLOOKUP($A124,'Export base de données'!$A:$I,8,FALSE)</f>
        <v>#N/A</v>
      </c>
      <c r="I124" s="63" t="s">
        <v>21</v>
      </c>
      <c r="J124" s="9" t="e">
        <f>VLOOKUP($A124,'TRANSMISSION INFOS'!$A:$K,12,FALSE)</f>
        <v>#N/A</v>
      </c>
      <c r="K124" s="8" t="s">
        <v>21</v>
      </c>
      <c r="L124" s="65" t="e">
        <f>VLOOKUP($A124,'TRANSMISSION INFOS'!$A$2:$N$600,13,FALSE)</f>
        <v>#N/A</v>
      </c>
      <c r="M124" s="8" t="e">
        <f>VLOOKUP($A124,'TRANSMISSION INFOS'!$A$2:$N$300,14,FALSE)</f>
        <v>#N/A</v>
      </c>
      <c r="N124" s="60" t="e">
        <f>VLOOKUP($A124,'TRANSMISSION INFOS'!$A$2:$N$600,15,FALSE)</f>
        <v>#N/A</v>
      </c>
      <c r="O124" s="107" t="e">
        <f>VLOOKUP($A124,'TRANSMISSION INFOS'!$A$2:$O$600,16,FALSE)</f>
        <v>#N/A</v>
      </c>
      <c r="P124" s="10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00">
        <v>3977951259</v>
      </c>
      <c r="B125" s="5" t="e">
        <f>VLOOKUP($A125,'Export base de données'!$A:$I,2,FALSE)</f>
        <v>#N/A</v>
      </c>
      <c r="C125" s="5" t="e">
        <f>VLOOKUP($A125,'Export base de données'!$A:$I,3,FALSE)</f>
        <v>#N/A</v>
      </c>
      <c r="D125" s="5" t="e">
        <f>VLOOKUP($A125,'Export base de données'!$A:$I,5,FALSE)</f>
        <v>#N/A</v>
      </c>
      <c r="E125" s="8" t="e">
        <f>VLOOKUP($A125,'TRANSMISSION INFOS'!$A$2:$N$600,5,FALSE)</f>
        <v>#N/A</v>
      </c>
      <c r="F125" s="5" t="e">
        <f>VLOOKUP($A125,'Export base de données'!$A:$I,6,FALSE)</f>
        <v>#N/A</v>
      </c>
      <c r="G125" s="6" t="e">
        <f>VLOOKUP($A125,'Export base de données'!$A:$I,7,FALSE)</f>
        <v>#N/A</v>
      </c>
      <c r="H125" s="7" t="e">
        <f>VLOOKUP($A125,'Export base de données'!$A:$I,8,FALSE)</f>
        <v>#N/A</v>
      </c>
      <c r="I125" s="8" t="s">
        <v>21</v>
      </c>
      <c r="J125" s="9" t="e">
        <f>VLOOKUP($A125,'TRANSMISSION INFOS'!$A:$K,12,FALSE)</f>
        <v>#N/A</v>
      </c>
      <c r="K125" s="8" t="s">
        <v>21</v>
      </c>
      <c r="L125" s="65" t="e">
        <f>VLOOKUP($A125,'TRANSMISSION INFOS'!$A$2:$N$600,13,FALSE)</f>
        <v>#N/A</v>
      </c>
      <c r="M125" s="8" t="e">
        <f>VLOOKUP($A125,'TRANSMISSION INFOS'!$A$2:$N$300,14,FALSE)</f>
        <v>#N/A</v>
      </c>
      <c r="N125" s="60" t="e">
        <f>VLOOKUP($A125,'TRANSMISSION INFOS'!$A$2:$N$600,15,FALSE)</f>
        <v>#N/A</v>
      </c>
      <c r="O125" s="107" t="e">
        <f>VLOOKUP($A125,'TRANSMISSION INFOS'!$A$2:$O$600,16,FALSE)</f>
        <v>#N/A</v>
      </c>
      <c r="P125" s="10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00">
        <v>4078367018</v>
      </c>
      <c r="B126" s="5" t="e">
        <f>VLOOKUP($A126,'Export base de données'!$A:$I,2,FALSE)</f>
        <v>#N/A</v>
      </c>
      <c r="C126" s="5" t="e">
        <f>VLOOKUP($A126,'Export base de données'!$A:$I,3,FALSE)</f>
        <v>#N/A</v>
      </c>
      <c r="D126" s="5" t="e">
        <f>VLOOKUP($A126,'Export base de données'!$A:$I,5,FALSE)</f>
        <v>#N/A</v>
      </c>
      <c r="E126" s="8" t="e">
        <f>VLOOKUP($A126,'TRANSMISSION INFOS'!$A$2:$N$600,5,FALSE)</f>
        <v>#N/A</v>
      </c>
      <c r="F126" s="5" t="e">
        <f>VLOOKUP($A126,'Export base de données'!$A:$I,6,FALSE)</f>
        <v>#N/A</v>
      </c>
      <c r="G126" s="6" t="e">
        <f>VLOOKUP($A126,'Export base de données'!$A:$I,7,FALSE)</f>
        <v>#N/A</v>
      </c>
      <c r="H126" s="7" t="e">
        <f>VLOOKUP($A126,'Export base de données'!$A:$I,8,FALSE)</f>
        <v>#N/A</v>
      </c>
      <c r="I126" s="8" t="s">
        <v>21</v>
      </c>
      <c r="J126" s="9" t="e">
        <f>VLOOKUP($A126,'TRANSMISSION INFOS'!$A:$K,12,FALSE)</f>
        <v>#N/A</v>
      </c>
      <c r="K126" s="8" t="s">
        <v>21</v>
      </c>
      <c r="L126" s="65" t="e">
        <f>VLOOKUP($A126,'TRANSMISSION INFOS'!$A$2:$N$600,13,FALSE)</f>
        <v>#N/A</v>
      </c>
      <c r="M126" s="8" t="e">
        <f>VLOOKUP($A126,'TRANSMISSION INFOS'!$A$2:$N$300,14,FALSE)</f>
        <v>#N/A</v>
      </c>
      <c r="N126" s="60" t="e">
        <f>VLOOKUP($A126,'TRANSMISSION INFOS'!$A$2:$N$600,15,FALSE)</f>
        <v>#N/A</v>
      </c>
      <c r="O126" s="107" t="e">
        <f>VLOOKUP($A126,'TRANSMISSION INFOS'!$A$2:$O$600,16,FALSE)</f>
        <v>#N/A</v>
      </c>
      <c r="P126" s="10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hidden="1" customHeight="1">
      <c r="A127" s="52">
        <v>4056822943</v>
      </c>
      <c r="B127" s="5" t="e">
        <f>VLOOKUP($A127,'Export base de données'!$A:$I,2,FALSE)</f>
        <v>#N/A</v>
      </c>
      <c r="C127" s="5" t="e">
        <f>VLOOKUP($A127,'Export base de données'!$A:$I,3,FALSE)</f>
        <v>#N/A</v>
      </c>
      <c r="D127" s="5" t="e">
        <f>VLOOKUP($A127,'Export base de données'!$A:$I,5,FALSE)</f>
        <v>#N/A</v>
      </c>
      <c r="E127" s="8" t="e">
        <f>VLOOKUP($A127,'TRANSMISSION INFOS'!$A$2:$N$600,5,FALSE)</f>
        <v>#N/A</v>
      </c>
      <c r="F127" s="5" t="e">
        <f>VLOOKUP($A127,'Export base de données'!$A:$I,6,FALSE)</f>
        <v>#N/A</v>
      </c>
      <c r="G127" s="6" t="e">
        <f>VLOOKUP($A127,'Export base de données'!$A:$I,7,FALSE)</f>
        <v>#N/A</v>
      </c>
      <c r="H127" s="7" t="e">
        <f>VLOOKUP($A127,'Export base de données'!$A:$I,8,FALSE)</f>
        <v>#N/A</v>
      </c>
      <c r="I127" s="63" t="s">
        <v>21</v>
      </c>
      <c r="J127" s="9" t="e">
        <f>VLOOKUP($A127,'TRANSMISSION INFOS'!$A:$K,12,FALSE)</f>
        <v>#N/A</v>
      </c>
      <c r="K127" s="8" t="s">
        <v>21</v>
      </c>
      <c r="L127" s="65" t="e">
        <f>VLOOKUP($A127,'TRANSMISSION INFOS'!$A$2:$N$600,13,FALSE)</f>
        <v>#N/A</v>
      </c>
      <c r="M127" s="8" t="e">
        <f>VLOOKUP($A127,'TRANSMISSION INFOS'!$A$2:$N$300,14,FALSE)</f>
        <v>#N/A</v>
      </c>
      <c r="N127" s="60" t="e">
        <f>VLOOKUP($A127,'TRANSMISSION INFOS'!$A$2:$N$600,15,FALSE)</f>
        <v>#N/A</v>
      </c>
      <c r="O127" s="107" t="e">
        <f>VLOOKUP($A127,'TRANSMISSION INFOS'!$A$2:$O$600,16,FALSE)</f>
        <v>#N/A</v>
      </c>
      <c r="P127" s="10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hidden="1" customHeight="1">
      <c r="A128" s="52">
        <v>4170362322</v>
      </c>
      <c r="B128" s="5" t="e">
        <f>VLOOKUP($A128,'Export base de données'!$A:$I,2,FALSE)</f>
        <v>#N/A</v>
      </c>
      <c r="C128" s="5" t="e">
        <f>VLOOKUP($A128,'Export base de données'!$A:$I,3,FALSE)</f>
        <v>#N/A</v>
      </c>
      <c r="D128" s="5" t="e">
        <f>VLOOKUP($A128,'Export base de données'!$A:$I,5,FALSE)</f>
        <v>#N/A</v>
      </c>
      <c r="E128" s="8" t="e">
        <f>VLOOKUP($A128,'TRANSMISSION INFOS'!$A$2:$N$600,5,FALSE)</f>
        <v>#N/A</v>
      </c>
      <c r="F128" s="5" t="e">
        <f>VLOOKUP($A128,'Export base de données'!$A:$I,6,FALSE)</f>
        <v>#N/A</v>
      </c>
      <c r="G128" s="6" t="e">
        <f>VLOOKUP($A128,'Export base de données'!$A:$I,7,FALSE)</f>
        <v>#N/A</v>
      </c>
      <c r="H128" s="7" t="e">
        <f>VLOOKUP($A128,'Export base de données'!$A:$I,8,FALSE)</f>
        <v>#N/A</v>
      </c>
      <c r="I128" s="63" t="s">
        <v>21</v>
      </c>
      <c r="J128" s="9" t="e">
        <f>VLOOKUP($A128,'TRANSMISSION INFOS'!$A:$K,12,FALSE)</f>
        <v>#N/A</v>
      </c>
      <c r="K128" s="8" t="s">
        <v>21</v>
      </c>
      <c r="L128" s="65" t="e">
        <f>VLOOKUP($A128,'TRANSMISSION INFOS'!$A$2:$N$600,13,FALSE)</f>
        <v>#N/A</v>
      </c>
      <c r="M128" s="8" t="e">
        <f>VLOOKUP($A128,'TRANSMISSION INFOS'!$A$2:$N$300,14,FALSE)</f>
        <v>#N/A</v>
      </c>
      <c r="N128" s="60" t="e">
        <f>VLOOKUP($A128,'TRANSMISSION INFOS'!$A$2:$N$600,15,FALSE)</f>
        <v>#N/A</v>
      </c>
      <c r="O128" s="107" t="e">
        <f>VLOOKUP($A128,'TRANSMISSION INFOS'!$A$2:$O$600,16,FALSE)</f>
        <v>#N/A</v>
      </c>
      <c r="P128" s="10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00">
        <v>3981529695</v>
      </c>
      <c r="B129" s="5" t="e">
        <f>VLOOKUP($A129,'Export base de données'!$A:$I,2,FALSE)</f>
        <v>#N/A</v>
      </c>
      <c r="C129" s="5" t="e">
        <f>VLOOKUP($A129,'Export base de données'!$A:$I,3,FALSE)</f>
        <v>#N/A</v>
      </c>
      <c r="D129" s="5" t="e">
        <f>VLOOKUP($A129,'Export base de données'!$A:$I,5,FALSE)</f>
        <v>#N/A</v>
      </c>
      <c r="E129" s="8" t="e">
        <f>VLOOKUP($A129,'TRANSMISSION INFOS'!$A$2:$N$600,5,FALSE)</f>
        <v>#N/A</v>
      </c>
      <c r="F129" s="5" t="e">
        <f>VLOOKUP($A129,'Export base de données'!$A:$I,6,FALSE)</f>
        <v>#N/A</v>
      </c>
      <c r="G129" s="6" t="e">
        <f>VLOOKUP($A129,'Export base de données'!$A:$I,7,FALSE)</f>
        <v>#N/A</v>
      </c>
      <c r="H129" s="7" t="e">
        <f>VLOOKUP($A129,'Export base de données'!$A:$I,8,FALSE)</f>
        <v>#N/A</v>
      </c>
      <c r="I129" s="8" t="s">
        <v>21</v>
      </c>
      <c r="J129" s="9" t="e">
        <f>VLOOKUP($A129,'TRANSMISSION INFOS'!$A:$K,12,FALSE)</f>
        <v>#N/A</v>
      </c>
      <c r="K129" s="8" t="s">
        <v>21</v>
      </c>
      <c r="L129" s="65" t="e">
        <f>VLOOKUP($A129,'TRANSMISSION INFOS'!$A$2:$N$600,13,FALSE)</f>
        <v>#N/A</v>
      </c>
      <c r="M129" s="8" t="e">
        <f>VLOOKUP($A129,'TRANSMISSION INFOS'!$A$2:$N$300,14,FALSE)</f>
        <v>#N/A</v>
      </c>
      <c r="N129" s="60" t="e">
        <f>VLOOKUP($A129,'TRANSMISSION INFOS'!$A$2:$N$600,15,FALSE)</f>
        <v>#N/A</v>
      </c>
      <c r="O129" s="107" t="e">
        <f>VLOOKUP($A129,'TRANSMISSION INFOS'!$A$2:$O$600,16,FALSE)</f>
        <v>#N/A</v>
      </c>
      <c r="P129" s="10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hidden="1" customHeight="1">
      <c r="A130" s="52">
        <v>4072478613</v>
      </c>
      <c r="B130" s="5" t="e">
        <f>VLOOKUP($A130,'Export base de données'!$A:$I,2,FALSE)</f>
        <v>#N/A</v>
      </c>
      <c r="C130" s="5" t="e">
        <f>VLOOKUP($A130,'Export base de données'!$A:$I,3,FALSE)</f>
        <v>#N/A</v>
      </c>
      <c r="D130" s="5" t="e">
        <f>VLOOKUP($A130,'Export base de données'!$A:$I,5,FALSE)</f>
        <v>#N/A</v>
      </c>
      <c r="E130" s="8" t="e">
        <f>VLOOKUP($A130,'TRANSMISSION INFOS'!$A$2:$N$600,5,FALSE)</f>
        <v>#N/A</v>
      </c>
      <c r="F130" s="5" t="e">
        <f>VLOOKUP($A130,'Export base de données'!$A:$I,6,FALSE)</f>
        <v>#N/A</v>
      </c>
      <c r="G130" s="6" t="e">
        <f>VLOOKUP($A130,'Export base de données'!$A:$I,7,FALSE)</f>
        <v>#N/A</v>
      </c>
      <c r="H130" s="7" t="e">
        <f>VLOOKUP($A130,'Export base de données'!$A:$I,8,FALSE)</f>
        <v>#N/A</v>
      </c>
      <c r="I130" s="8" t="s">
        <v>21</v>
      </c>
      <c r="J130" s="9" t="e">
        <f>VLOOKUP($A130,'TRANSMISSION INFOS'!$A:$K,12,FALSE)</f>
        <v>#N/A</v>
      </c>
      <c r="K130" s="8" t="s">
        <v>21</v>
      </c>
      <c r="L130" s="10" t="e">
        <f>VLOOKUP($A130,'TRANSMISSION INFOS'!$A$2:$N$197,13,FALSE)</f>
        <v>#N/A</v>
      </c>
      <c r="M130" s="8" t="e">
        <f>VLOOKUP($A130,'TRANSMISSION INFOS'!$A$2:$N$197,14,FALSE)</f>
        <v>#N/A</v>
      </c>
      <c r="N130" s="60" t="e">
        <f>VLOOKUP($A130,'TRANSMISSION INFOS'!$A$2:$N$197,15,FALSE)</f>
        <v>#N/A</v>
      </c>
      <c r="O130" s="107" t="e">
        <f>VLOOKUP($A130,'TRANSMISSION INFOS'!$A$2:$O$600,16,FALSE)</f>
        <v>#N/A</v>
      </c>
      <c r="P130" s="10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hidden="1" customHeight="1">
      <c r="A131" s="52">
        <v>4073973695</v>
      </c>
      <c r="B131" s="5" t="e">
        <f>VLOOKUP($A131,'Export base de données'!$A:$I,2,FALSE)</f>
        <v>#N/A</v>
      </c>
      <c r="C131" s="5" t="e">
        <f>VLOOKUP($A131,'Export base de données'!$A:$I,3,FALSE)</f>
        <v>#N/A</v>
      </c>
      <c r="D131" s="5" t="e">
        <f>VLOOKUP($A131,'Export base de données'!$A:$I,5,FALSE)</f>
        <v>#N/A</v>
      </c>
      <c r="E131" s="8" t="e">
        <f>VLOOKUP($A131,'TRANSMISSION INFOS'!$A$2:$N$600,5,FALSE)</f>
        <v>#N/A</v>
      </c>
      <c r="F131" s="5" t="e">
        <f>VLOOKUP($A131,'Export base de données'!$A:$I,6,FALSE)</f>
        <v>#N/A</v>
      </c>
      <c r="G131" s="6" t="e">
        <f>VLOOKUP($A131,'Export base de données'!$A:$I,7,FALSE)</f>
        <v>#N/A</v>
      </c>
      <c r="H131" s="7" t="e">
        <f>VLOOKUP($A131,'Export base de données'!$A:$I,8,FALSE)</f>
        <v>#N/A</v>
      </c>
      <c r="I131" s="8" t="s">
        <v>21</v>
      </c>
      <c r="J131" s="9" t="e">
        <f>VLOOKUP($A131,'TRANSMISSION INFOS'!$A:$K,12,FALSE)</f>
        <v>#N/A</v>
      </c>
      <c r="K131" s="8" t="s">
        <v>21</v>
      </c>
      <c r="L131" s="65" t="e">
        <f>VLOOKUP($A131,'TRANSMISSION INFOS'!$A$2:$N$600,13,FALSE)</f>
        <v>#N/A</v>
      </c>
      <c r="M131" s="8" t="e">
        <f>VLOOKUP($A131,'TRANSMISSION INFOS'!$A$2:$N$300,14,FALSE)</f>
        <v>#N/A</v>
      </c>
      <c r="N131" s="60" t="e">
        <f>VLOOKUP($A131,'TRANSMISSION INFOS'!$A$2:$N$600,15,FALSE)</f>
        <v>#N/A</v>
      </c>
      <c r="O131" s="107" t="e">
        <f>VLOOKUP($A131,'TRANSMISSION INFOS'!$A$2:$O$600,16,FALSE)</f>
        <v>#N/A</v>
      </c>
      <c r="P131" s="10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00">
        <v>4080110141</v>
      </c>
      <c r="B132" s="5" t="e">
        <f>VLOOKUP($A132,'Export base de données'!$A:$I,2,FALSE)</f>
        <v>#N/A</v>
      </c>
      <c r="C132" s="5" t="e">
        <f>VLOOKUP($A132,'Export base de données'!$A:$I,3,FALSE)</f>
        <v>#N/A</v>
      </c>
      <c r="D132" s="5" t="e">
        <f>VLOOKUP($A132,'Export base de données'!$A:$I,5,FALSE)</f>
        <v>#N/A</v>
      </c>
      <c r="E132" s="8" t="e">
        <f>VLOOKUP($A132,'TRANSMISSION INFOS'!$A$2:$N$600,5,FALSE)</f>
        <v>#N/A</v>
      </c>
      <c r="F132" s="5" t="e">
        <f>VLOOKUP($A132,'Export base de données'!$A:$I,6,FALSE)</f>
        <v>#N/A</v>
      </c>
      <c r="G132" s="6" t="e">
        <f>VLOOKUP($A132,'Export base de données'!$A:$I,7,FALSE)</f>
        <v>#N/A</v>
      </c>
      <c r="H132" s="7" t="e">
        <f>VLOOKUP($A132,'Export base de données'!$A:$I,8,FALSE)</f>
        <v>#N/A</v>
      </c>
      <c r="I132" s="8" t="s">
        <v>21</v>
      </c>
      <c r="J132" s="9" t="e">
        <f>VLOOKUP($A132,'TRANSMISSION INFOS'!$A:$K,12,FALSE)</f>
        <v>#N/A</v>
      </c>
      <c r="K132" s="8" t="s">
        <v>21</v>
      </c>
      <c r="L132" s="65" t="e">
        <f>VLOOKUP($A132,'TRANSMISSION INFOS'!$A$2:$N$600,13,FALSE)</f>
        <v>#N/A</v>
      </c>
      <c r="M132" s="8" t="e">
        <f>VLOOKUP($A132,'TRANSMISSION INFOS'!$A$2:$N$300,14,FALSE)</f>
        <v>#N/A</v>
      </c>
      <c r="N132" s="60" t="e">
        <f>VLOOKUP($A132,'TRANSMISSION INFOS'!$A$2:$N$600,15,FALSE)</f>
        <v>#N/A</v>
      </c>
      <c r="O132" s="107" t="e">
        <f>VLOOKUP($A132,'TRANSMISSION INFOS'!$A$2:$O$600,16,FALSE)</f>
        <v>#N/A</v>
      </c>
      <c r="P132" s="10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hidden="1" customHeight="1">
      <c r="A133" s="52">
        <v>4082597980</v>
      </c>
      <c r="B133" s="5" t="e">
        <f>VLOOKUP($A133,'Export base de données'!$A:$I,2,FALSE)</f>
        <v>#N/A</v>
      </c>
      <c r="C133" s="5" t="e">
        <f>VLOOKUP($A133,'Export base de données'!$A:$I,3,FALSE)</f>
        <v>#N/A</v>
      </c>
      <c r="D133" s="5" t="e">
        <f>VLOOKUP($A133,'Export base de données'!$A:$I,5,FALSE)</f>
        <v>#N/A</v>
      </c>
      <c r="E133" s="8" t="e">
        <f>VLOOKUP($A133,'TRANSMISSION INFOS'!$A$2:$N$600,5,FALSE)</f>
        <v>#N/A</v>
      </c>
      <c r="F133" s="5" t="e">
        <f>VLOOKUP($A133,'Export base de données'!$A:$I,6,FALSE)</f>
        <v>#N/A</v>
      </c>
      <c r="G133" s="6" t="e">
        <f>VLOOKUP($A133,'Export base de données'!$A:$I,7,FALSE)</f>
        <v>#N/A</v>
      </c>
      <c r="H133" s="7" t="e">
        <f>VLOOKUP($A133,'Export base de données'!$A:$I,8,FALSE)</f>
        <v>#N/A</v>
      </c>
      <c r="I133" s="8" t="s">
        <v>21</v>
      </c>
      <c r="J133" s="9" t="e">
        <f>VLOOKUP($A133,'TRANSMISSION INFOS'!$A:$K,12,FALSE)</f>
        <v>#N/A</v>
      </c>
      <c r="K133" s="8" t="s">
        <v>21</v>
      </c>
      <c r="L133" s="65" t="e">
        <f>VLOOKUP($A133,'TRANSMISSION INFOS'!$A$2:$N$600,13,FALSE)</f>
        <v>#N/A</v>
      </c>
      <c r="M133" s="8" t="e">
        <f>VLOOKUP($A133,'TRANSMISSION INFOS'!$A$2:$N$300,14,FALSE)</f>
        <v>#N/A</v>
      </c>
      <c r="N133" s="60" t="e">
        <f>VLOOKUP($A133,'TRANSMISSION INFOS'!$A$2:$N$600,15,FALSE)</f>
        <v>#N/A</v>
      </c>
      <c r="O133" s="107" t="e">
        <f>VLOOKUP($A133,'TRANSMISSION INFOS'!$A$2:$O$600,16,FALSE)</f>
        <v>#N/A</v>
      </c>
      <c r="P133" s="10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hidden="1" customHeight="1">
      <c r="A134" s="52">
        <v>4082598327</v>
      </c>
      <c r="B134" s="5" t="e">
        <f>VLOOKUP($A134,'Export base de données'!$A:$I,2,FALSE)</f>
        <v>#N/A</v>
      </c>
      <c r="C134" s="5" t="e">
        <f>VLOOKUP($A134,'Export base de données'!$A:$I,3,FALSE)</f>
        <v>#N/A</v>
      </c>
      <c r="D134" s="5" t="e">
        <f>VLOOKUP($A134,'Export base de données'!$A:$I,5,FALSE)</f>
        <v>#N/A</v>
      </c>
      <c r="E134" s="8" t="e">
        <f>VLOOKUP($A134,'TRANSMISSION INFOS'!$A$2:$N$600,5,FALSE)</f>
        <v>#N/A</v>
      </c>
      <c r="F134" s="5" t="e">
        <f>VLOOKUP($A134,'Export base de données'!$A:$I,6,FALSE)</f>
        <v>#N/A</v>
      </c>
      <c r="G134" s="6" t="e">
        <f>VLOOKUP($A134,'Export base de données'!$A:$I,7,FALSE)</f>
        <v>#N/A</v>
      </c>
      <c r="H134" s="7" t="e">
        <f>VLOOKUP($A134,'Export base de données'!$A:$I,8,FALSE)</f>
        <v>#N/A</v>
      </c>
      <c r="I134" s="8" t="s">
        <v>21</v>
      </c>
      <c r="J134" s="9" t="e">
        <f>VLOOKUP($A134,'TRANSMISSION INFOS'!$A:$K,12,FALSE)</f>
        <v>#N/A</v>
      </c>
      <c r="K134" s="8" t="s">
        <v>21</v>
      </c>
      <c r="L134" s="65" t="e">
        <f>VLOOKUP($A134,'TRANSMISSION INFOS'!$A$2:$N$600,13,FALSE)</f>
        <v>#N/A</v>
      </c>
      <c r="M134" s="8" t="e">
        <f>VLOOKUP($A134,'TRANSMISSION INFOS'!$A$2:$N$300,14,FALSE)</f>
        <v>#N/A</v>
      </c>
      <c r="N134" s="60" t="e">
        <f>VLOOKUP($A134,'TRANSMISSION INFOS'!$A$2:$N$600,15,FALSE)</f>
        <v>#N/A</v>
      </c>
      <c r="O134" s="107" t="e">
        <f>VLOOKUP($A134,'TRANSMISSION INFOS'!$A$2:$O$600,16,FALSE)</f>
        <v>#N/A</v>
      </c>
      <c r="P134" s="10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hidden="1" customHeight="1">
      <c r="A135">
        <v>3982801333</v>
      </c>
      <c r="B135" s="5" t="e">
        <f>VLOOKUP($A135,'Export base de données'!$A:$I,2,FALSE)</f>
        <v>#N/A</v>
      </c>
      <c r="C135" s="5" t="e">
        <f>VLOOKUP($A135,'Export base de données'!$A:$I,3,FALSE)</f>
        <v>#N/A</v>
      </c>
      <c r="D135" s="5" t="e">
        <f>VLOOKUP($A135,'Export base de données'!$A:$I,5,FALSE)</f>
        <v>#N/A</v>
      </c>
      <c r="E135" s="8" t="e">
        <f>VLOOKUP($A135,'TRANSMISSION INFOS'!$A$2:$N$600,5,FALSE)</f>
        <v>#N/A</v>
      </c>
      <c r="F135" s="5" t="e">
        <f>VLOOKUP($A135,'Export base de données'!$A:$I,6,FALSE)</f>
        <v>#N/A</v>
      </c>
      <c r="G135" s="6" t="e">
        <f>VLOOKUP($A135,'Export base de données'!$A:$I,7,FALSE)</f>
        <v>#N/A</v>
      </c>
      <c r="H135" s="7" t="e">
        <f>VLOOKUP($A135,'Export base de données'!$A:$I,8,FALSE)</f>
        <v>#N/A</v>
      </c>
      <c r="I135" s="8" t="s">
        <v>21</v>
      </c>
      <c r="J135" s="9" t="e">
        <f>VLOOKUP($A135,'TRANSMISSION INFOS'!$A:$K,12,FALSE)</f>
        <v>#N/A</v>
      </c>
      <c r="K135" s="8" t="s">
        <v>21</v>
      </c>
      <c r="L135" s="65" t="e">
        <f>VLOOKUP($A135,'TRANSMISSION INFOS'!$A$2:$N$600,13,FALSE)</f>
        <v>#N/A</v>
      </c>
      <c r="M135" s="8" t="e">
        <f>VLOOKUP($A135,'TRANSMISSION INFOS'!$A$2:$N$300,14,FALSE)</f>
        <v>#N/A</v>
      </c>
      <c r="N135" s="60" t="e">
        <f>VLOOKUP($A135,'TRANSMISSION INFOS'!$A$2:$N$600,15,FALSE)</f>
        <v>#N/A</v>
      </c>
      <c r="O135" s="107" t="e">
        <f>VLOOKUP($A135,'TRANSMISSION INFOS'!$A$2:$O$600,16,FALSE)</f>
        <v>#N/A</v>
      </c>
      <c r="P135" s="10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hidden="1" customHeight="1">
      <c r="A136">
        <v>3982464488</v>
      </c>
      <c r="B136" s="5" t="e">
        <f>VLOOKUP($A136,'Export base de données'!$A:$I,2,FALSE)</f>
        <v>#N/A</v>
      </c>
      <c r="C136" s="5" t="e">
        <f>VLOOKUP($A136,'Export base de données'!$A:$I,3,FALSE)</f>
        <v>#N/A</v>
      </c>
      <c r="D136" s="5" t="e">
        <f>VLOOKUP($A136,'Export base de données'!$A:$I,5,FALSE)</f>
        <v>#N/A</v>
      </c>
      <c r="E136" s="8" t="e">
        <f>VLOOKUP($A136,'TRANSMISSION INFOS'!$A$2:$N$600,5,FALSE)</f>
        <v>#N/A</v>
      </c>
      <c r="F136" s="5" t="e">
        <f>VLOOKUP($A136,'Export base de données'!$A:$I,6,FALSE)</f>
        <v>#N/A</v>
      </c>
      <c r="G136" s="6" t="e">
        <f>VLOOKUP($A136,'Export base de données'!$A:$I,7,FALSE)</f>
        <v>#N/A</v>
      </c>
      <c r="H136" s="7" t="e">
        <f>VLOOKUP($A136,'Export base de données'!$A:$I,8,FALSE)</f>
        <v>#N/A</v>
      </c>
      <c r="I136" s="8" t="s">
        <v>21</v>
      </c>
      <c r="J136" s="9" t="e">
        <f>VLOOKUP($A136,'TRANSMISSION INFOS'!$A:$K,12,FALSE)</f>
        <v>#N/A</v>
      </c>
      <c r="K136" s="8" t="s">
        <v>21</v>
      </c>
      <c r="L136" s="65" t="e">
        <f>VLOOKUP($A136,'TRANSMISSION INFOS'!$A$2:$N$600,13,FALSE)</f>
        <v>#N/A</v>
      </c>
      <c r="M136" s="8" t="e">
        <f>VLOOKUP($A136,'TRANSMISSION INFOS'!$A$2:$N$300,14,FALSE)</f>
        <v>#N/A</v>
      </c>
      <c r="N136" s="60" t="e">
        <f>VLOOKUP($A136,'TRANSMISSION INFOS'!$A$2:$N$600,15,FALSE)</f>
        <v>#N/A</v>
      </c>
      <c r="O136" s="107" t="e">
        <f>VLOOKUP($A136,'TRANSMISSION INFOS'!$A$2:$O$600,16,FALSE)</f>
        <v>#N/A</v>
      </c>
      <c r="P136" s="10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hidden="1" customHeight="1">
      <c r="A137" s="52">
        <v>3963136113</v>
      </c>
      <c r="B137" s="5" t="e">
        <f>VLOOKUP($A137,'Export base de données'!$A:$I,2,FALSE)</f>
        <v>#N/A</v>
      </c>
      <c r="C137" s="5" t="e">
        <f>VLOOKUP($A137,'Export base de données'!$A:$I,3,FALSE)</f>
        <v>#N/A</v>
      </c>
      <c r="D137" s="5" t="e">
        <f>VLOOKUP($A137,'Export base de données'!$A:$I,5,FALSE)</f>
        <v>#N/A</v>
      </c>
      <c r="E137" s="8" t="e">
        <f>VLOOKUP($A137,'TRANSMISSION INFOS'!$A$2:$N$600,5,FALSE)</f>
        <v>#N/A</v>
      </c>
      <c r="F137" s="5" t="e">
        <f>VLOOKUP($A137,'Export base de données'!$A:$I,6,FALSE)</f>
        <v>#N/A</v>
      </c>
      <c r="G137" s="6" t="e">
        <f>VLOOKUP($A137,'Export base de données'!$A:$I,7,FALSE)</f>
        <v>#N/A</v>
      </c>
      <c r="H137" s="7" t="e">
        <f>VLOOKUP($A137,'Export base de données'!$A:$I,8,FALSE)</f>
        <v>#N/A</v>
      </c>
      <c r="I137" s="63" t="s">
        <v>21</v>
      </c>
      <c r="J137" s="9" t="e">
        <f>VLOOKUP($A137,'TRANSMISSION INFOS'!$A:$K,12,FALSE)</f>
        <v>#N/A</v>
      </c>
      <c r="K137" s="64" t="s">
        <v>21</v>
      </c>
      <c r="L137" s="65" t="e">
        <f>VLOOKUP($A137,'TRANSMISSION INFOS'!$A$2:$N$600,13,FALSE)</f>
        <v>#N/A</v>
      </c>
      <c r="M137" s="8" t="e">
        <f>VLOOKUP($A137,'TRANSMISSION INFOS'!$A$2:$N$300,14,FALSE)</f>
        <v>#N/A</v>
      </c>
      <c r="N137" s="60" t="e">
        <f>VLOOKUP($A137,'TRANSMISSION INFOS'!$A$2:$N$600,15,FALSE)</f>
        <v>#N/A</v>
      </c>
      <c r="O137" s="107" t="e">
        <f>VLOOKUP($A137,'TRANSMISSION INFOS'!$A$2:$O$600,16,FALSE)</f>
        <v>#N/A</v>
      </c>
      <c r="P137" s="10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hidden="1" customHeight="1">
      <c r="A138" s="52">
        <v>3968584267</v>
      </c>
      <c r="B138" s="5" t="e">
        <f>VLOOKUP($A138,'Export base de données'!$A:$I,2,FALSE)</f>
        <v>#N/A</v>
      </c>
      <c r="C138" s="5" t="e">
        <f>VLOOKUP($A138,'Export base de données'!$A:$I,3,FALSE)</f>
        <v>#N/A</v>
      </c>
      <c r="D138" s="5" t="e">
        <f>VLOOKUP($A138,'Export base de données'!$A:$I,5,FALSE)</f>
        <v>#N/A</v>
      </c>
      <c r="E138" s="8" t="e">
        <f>VLOOKUP($A138,'TRANSMISSION INFOS'!$A$2:$N$600,5,FALSE)</f>
        <v>#N/A</v>
      </c>
      <c r="F138" s="5" t="e">
        <f>VLOOKUP($A138,'Export base de données'!$A:$I,6,FALSE)</f>
        <v>#N/A</v>
      </c>
      <c r="G138" s="6" t="e">
        <f>VLOOKUP($A138,'Export base de données'!$A:$I,7,FALSE)</f>
        <v>#N/A</v>
      </c>
      <c r="H138" s="7" t="e">
        <f>VLOOKUP($A138,'Export base de données'!$A:$I,8,FALSE)</f>
        <v>#N/A</v>
      </c>
      <c r="I138" s="63" t="s">
        <v>21</v>
      </c>
      <c r="J138" s="9" t="e">
        <f>VLOOKUP($A138,'TRANSMISSION INFOS'!$A:$K,12,FALSE)</f>
        <v>#N/A</v>
      </c>
      <c r="K138" s="8" t="s">
        <v>21</v>
      </c>
      <c r="L138" s="65" t="e">
        <f>VLOOKUP($A138,'TRANSMISSION INFOS'!$A$2:$N$600,13,FALSE)</f>
        <v>#N/A</v>
      </c>
      <c r="M138" s="8" t="e">
        <f>VLOOKUP($A138,'TRANSMISSION INFOS'!$A$2:$N$300,14,FALSE)</f>
        <v>#N/A</v>
      </c>
      <c r="N138" s="60" t="e">
        <f>VLOOKUP($A138,'TRANSMISSION INFOS'!$A$2:$N$600,15,FALSE)</f>
        <v>#N/A</v>
      </c>
      <c r="O138" s="107" t="e">
        <f>VLOOKUP($A138,'TRANSMISSION INFOS'!$A$2:$O$600,16,FALSE)</f>
        <v>#N/A</v>
      </c>
      <c r="P138" s="10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hidden="1" customHeight="1">
      <c r="A139" s="52">
        <v>3968055391</v>
      </c>
      <c r="B139" s="5" t="e">
        <f>VLOOKUP($A139,'Export base de données'!$A:$I,2,FALSE)</f>
        <v>#N/A</v>
      </c>
      <c r="C139" s="5" t="e">
        <f>VLOOKUP($A139,'Export base de données'!$A:$I,3,FALSE)</f>
        <v>#N/A</v>
      </c>
      <c r="D139" s="5" t="e">
        <f>VLOOKUP($A139,'Export base de données'!$A:$I,5,FALSE)</f>
        <v>#N/A</v>
      </c>
      <c r="E139" s="8" t="e">
        <f>VLOOKUP($A139,'TRANSMISSION INFOS'!$A$2:$N$600,5,FALSE)</f>
        <v>#N/A</v>
      </c>
      <c r="F139" s="5" t="e">
        <f>VLOOKUP($A139,'Export base de données'!$A:$I,6,FALSE)</f>
        <v>#N/A</v>
      </c>
      <c r="G139" s="6" t="e">
        <f>VLOOKUP($A139,'Export base de données'!$A:$I,7,FALSE)</f>
        <v>#N/A</v>
      </c>
      <c r="H139" s="7" t="e">
        <f>VLOOKUP($A139,'Export base de données'!$A:$I,8,FALSE)</f>
        <v>#N/A</v>
      </c>
      <c r="I139" s="63" t="s">
        <v>21</v>
      </c>
      <c r="J139" s="9" t="e">
        <f>VLOOKUP($A139,'TRANSMISSION INFOS'!$A:$K,12,FALSE)</f>
        <v>#N/A</v>
      </c>
      <c r="K139" s="8" t="s">
        <v>21</v>
      </c>
      <c r="L139" s="65" t="e">
        <f>VLOOKUP($A139,'TRANSMISSION INFOS'!$A$2:$N$600,13,FALSE)</f>
        <v>#N/A</v>
      </c>
      <c r="M139" s="8" t="e">
        <f>VLOOKUP($A139,'TRANSMISSION INFOS'!$A$2:$N$300,14,FALSE)</f>
        <v>#N/A</v>
      </c>
      <c r="N139" s="60" t="e">
        <f>VLOOKUP($A139,'TRANSMISSION INFOS'!$A$2:$N$600,15,FALSE)</f>
        <v>#N/A</v>
      </c>
      <c r="O139" s="107" t="e">
        <f>VLOOKUP($A139,'TRANSMISSION INFOS'!$A$2:$O$600,16,FALSE)</f>
        <v>#N/A</v>
      </c>
      <c r="P139" s="10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hidden="1" customHeight="1">
      <c r="A140" s="52">
        <v>3968054642</v>
      </c>
      <c r="B140" s="5" t="e">
        <f>VLOOKUP($A140,'Export base de données'!$A:$I,2,FALSE)</f>
        <v>#N/A</v>
      </c>
      <c r="C140" s="5" t="e">
        <f>VLOOKUP($A140,'Export base de données'!$A:$I,3,FALSE)</f>
        <v>#N/A</v>
      </c>
      <c r="D140" s="5" t="e">
        <f>VLOOKUP($A140,'Export base de données'!$A:$I,5,FALSE)</f>
        <v>#N/A</v>
      </c>
      <c r="E140" s="8" t="e">
        <f>VLOOKUP($A140,'TRANSMISSION INFOS'!$A$2:$N$600,5,FALSE)</f>
        <v>#N/A</v>
      </c>
      <c r="F140" s="5" t="e">
        <f>VLOOKUP($A140,'Export base de données'!$A:$I,6,FALSE)</f>
        <v>#N/A</v>
      </c>
      <c r="G140" s="6" t="e">
        <f>VLOOKUP($A140,'Export base de données'!$A:$I,7,FALSE)</f>
        <v>#N/A</v>
      </c>
      <c r="H140" s="7" t="e">
        <f>VLOOKUP($A140,'Export base de données'!$A:$I,8,FALSE)</f>
        <v>#N/A</v>
      </c>
      <c r="I140" s="63" t="s">
        <v>21</v>
      </c>
      <c r="J140" s="9" t="e">
        <f>VLOOKUP($A140,'TRANSMISSION INFOS'!$A:$K,12,FALSE)</f>
        <v>#N/A</v>
      </c>
      <c r="K140" s="8" t="s">
        <v>21</v>
      </c>
      <c r="L140" s="65" t="e">
        <f>VLOOKUP($A140,'TRANSMISSION INFOS'!$A$2:$N$600,13,FALSE)</f>
        <v>#N/A</v>
      </c>
      <c r="M140" s="8" t="e">
        <f>VLOOKUP($A140,'TRANSMISSION INFOS'!$A$2:$N$300,14,FALSE)</f>
        <v>#N/A</v>
      </c>
      <c r="N140" s="60" t="e">
        <f>VLOOKUP($A140,'TRANSMISSION INFOS'!$A$2:$N$600,15,FALSE)</f>
        <v>#N/A</v>
      </c>
      <c r="O140" s="107" t="e">
        <f>VLOOKUP($A140,'TRANSMISSION INFOS'!$A$2:$O$600,16,FALSE)</f>
        <v>#N/A</v>
      </c>
      <c r="P140" s="10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00">
        <v>4079386140</v>
      </c>
      <c r="B141" s="5" t="e">
        <f>VLOOKUP($A141,'Export base de données'!$A:$I,2,FALSE)</f>
        <v>#N/A</v>
      </c>
      <c r="C141" s="5" t="e">
        <f>VLOOKUP($A141,'Export base de données'!$A:$I,3,FALSE)</f>
        <v>#N/A</v>
      </c>
      <c r="D141" s="5" t="e">
        <f>VLOOKUP($A141,'Export base de données'!$A:$I,5,FALSE)</f>
        <v>#N/A</v>
      </c>
      <c r="E141" s="8" t="e">
        <f>VLOOKUP($A141,'TRANSMISSION INFOS'!$A$2:$N$600,5,FALSE)</f>
        <v>#N/A</v>
      </c>
      <c r="F141" s="5" t="e">
        <f>VLOOKUP($A141,'Export base de données'!$A:$I,6,FALSE)</f>
        <v>#N/A</v>
      </c>
      <c r="G141" s="6" t="e">
        <f>VLOOKUP($A141,'Export base de données'!$A:$I,7,FALSE)</f>
        <v>#N/A</v>
      </c>
      <c r="H141" s="7" t="e">
        <f>VLOOKUP($A141,'Export base de données'!$A:$I,8,FALSE)</f>
        <v>#N/A</v>
      </c>
      <c r="I141" s="8" t="s">
        <v>21</v>
      </c>
      <c r="J141" s="9" t="e">
        <f>VLOOKUP($A141,'TRANSMISSION INFOS'!$A:$K,12,FALSE)</f>
        <v>#N/A</v>
      </c>
      <c r="K141" s="8" t="s">
        <v>21</v>
      </c>
      <c r="L141" s="65" t="e">
        <f>VLOOKUP($A141,'TRANSMISSION INFOS'!$A$2:$N$600,13,FALSE)</f>
        <v>#N/A</v>
      </c>
      <c r="M141" s="8" t="e">
        <f>VLOOKUP($A141,'TRANSMISSION INFOS'!$A$2:$N$300,14,FALSE)</f>
        <v>#N/A</v>
      </c>
      <c r="N141" s="60" t="e">
        <f>VLOOKUP($A141,'TRANSMISSION INFOS'!$A$2:$N$600,15,FALSE)</f>
        <v>#N/A</v>
      </c>
      <c r="O141" s="107" t="e">
        <f>VLOOKUP($A141,'TRANSMISSION INFOS'!$A$2:$O$600,16,FALSE)</f>
        <v>#N/A</v>
      </c>
      <c r="P141" s="10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hidden="1" customHeight="1">
      <c r="A142" s="52">
        <v>4081470189</v>
      </c>
      <c r="B142" s="5" t="e">
        <f>VLOOKUP($A142,'Export base de données'!$A:$I,2,FALSE)</f>
        <v>#N/A</v>
      </c>
      <c r="C142" s="5" t="e">
        <f>VLOOKUP($A142,'Export base de données'!$A:$I,3,FALSE)</f>
        <v>#N/A</v>
      </c>
      <c r="D142" s="5" t="e">
        <f>VLOOKUP($A142,'Export base de données'!$A:$I,5,FALSE)</f>
        <v>#N/A</v>
      </c>
      <c r="E142" s="8" t="e">
        <f>VLOOKUP($A142,'TRANSMISSION INFOS'!$A$2:$N$600,5,FALSE)</f>
        <v>#N/A</v>
      </c>
      <c r="F142" s="5" t="e">
        <f>VLOOKUP($A142,'Export base de données'!$A:$I,6,FALSE)</f>
        <v>#N/A</v>
      </c>
      <c r="G142" s="6" t="e">
        <f>VLOOKUP($A142,'Export base de données'!$A:$I,7,FALSE)</f>
        <v>#N/A</v>
      </c>
      <c r="H142" s="7" t="e">
        <f>VLOOKUP($A142,'Export base de données'!$A:$I,8,FALSE)</f>
        <v>#N/A</v>
      </c>
      <c r="I142" s="8" t="s">
        <v>21</v>
      </c>
      <c r="J142" s="9" t="e">
        <f>VLOOKUP($A142,'TRANSMISSION INFOS'!$A:$K,12,FALSE)</f>
        <v>#N/A</v>
      </c>
      <c r="K142" s="8" t="s">
        <v>21</v>
      </c>
      <c r="L142" s="65" t="e">
        <f>VLOOKUP($A142,'TRANSMISSION INFOS'!$A$2:$N$600,13,FALSE)</f>
        <v>#N/A</v>
      </c>
      <c r="M142" s="8" t="e">
        <f>VLOOKUP($A142,'TRANSMISSION INFOS'!$A$2:$N$300,14,FALSE)</f>
        <v>#N/A</v>
      </c>
      <c r="N142" s="60" t="e">
        <f>VLOOKUP($A142,'TRANSMISSION INFOS'!$A$2:$N$600,15,FALSE)</f>
        <v>#N/A</v>
      </c>
      <c r="O142" s="107" t="e">
        <f>VLOOKUP($A142,'TRANSMISSION INFOS'!$A$2:$O$600,16,FALSE)</f>
        <v>#N/A</v>
      </c>
      <c r="P142" s="10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hidden="1" customHeight="1">
      <c r="A143" s="52">
        <v>4162803184</v>
      </c>
      <c r="B143" s="5" t="e">
        <f>VLOOKUP($A143,'Export base de données'!$A:$I,2,FALSE)</f>
        <v>#N/A</v>
      </c>
      <c r="C143" s="5" t="e">
        <f>VLOOKUP($A143,'Export base de données'!$A:$I,3,FALSE)</f>
        <v>#N/A</v>
      </c>
      <c r="D143" s="5" t="e">
        <f>VLOOKUP($A143,'Export base de données'!$A:$I,5,FALSE)</f>
        <v>#N/A</v>
      </c>
      <c r="E143" s="8" t="e">
        <f>VLOOKUP($A143,'TRANSMISSION INFOS'!$A$2:$N$600,5,FALSE)</f>
        <v>#N/A</v>
      </c>
      <c r="F143" s="5" t="e">
        <f>VLOOKUP($A143,'Export base de données'!$A:$I,6,FALSE)</f>
        <v>#N/A</v>
      </c>
      <c r="G143" s="6" t="e">
        <f>VLOOKUP($A143,'Export base de données'!$A:$I,7,FALSE)</f>
        <v>#N/A</v>
      </c>
      <c r="H143" s="7" t="e">
        <f>VLOOKUP($A143,'Export base de données'!$A:$I,8,FALSE)</f>
        <v>#N/A</v>
      </c>
      <c r="I143" s="63" t="s">
        <v>21</v>
      </c>
      <c r="J143" s="9" t="e">
        <f>VLOOKUP($A143,'TRANSMISSION INFOS'!$A:$K,12,FALSE)</f>
        <v>#N/A</v>
      </c>
      <c r="K143" s="64" t="s">
        <v>21</v>
      </c>
      <c r="L143" s="65" t="e">
        <f>VLOOKUP($A143,'TRANSMISSION INFOS'!$A$2:$N$600,13,FALSE)</f>
        <v>#N/A</v>
      </c>
      <c r="M143" s="8" t="e">
        <f>VLOOKUP($A143,'TRANSMISSION INFOS'!$A$2:$N$300,14,FALSE)</f>
        <v>#N/A</v>
      </c>
      <c r="N143" s="60" t="e">
        <f>VLOOKUP($A143,'TRANSMISSION INFOS'!$A$2:$N$600,15,FALSE)</f>
        <v>#N/A</v>
      </c>
      <c r="O143" s="107" t="e">
        <f>VLOOKUP($A143,'TRANSMISSION INFOS'!$A$2:$O$600,16,FALSE)</f>
        <v>#N/A</v>
      </c>
      <c r="P143" s="15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hidden="1" customHeight="1">
      <c r="A144" s="52">
        <v>4157826513</v>
      </c>
      <c r="B144" s="5" t="e">
        <f>VLOOKUP($A144,'Export base de données'!$A:$I,2,FALSE)</f>
        <v>#N/A</v>
      </c>
      <c r="C144" s="5" t="e">
        <f>VLOOKUP($A144,'Export base de données'!$A:$I,3,FALSE)</f>
        <v>#N/A</v>
      </c>
      <c r="D144" s="5" t="e">
        <f>VLOOKUP($A144,'Export base de données'!$A:$I,5,FALSE)</f>
        <v>#N/A</v>
      </c>
      <c r="E144" s="8" t="e">
        <f>VLOOKUP($A144,'TRANSMISSION INFOS'!$A$2:$N$600,5,FALSE)</f>
        <v>#N/A</v>
      </c>
      <c r="F144" s="5" t="e">
        <f>VLOOKUP($A144,'Export base de données'!$A:$I,6,FALSE)</f>
        <v>#N/A</v>
      </c>
      <c r="G144" s="6" t="e">
        <f>VLOOKUP($A144,'Export base de données'!$A:$I,7,FALSE)</f>
        <v>#N/A</v>
      </c>
      <c r="H144" s="7" t="e">
        <f>VLOOKUP($A144,'Export base de données'!$A:$I,8,FALSE)</f>
        <v>#N/A</v>
      </c>
      <c r="I144" s="63" t="s">
        <v>21</v>
      </c>
      <c r="J144" s="9" t="e">
        <f>VLOOKUP($A144,'TRANSMISSION INFOS'!$A:$K,12,FALSE)</f>
        <v>#N/A</v>
      </c>
      <c r="K144" s="8" t="s">
        <v>21</v>
      </c>
      <c r="L144" s="10" t="e">
        <f>VLOOKUP($A144,'TRANSMISSION INFOS'!$A$2:$N$197,13,FALSE)</f>
        <v>#N/A</v>
      </c>
      <c r="M144" s="8" t="e">
        <f>VLOOKUP($A144,'TRANSMISSION INFOS'!$A$2:$N$197,14,FALSE)</f>
        <v>#N/A</v>
      </c>
      <c r="N144" s="10" t="e">
        <f>VLOOKUP($A144,'TRANSMISSION INFOS'!$A$2:$N$197,15,FALSE)</f>
        <v>#N/A</v>
      </c>
      <c r="O144" s="107" t="e">
        <f>VLOOKUP($A144,'TRANSMISSION INFOS'!$A$2:$O$600,16,FALSE)</f>
        <v>#N/A</v>
      </c>
      <c r="P144" s="10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hidden="1" customHeight="1">
      <c r="A145" s="52">
        <v>4078434784</v>
      </c>
      <c r="B145" s="5" t="e">
        <f>VLOOKUP($A145,'Export base de données'!$A:$I,2,FALSE)</f>
        <v>#N/A</v>
      </c>
      <c r="C145" s="5" t="e">
        <f>VLOOKUP($A145,'Export base de données'!$A:$I,3,FALSE)</f>
        <v>#N/A</v>
      </c>
      <c r="D145" s="5" t="e">
        <f>VLOOKUP($A145,'Export base de données'!$A:$I,5,FALSE)</f>
        <v>#N/A</v>
      </c>
      <c r="E145" s="8" t="e">
        <f>VLOOKUP($A145,'TRANSMISSION INFOS'!$A$2:$N$600,5,FALSE)</f>
        <v>#N/A</v>
      </c>
      <c r="F145" s="5" t="e">
        <f>VLOOKUP($A145,'Export base de données'!$A:$I,6,FALSE)</f>
        <v>#N/A</v>
      </c>
      <c r="G145" s="6" t="e">
        <f>VLOOKUP($A145,'Export base de données'!$A:$I,7,FALSE)</f>
        <v>#N/A</v>
      </c>
      <c r="H145" s="7" t="e">
        <f>VLOOKUP($A145,'Export base de données'!$A:$I,8,FALSE)</f>
        <v>#N/A</v>
      </c>
      <c r="I145" s="8" t="s">
        <v>21</v>
      </c>
      <c r="J145" s="9" t="e">
        <f>VLOOKUP($A145,'TRANSMISSION INFOS'!$A:$K,12,FALSE)</f>
        <v>#N/A</v>
      </c>
      <c r="K145" s="8" t="s">
        <v>21</v>
      </c>
      <c r="L145" s="65" t="e">
        <f>VLOOKUP($A145,'TRANSMISSION INFOS'!$A$2:$N$600,13,FALSE)</f>
        <v>#N/A</v>
      </c>
      <c r="M145" s="8" t="e">
        <f>VLOOKUP($A145,'TRANSMISSION INFOS'!$A$2:$N$300,14,FALSE)</f>
        <v>#N/A</v>
      </c>
      <c r="N145" s="60" t="e">
        <f>VLOOKUP($A145,'TRANSMISSION INFOS'!$A$2:$N$600,15,FALSE)</f>
        <v>#N/A</v>
      </c>
      <c r="O145" s="107" t="e">
        <f>VLOOKUP($A145,'TRANSMISSION INFOS'!$A$2:$O$600,16,FALSE)</f>
        <v>#N/A</v>
      </c>
      <c r="P145" s="10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hidden="1" customHeight="1">
      <c r="A146" s="100">
        <v>4085710614</v>
      </c>
      <c r="B146" s="5" t="e">
        <f>VLOOKUP($A146,'Export base de données'!$A:$I,2,FALSE)</f>
        <v>#N/A</v>
      </c>
      <c r="C146" s="5" t="e">
        <f>VLOOKUP($A146,'Export base de données'!$A:$I,3,FALSE)</f>
        <v>#N/A</v>
      </c>
      <c r="D146" s="5" t="e">
        <f>VLOOKUP($A146,'Export base de données'!$A:$I,5,FALSE)</f>
        <v>#N/A</v>
      </c>
      <c r="E146" s="8" t="e">
        <f>VLOOKUP($A146,'TRANSMISSION INFOS'!$A$2:$N$600,5,FALSE)</f>
        <v>#N/A</v>
      </c>
      <c r="F146" s="5" t="e">
        <f>VLOOKUP($A146,'Export base de données'!$A:$I,6,FALSE)</f>
        <v>#N/A</v>
      </c>
      <c r="G146" s="6" t="e">
        <f>VLOOKUP($A146,'Export base de données'!$A:$I,7,FALSE)</f>
        <v>#N/A</v>
      </c>
      <c r="H146" s="7" t="e">
        <f>VLOOKUP($A146,'Export base de données'!$A:$I,8,FALSE)</f>
        <v>#N/A</v>
      </c>
      <c r="I146" s="8" t="s">
        <v>21</v>
      </c>
      <c r="J146" s="9" t="e">
        <f>VLOOKUP($A146,'TRANSMISSION INFOS'!$A:$K,12,FALSE)</f>
        <v>#N/A</v>
      </c>
      <c r="K146" s="8" t="s">
        <v>21</v>
      </c>
      <c r="L146" s="65" t="e">
        <f>VLOOKUP($A146,'TRANSMISSION INFOS'!$A$2:$N$600,13,FALSE)</f>
        <v>#N/A</v>
      </c>
      <c r="M146" s="8" t="e">
        <f>VLOOKUP($A146,'TRANSMISSION INFOS'!$A$2:$N$300,14,FALSE)</f>
        <v>#N/A</v>
      </c>
      <c r="N146" s="60" t="e">
        <f>VLOOKUP($A146,'TRANSMISSION INFOS'!$A$2:$N$600,15,FALSE)</f>
        <v>#N/A</v>
      </c>
      <c r="O146" s="107" t="e">
        <f>VLOOKUP($A146,'TRANSMISSION INFOS'!$A$2:$O$600,16,FALSE)</f>
        <v>#N/A</v>
      </c>
      <c r="P146" s="10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hidden="1" customHeight="1">
      <c r="A147" s="52">
        <v>4262896303</v>
      </c>
      <c r="B147" s="5" t="e">
        <f>VLOOKUP($A147,'Export base de données'!$A:$I,2,FALSE)</f>
        <v>#N/A</v>
      </c>
      <c r="C147" s="5" t="e">
        <f>VLOOKUP($A147,'Export base de données'!$A:$I,3,FALSE)</f>
        <v>#N/A</v>
      </c>
      <c r="D147" s="5" t="e">
        <f>VLOOKUP($A147,'Export base de données'!$A:$I,5,FALSE)</f>
        <v>#N/A</v>
      </c>
      <c r="E147" s="8" t="e">
        <f>VLOOKUP($A147,'TRANSMISSION INFOS'!$A$2:$N$600,5,FALSE)</f>
        <v>#N/A</v>
      </c>
      <c r="F147" s="5" t="e">
        <f>VLOOKUP($A147,'Export base de données'!$A:$I,6,FALSE)</f>
        <v>#N/A</v>
      </c>
      <c r="G147" s="6" t="e">
        <f>VLOOKUP($A147,'Export base de données'!$A:$I,7,FALSE)</f>
        <v>#N/A</v>
      </c>
      <c r="H147" s="7" t="e">
        <f>VLOOKUP($A147,'Export base de données'!$A:$I,8,FALSE)</f>
        <v>#N/A</v>
      </c>
      <c r="I147" s="63" t="s">
        <v>21</v>
      </c>
      <c r="J147" s="9" t="e">
        <f>VLOOKUP($A147,'TRANSMISSION INFOS'!$A:$K,12,FALSE)</f>
        <v>#N/A</v>
      </c>
      <c r="K147" s="8" t="s">
        <v>21</v>
      </c>
      <c r="L147" s="65" t="e">
        <f>VLOOKUP($A147,'TRANSMISSION INFOS'!$A$2:$N$600,13,FALSE)</f>
        <v>#N/A</v>
      </c>
      <c r="M147" s="8" t="e">
        <f>VLOOKUP($A147,'TRANSMISSION INFOS'!$A$2:$N$300,14,FALSE)</f>
        <v>#N/A</v>
      </c>
      <c r="N147" s="60" t="e">
        <f>VLOOKUP($A147,'TRANSMISSION INFOS'!$A$2:$N$600,15,FALSE)</f>
        <v>#N/A</v>
      </c>
      <c r="O147" s="107" t="e">
        <f>VLOOKUP($A147,'TRANSMISSION INFOS'!$A$2:$O$600,16,FALSE)</f>
        <v>#N/A</v>
      </c>
      <c r="P147" s="10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hidden="1" customHeight="1">
      <c r="A148" s="52">
        <v>4262854831</v>
      </c>
      <c r="B148" s="5" t="e">
        <f>VLOOKUP($A148,'Export base de données'!$A:$I,2,FALSE)</f>
        <v>#N/A</v>
      </c>
      <c r="C148" s="5" t="e">
        <f>VLOOKUP($A148,'Export base de données'!$A:$I,3,FALSE)</f>
        <v>#N/A</v>
      </c>
      <c r="D148" s="5" t="e">
        <f>VLOOKUP($A148,'Export base de données'!$A:$I,5,FALSE)</f>
        <v>#N/A</v>
      </c>
      <c r="E148" s="8" t="e">
        <f>VLOOKUP($A148,'TRANSMISSION INFOS'!$A$2:$N$600,5,FALSE)</f>
        <v>#N/A</v>
      </c>
      <c r="F148" s="5" t="e">
        <f>VLOOKUP($A148,'Export base de données'!$A:$I,6,FALSE)</f>
        <v>#N/A</v>
      </c>
      <c r="G148" s="6" t="e">
        <f>VLOOKUP($A148,'Export base de données'!$A:$I,7,FALSE)</f>
        <v>#N/A</v>
      </c>
      <c r="H148" s="7" t="e">
        <f>VLOOKUP($A148,'Export base de données'!$A:$I,8,FALSE)</f>
        <v>#N/A</v>
      </c>
      <c r="I148" s="63" t="s">
        <v>21</v>
      </c>
      <c r="J148" s="9" t="e">
        <f>VLOOKUP($A148,'TRANSMISSION INFOS'!$A:$K,12,FALSE)</f>
        <v>#N/A</v>
      </c>
      <c r="K148" s="8" t="s">
        <v>21</v>
      </c>
      <c r="L148" s="10" t="e">
        <f>VLOOKUP($A148,'TRANSMISSION INFOS'!$A$2:$N$197,13,FALSE)</f>
        <v>#N/A</v>
      </c>
      <c r="M148" s="8" t="e">
        <f>VLOOKUP($A148,'TRANSMISSION INFOS'!$A$2:$N$197,14,FALSE)</f>
        <v>#N/A</v>
      </c>
      <c r="N148" s="60" t="e">
        <f>VLOOKUP($A148,'TRANSMISSION INFOS'!$A$2:$N$197,15,FALSE)</f>
        <v>#N/A</v>
      </c>
      <c r="O148" s="107" t="e">
        <f>VLOOKUP($A148,'TRANSMISSION INFOS'!$A$2:$O$600,16,FALSE)</f>
        <v>#N/A</v>
      </c>
      <c r="P148" s="15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00">
        <v>4183520569</v>
      </c>
      <c r="B149" s="5" t="e">
        <f>VLOOKUP($A149,'Export base de données'!$A:$I,2,FALSE)</f>
        <v>#N/A</v>
      </c>
      <c r="C149" s="5" t="e">
        <f>VLOOKUP($A149,'Export base de données'!$A:$I,3,FALSE)</f>
        <v>#N/A</v>
      </c>
      <c r="D149" s="5" t="e">
        <f>VLOOKUP($A149,'Export base de données'!$A:$I,5,FALSE)</f>
        <v>#N/A</v>
      </c>
      <c r="E149" s="8" t="e">
        <f>VLOOKUP($A149,'TRANSMISSION INFOS'!$A$2:$N$600,5,FALSE)</f>
        <v>#N/A</v>
      </c>
      <c r="F149" s="5" t="e">
        <f>VLOOKUP($A149,'Export base de données'!$A:$I,6,FALSE)</f>
        <v>#N/A</v>
      </c>
      <c r="G149" s="6" t="e">
        <f>VLOOKUP($A149,'Export base de données'!$A:$I,7,FALSE)</f>
        <v>#N/A</v>
      </c>
      <c r="H149" s="7" t="e">
        <f>VLOOKUP($A149,'Export base de données'!$A:$I,8,FALSE)</f>
        <v>#N/A</v>
      </c>
      <c r="I149" s="8" t="s">
        <v>21</v>
      </c>
      <c r="J149" s="9" t="e">
        <f>VLOOKUP($A149,'TRANSMISSION INFOS'!$A:$K,12,FALSE)</f>
        <v>#N/A</v>
      </c>
      <c r="K149" s="8" t="s">
        <v>21</v>
      </c>
      <c r="L149" s="65" t="e">
        <f>VLOOKUP($A149,'TRANSMISSION INFOS'!$A$2:$N$600,13,FALSE)</f>
        <v>#N/A</v>
      </c>
      <c r="M149" s="8" t="e">
        <f>VLOOKUP($A149,'TRANSMISSION INFOS'!$A$2:$N$300,14,FALSE)</f>
        <v>#N/A</v>
      </c>
      <c r="N149" s="60" t="e">
        <f>VLOOKUP($A149,'TRANSMISSION INFOS'!$A$2:$N$600,15,FALSE)</f>
        <v>#N/A</v>
      </c>
      <c r="O149" s="107" t="e">
        <f>VLOOKUP($A149,'TRANSMISSION INFOS'!$A$2:$O$600,16,FALSE)</f>
        <v>#N/A</v>
      </c>
      <c r="P149" s="10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hidden="1" customHeight="1">
      <c r="A150" s="52">
        <v>3967073536</v>
      </c>
      <c r="B150" s="5" t="e">
        <f>VLOOKUP($A150,'Export base de données'!$A:$I,2,FALSE)</f>
        <v>#N/A</v>
      </c>
      <c r="C150" s="5" t="e">
        <f>VLOOKUP($A150,'Export base de données'!$A:$I,3,FALSE)</f>
        <v>#N/A</v>
      </c>
      <c r="D150" s="5" t="e">
        <f>VLOOKUP($A150,'Export base de données'!$A:$I,5,FALSE)</f>
        <v>#N/A</v>
      </c>
      <c r="E150" s="8" t="e">
        <f>VLOOKUP($A150,'TRANSMISSION INFOS'!$A$2:$N$600,5,FALSE)</f>
        <v>#N/A</v>
      </c>
      <c r="F150" s="5" t="e">
        <f>VLOOKUP($A150,'Export base de données'!$A:$I,6,FALSE)</f>
        <v>#N/A</v>
      </c>
      <c r="G150" s="6" t="e">
        <f>VLOOKUP($A150,'Export base de données'!$A:$I,7,FALSE)</f>
        <v>#N/A</v>
      </c>
      <c r="H150" s="7" t="e">
        <f>VLOOKUP($A150,'Export base de données'!$A:$I,8,FALSE)</f>
        <v>#N/A</v>
      </c>
      <c r="I150" s="63" t="s">
        <v>21</v>
      </c>
      <c r="J150" s="9" t="e">
        <f>VLOOKUP($A150,'TRANSMISSION INFOS'!$A:$K,12,FALSE)</f>
        <v>#N/A</v>
      </c>
      <c r="K150" s="8" t="s">
        <v>21</v>
      </c>
      <c r="L150" s="10" t="e">
        <f>VLOOKUP($A150,'TRANSMISSION INFOS'!$A$2:$N$197,13,FALSE)</f>
        <v>#N/A</v>
      </c>
      <c r="M150" s="8" t="e">
        <f>VLOOKUP($A150,'TRANSMISSION INFOS'!$A$2:$N$197,14,FALSE)</f>
        <v>#N/A</v>
      </c>
      <c r="N150" s="10" t="e">
        <f>VLOOKUP($A150,'TRANSMISSION INFOS'!$A$2:$N$197,15,FALSE)</f>
        <v>#N/A</v>
      </c>
      <c r="O150" s="107" t="e">
        <f>VLOOKUP($A150,'TRANSMISSION INFOS'!$A$2:$O$600,16,FALSE)</f>
        <v>#N/A</v>
      </c>
      <c r="P150" s="10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hidden="1" customHeight="1">
      <c r="A151" s="52">
        <v>3967879916</v>
      </c>
      <c r="B151" s="5" t="e">
        <f>VLOOKUP($A151,'Export base de données'!$A:$I,2,FALSE)</f>
        <v>#N/A</v>
      </c>
      <c r="C151" s="5" t="e">
        <f>VLOOKUP($A151,'Export base de données'!$A:$I,3,FALSE)</f>
        <v>#N/A</v>
      </c>
      <c r="D151" s="5" t="e">
        <f>VLOOKUP($A151,'Export base de données'!$A:$I,5,FALSE)</f>
        <v>#N/A</v>
      </c>
      <c r="E151" s="8" t="e">
        <f>VLOOKUP($A151,'TRANSMISSION INFOS'!$A$2:$N$600,5,FALSE)</f>
        <v>#N/A</v>
      </c>
      <c r="F151" s="20" t="e">
        <f>VLOOKUP($A151,'Export base de données'!$A:$I,6,FALSE)</f>
        <v>#N/A</v>
      </c>
      <c r="G151" s="6" t="e">
        <f>VLOOKUP($A151,'Export base de données'!$A:$I,7,FALSE)</f>
        <v>#N/A</v>
      </c>
      <c r="H151" s="7" t="e">
        <f>VLOOKUP($A151,'Export base de données'!$A:$I,8,FALSE)</f>
        <v>#N/A</v>
      </c>
      <c r="I151" s="63" t="s">
        <v>21</v>
      </c>
      <c r="J151" s="9" t="e">
        <f>VLOOKUP($A151,'TRANSMISSION INFOS'!$A:$K,12,FALSE)</f>
        <v>#N/A</v>
      </c>
      <c r="K151" s="8" t="s">
        <v>21</v>
      </c>
      <c r="L151" s="10" t="e">
        <f>VLOOKUP($A151,'TRANSMISSION INFOS'!$A$2:$N$197,13,FALSE)</f>
        <v>#N/A</v>
      </c>
      <c r="M151" s="8" t="e">
        <f>VLOOKUP($A151,'TRANSMISSION INFOS'!$A$2:$N$197,14,FALSE)</f>
        <v>#N/A</v>
      </c>
      <c r="N151" s="10" t="e">
        <f>VLOOKUP($A151,'TRANSMISSION INFOS'!$A$2:$N$197,15,FALSE)</f>
        <v>#N/A</v>
      </c>
      <c r="O151" s="107" t="e">
        <f>VLOOKUP($A151,'TRANSMISSION INFOS'!$A$2:$O$600,16,FALSE)</f>
        <v>#N/A</v>
      </c>
      <c r="P151" s="10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hidden="1" customHeight="1">
      <c r="A152" s="52">
        <v>4058581216</v>
      </c>
      <c r="B152" s="5" t="e">
        <f>VLOOKUP($A152,'Export base de données'!$A:$I,2,FALSE)</f>
        <v>#N/A</v>
      </c>
      <c r="C152" s="5" t="e">
        <f>VLOOKUP($A152,'Export base de données'!$A:$I,3,FALSE)</f>
        <v>#N/A</v>
      </c>
      <c r="D152" s="5" t="e">
        <f>VLOOKUP($A152,'Export base de données'!$A:$I,5,FALSE)</f>
        <v>#N/A</v>
      </c>
      <c r="E152" s="8" t="e">
        <f>VLOOKUP($A152,'TRANSMISSION INFOS'!$A$2:$N$600,5,FALSE)</f>
        <v>#N/A</v>
      </c>
      <c r="F152" s="5" t="e">
        <f>VLOOKUP($A152,'Export base de données'!$A:$I,6,FALSE)</f>
        <v>#N/A</v>
      </c>
      <c r="G152" s="6" t="e">
        <f>VLOOKUP($A152,'Export base de données'!$A:$I,7,FALSE)</f>
        <v>#N/A</v>
      </c>
      <c r="H152" s="7" t="e">
        <f>VLOOKUP($A152,'Export base de données'!$A:$I,8,FALSE)</f>
        <v>#N/A</v>
      </c>
      <c r="I152" s="63" t="s">
        <v>21</v>
      </c>
      <c r="J152" s="9" t="e">
        <f>VLOOKUP($A152,'TRANSMISSION INFOS'!$A:$K,12,FALSE)</f>
        <v>#N/A</v>
      </c>
      <c r="K152" s="8" t="s">
        <v>21</v>
      </c>
      <c r="L152" s="10" t="e">
        <f>VLOOKUP($A152,'TRANSMISSION INFOS'!$A$2:$N$197,13,FALSE)</f>
        <v>#N/A</v>
      </c>
      <c r="M152" s="8" t="e">
        <f>VLOOKUP($A152,'TRANSMISSION INFOS'!$A$2:$N$197,14,FALSE)</f>
        <v>#N/A</v>
      </c>
      <c r="N152" s="10" t="e">
        <f>VLOOKUP($A152,'TRANSMISSION INFOS'!$A$2:$N$197,15,FALSE)</f>
        <v>#N/A</v>
      </c>
      <c r="O152" s="107" t="e">
        <f>VLOOKUP($A152,'TRANSMISSION INFOS'!$A$2:$O$600,16,FALSE)</f>
        <v>#N/A</v>
      </c>
      <c r="P152" s="10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hidden="1" customHeight="1">
      <c r="A153" s="52">
        <v>4054255559</v>
      </c>
      <c r="B153" s="5" t="e">
        <f>VLOOKUP($A153,'Export base de données'!$A:$I,2,FALSE)</f>
        <v>#N/A</v>
      </c>
      <c r="C153" s="5" t="e">
        <f>VLOOKUP($A153,'Export base de données'!$A:$I,3,FALSE)</f>
        <v>#N/A</v>
      </c>
      <c r="D153" s="5" t="e">
        <f>VLOOKUP($A153,'Export base de données'!$A:$I,5,FALSE)</f>
        <v>#N/A</v>
      </c>
      <c r="E153" s="8" t="e">
        <f>VLOOKUP($A153,'TRANSMISSION INFOS'!$A$2:$N$600,5,FALSE)</f>
        <v>#N/A</v>
      </c>
      <c r="F153" s="5" t="e">
        <f>VLOOKUP($A153,'Export base de données'!$A:$I,6,FALSE)</f>
        <v>#N/A</v>
      </c>
      <c r="G153" s="6" t="e">
        <f>VLOOKUP($A153,'Export base de données'!$A:$I,7,FALSE)</f>
        <v>#N/A</v>
      </c>
      <c r="H153" s="7" t="e">
        <f>VLOOKUP($A153,'Export base de données'!$A:$I,8,FALSE)</f>
        <v>#N/A</v>
      </c>
      <c r="I153" s="63" t="s">
        <v>21</v>
      </c>
      <c r="J153" s="9" t="e">
        <f>VLOOKUP($A153,'TRANSMISSION INFOS'!$A:$K,12,FALSE)</f>
        <v>#N/A</v>
      </c>
      <c r="K153" s="8" t="s">
        <v>21</v>
      </c>
      <c r="L153" s="65" t="e">
        <f>VLOOKUP($A153,'TRANSMISSION INFOS'!$A$2:$N$600,13,FALSE)</f>
        <v>#N/A</v>
      </c>
      <c r="M153" s="8" t="e">
        <f>VLOOKUP($A153,'TRANSMISSION INFOS'!$A$2:$N$300,14,FALSE)</f>
        <v>#N/A</v>
      </c>
      <c r="N153" s="60" t="e">
        <f>VLOOKUP($A153,'TRANSMISSION INFOS'!$A$2:$N$600,15,FALSE)</f>
        <v>#N/A</v>
      </c>
      <c r="O153" s="107" t="e">
        <f>VLOOKUP($A153,'TRANSMISSION INFOS'!$A$2:$O$600,16,FALSE)</f>
        <v>#N/A</v>
      </c>
      <c r="P153" s="10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hidden="1" customHeight="1">
      <c r="A154" s="52">
        <v>3972096779</v>
      </c>
      <c r="B154" s="5" t="e">
        <f>VLOOKUP($A154,'Export base de données'!$A:$I,2,FALSE)</f>
        <v>#N/A</v>
      </c>
      <c r="C154" s="5" t="e">
        <f>VLOOKUP($A154,'Export base de données'!$A:$I,3,FALSE)</f>
        <v>#N/A</v>
      </c>
      <c r="D154" s="5" t="e">
        <f>VLOOKUP($A154,'Export base de données'!$A:$I,5,FALSE)</f>
        <v>#N/A</v>
      </c>
      <c r="E154" s="8" t="e">
        <f>VLOOKUP($A154,'TRANSMISSION INFOS'!$A$2:$N$600,5,FALSE)</f>
        <v>#N/A</v>
      </c>
      <c r="F154" s="5" t="e">
        <f>VLOOKUP($A154,'Export base de données'!$A:$I,6,FALSE)</f>
        <v>#N/A</v>
      </c>
      <c r="G154" s="6" t="e">
        <f>VLOOKUP($A154,'Export base de données'!$A:$I,7,FALSE)</f>
        <v>#N/A</v>
      </c>
      <c r="H154" s="7" t="e">
        <f>VLOOKUP($A154,'Export base de données'!$A:$I,8,FALSE)</f>
        <v>#N/A</v>
      </c>
      <c r="I154" s="8" t="s">
        <v>21</v>
      </c>
      <c r="J154" s="9" t="e">
        <f>VLOOKUP($A154,'TRANSMISSION INFOS'!$A:$K,12,FALSE)</f>
        <v>#N/A</v>
      </c>
      <c r="K154" s="8" t="s">
        <v>21</v>
      </c>
      <c r="L154" s="65" t="e">
        <f>VLOOKUP($A154,'TRANSMISSION INFOS'!$A$2:$N$600,13,FALSE)</f>
        <v>#N/A</v>
      </c>
      <c r="M154" s="8" t="e">
        <f>VLOOKUP($A154,'TRANSMISSION INFOS'!$A$2:$N$300,14,FALSE)</f>
        <v>#N/A</v>
      </c>
      <c r="N154" s="60" t="e">
        <f>VLOOKUP($A154,'TRANSMISSION INFOS'!$A$2:$N$600,15,FALSE)</f>
        <v>#N/A</v>
      </c>
      <c r="O154" s="107" t="e">
        <f>VLOOKUP($A154,'TRANSMISSION INFOS'!$A$2:$O$600,16,FALSE)</f>
        <v>#N/A</v>
      </c>
      <c r="P154" s="10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hidden="1" customHeight="1">
      <c r="A155" s="52">
        <v>4273327801</v>
      </c>
      <c r="B155" s="5" t="e">
        <f>VLOOKUP($A155,'Export base de données'!$A:$I,2,FALSE)</f>
        <v>#N/A</v>
      </c>
      <c r="C155" s="5" t="e">
        <f>VLOOKUP($A155,'Export base de données'!$A:$I,3,FALSE)</f>
        <v>#N/A</v>
      </c>
      <c r="D155" s="5" t="e">
        <f>VLOOKUP($A155,'Export base de données'!$A:$I,5,FALSE)</f>
        <v>#N/A</v>
      </c>
      <c r="E155" s="8" t="e">
        <f>VLOOKUP($A155,'TRANSMISSION INFOS'!$A$2:$N$600,5,FALSE)</f>
        <v>#N/A</v>
      </c>
      <c r="F155" s="5" t="e">
        <f>VLOOKUP($A155,'Export base de données'!$A:$I,6,FALSE)</f>
        <v>#N/A</v>
      </c>
      <c r="G155" s="6" t="e">
        <f>VLOOKUP($A155,'Export base de données'!$A:$I,7,FALSE)</f>
        <v>#N/A</v>
      </c>
      <c r="H155" s="7" t="e">
        <f>VLOOKUP($A155,'Export base de données'!$A:$I,8,FALSE)</f>
        <v>#N/A</v>
      </c>
      <c r="I155" s="8" t="s">
        <v>21</v>
      </c>
      <c r="J155" s="9" t="e">
        <f>VLOOKUP($A155,'TRANSMISSION INFOS'!$A:$K,12,FALSE)</f>
        <v>#N/A</v>
      </c>
      <c r="K155" s="8" t="s">
        <v>21</v>
      </c>
      <c r="L155" s="65" t="e">
        <f>VLOOKUP($A155,'TRANSMISSION INFOS'!$A$2:$N$600,13,FALSE)</f>
        <v>#N/A</v>
      </c>
      <c r="M155" s="8" t="e">
        <f>VLOOKUP($A155,'TRANSMISSION INFOS'!$A$2:$N$300,14,FALSE)</f>
        <v>#N/A</v>
      </c>
      <c r="N155" s="60" t="e">
        <f>VLOOKUP($A155,'TRANSMISSION INFOS'!$A$2:$N$600,15,FALSE)</f>
        <v>#N/A</v>
      </c>
      <c r="O155" s="107" t="e">
        <f>VLOOKUP($A155,'TRANSMISSION INFOS'!$A$2:$O$600,16,FALSE)</f>
        <v>#N/A</v>
      </c>
      <c r="P155" s="10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hidden="1" customHeight="1">
      <c r="A156" s="52">
        <v>4059912956</v>
      </c>
      <c r="B156" s="5" t="e">
        <f>VLOOKUP($A156,'Export base de données'!$A:$I,2,FALSE)</f>
        <v>#N/A</v>
      </c>
      <c r="C156" s="5" t="e">
        <f>VLOOKUP($A156,'Export base de données'!$A:$I,3,FALSE)</f>
        <v>#N/A</v>
      </c>
      <c r="D156" s="5" t="e">
        <f>VLOOKUP($A156,'Export base de données'!$A:$I,5,FALSE)</f>
        <v>#N/A</v>
      </c>
      <c r="E156" s="8" t="e">
        <f>VLOOKUP($A156,'TRANSMISSION INFOS'!$A$2:$N$600,5,FALSE)</f>
        <v>#N/A</v>
      </c>
      <c r="F156" s="5" t="e">
        <f>VLOOKUP($A156,'Export base de données'!$A:$I,6,FALSE)</f>
        <v>#N/A</v>
      </c>
      <c r="G156" s="6" t="e">
        <f>VLOOKUP($A156,'Export base de données'!$A:$I,7,FALSE)</f>
        <v>#N/A</v>
      </c>
      <c r="H156" s="7" t="e">
        <f>VLOOKUP($A156,'Export base de données'!$A:$I,8,FALSE)</f>
        <v>#N/A</v>
      </c>
      <c r="I156" s="63" t="s">
        <v>21</v>
      </c>
      <c r="J156" s="9" t="e">
        <f>VLOOKUP($A156,'TRANSMISSION INFOS'!$A:$K,12,FALSE)</f>
        <v>#N/A</v>
      </c>
      <c r="K156" s="8" t="s">
        <v>21</v>
      </c>
      <c r="L156" s="65" t="e">
        <f>VLOOKUP($A156,'TRANSMISSION INFOS'!$A$2:$N$600,13,FALSE)</f>
        <v>#N/A</v>
      </c>
      <c r="M156" s="8" t="e">
        <f>VLOOKUP($A156,'TRANSMISSION INFOS'!$A$2:$N$300,14,FALSE)</f>
        <v>#N/A</v>
      </c>
      <c r="N156" s="60" t="e">
        <f>VLOOKUP($A156,'TRANSMISSION INFOS'!$A$2:$N$600,15,FALSE)</f>
        <v>#N/A</v>
      </c>
      <c r="O156" s="107" t="e">
        <f>VLOOKUP($A156,'TRANSMISSION INFOS'!$A$2:$O$600,16,FALSE)</f>
        <v>#N/A</v>
      </c>
      <c r="P156" s="10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hidden="1" customHeight="1">
      <c r="A157" s="52">
        <v>4059913251</v>
      </c>
      <c r="B157" s="5" t="e">
        <f>VLOOKUP($A157,'Export base de données'!$A:$I,2,FALSE)</f>
        <v>#N/A</v>
      </c>
      <c r="C157" s="5" t="e">
        <f>VLOOKUP($A157,'Export base de données'!$A:$I,3,FALSE)</f>
        <v>#N/A</v>
      </c>
      <c r="D157" s="5" t="e">
        <f>VLOOKUP($A157,'Export base de données'!$A:$I,5,FALSE)</f>
        <v>#N/A</v>
      </c>
      <c r="E157" s="8" t="e">
        <f>VLOOKUP($A157,'TRANSMISSION INFOS'!$A$2:$N$600,5,FALSE)</f>
        <v>#N/A</v>
      </c>
      <c r="F157" s="5" t="e">
        <f>VLOOKUP($A157,'Export base de données'!$A:$I,6,FALSE)</f>
        <v>#N/A</v>
      </c>
      <c r="G157" s="6" t="e">
        <f>VLOOKUP($A157,'Export base de données'!$A:$I,7,FALSE)</f>
        <v>#N/A</v>
      </c>
      <c r="H157" s="7" t="e">
        <f>VLOOKUP($A157,'Export base de données'!$A:$I,8,FALSE)</f>
        <v>#N/A</v>
      </c>
      <c r="I157" s="63" t="s">
        <v>21</v>
      </c>
      <c r="J157" s="9" t="e">
        <f>VLOOKUP($A157,'TRANSMISSION INFOS'!$A:$K,12,FALSE)</f>
        <v>#N/A</v>
      </c>
      <c r="K157" s="8" t="s">
        <v>21</v>
      </c>
      <c r="L157" s="65" t="e">
        <f>VLOOKUP($A157,'TRANSMISSION INFOS'!$A$2:$N$600,13,FALSE)</f>
        <v>#N/A</v>
      </c>
      <c r="M157" s="8" t="e">
        <f>VLOOKUP($A157,'TRANSMISSION INFOS'!$A$2:$N$300,14,FALSE)</f>
        <v>#N/A</v>
      </c>
      <c r="N157" s="60" t="e">
        <f>VLOOKUP($A157,'TRANSMISSION INFOS'!$A$2:$N$600,15,FALSE)</f>
        <v>#N/A</v>
      </c>
      <c r="O157" s="107" t="e">
        <f>VLOOKUP($A157,'TRANSMISSION INFOS'!$A$2:$O$600,16,FALSE)</f>
        <v>#N/A</v>
      </c>
      <c r="P157" s="10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hidden="1" customHeight="1">
      <c r="A158" s="52">
        <v>4057349839</v>
      </c>
      <c r="B158" s="5" t="e">
        <f>VLOOKUP($A158,'Export base de données'!$A:$I,2,FALSE)</f>
        <v>#N/A</v>
      </c>
      <c r="C158" s="5" t="e">
        <f>VLOOKUP($A158,'Export base de données'!$A:$I,3,FALSE)</f>
        <v>#N/A</v>
      </c>
      <c r="D158" s="5" t="e">
        <f>VLOOKUP($A158,'Export base de données'!$A:$I,5,FALSE)</f>
        <v>#N/A</v>
      </c>
      <c r="E158" s="8" t="e">
        <f>VLOOKUP($A158,'TRANSMISSION INFOS'!$A$2:$N$600,5,FALSE)</f>
        <v>#N/A</v>
      </c>
      <c r="F158" s="5" t="e">
        <f>VLOOKUP($A158,'Export base de données'!$A:$I,6,FALSE)</f>
        <v>#N/A</v>
      </c>
      <c r="G158" s="6" t="e">
        <f>VLOOKUP($A158,'Export base de données'!$A:$I,7,FALSE)</f>
        <v>#N/A</v>
      </c>
      <c r="H158" s="7" t="e">
        <f>VLOOKUP($A158,'Export base de données'!$A:$I,8,FALSE)</f>
        <v>#N/A</v>
      </c>
      <c r="I158" s="63" t="s">
        <v>21</v>
      </c>
      <c r="J158" s="9" t="e">
        <f>VLOOKUP($A158,'TRANSMISSION INFOS'!$A:$K,12,FALSE)</f>
        <v>#N/A</v>
      </c>
      <c r="K158" s="8" t="s">
        <v>21</v>
      </c>
      <c r="L158" s="10" t="e">
        <f>VLOOKUP($A158,'TRANSMISSION INFOS'!$A$2:$N$197,13,FALSE)</f>
        <v>#N/A</v>
      </c>
      <c r="M158" s="8" t="e">
        <f>VLOOKUP($A158,'TRANSMISSION INFOS'!$A$2:$N$197,14,FALSE)</f>
        <v>#N/A</v>
      </c>
      <c r="N158" s="60" t="e">
        <f>VLOOKUP($A158,'TRANSMISSION INFOS'!$A$2:$N$197,15,FALSE)</f>
        <v>#N/A</v>
      </c>
      <c r="O158" s="107" t="e">
        <f>VLOOKUP($A158,'TRANSMISSION INFOS'!$A$2:$O$600,16,FALSE)</f>
        <v>#N/A</v>
      </c>
      <c r="P158" s="10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hidden="1" customHeight="1">
      <c r="A159" s="100">
        <v>3977970887</v>
      </c>
      <c r="B159" s="5" t="e">
        <f>VLOOKUP($A159,'Export base de données'!$A:$I,2,FALSE)</f>
        <v>#N/A</v>
      </c>
      <c r="C159" s="5" t="e">
        <f>VLOOKUP($A159,'Export base de données'!$A:$I,3,FALSE)</f>
        <v>#N/A</v>
      </c>
      <c r="D159" s="5" t="e">
        <f>VLOOKUP($A159,'Export base de données'!$A:$I,5,FALSE)</f>
        <v>#N/A</v>
      </c>
      <c r="E159" s="8" t="e">
        <f>VLOOKUP($A159,'TRANSMISSION INFOS'!$A$2:$N$600,5,FALSE)</f>
        <v>#N/A</v>
      </c>
      <c r="F159" s="5" t="e">
        <f>VLOOKUP($A159,'Export base de données'!$A:$I,6,FALSE)</f>
        <v>#N/A</v>
      </c>
      <c r="G159" s="6" t="e">
        <f>VLOOKUP($A159,'Export base de données'!$A:$I,7,FALSE)</f>
        <v>#N/A</v>
      </c>
      <c r="H159" s="7" t="e">
        <f>VLOOKUP($A159,'Export base de données'!$A:$I,8,FALSE)</f>
        <v>#N/A</v>
      </c>
      <c r="I159" s="8" t="s">
        <v>21</v>
      </c>
      <c r="J159" s="9" t="e">
        <f>VLOOKUP($A159,'TRANSMISSION INFOS'!$A:$K,12,FALSE)</f>
        <v>#N/A</v>
      </c>
      <c r="K159" s="8" t="s">
        <v>21</v>
      </c>
      <c r="L159" s="65" t="e">
        <f>VLOOKUP($A159,'TRANSMISSION INFOS'!$A$2:$N$600,13,FALSE)</f>
        <v>#N/A</v>
      </c>
      <c r="M159" s="8" t="e">
        <f>VLOOKUP($A159,'TRANSMISSION INFOS'!$A$2:$N$300,14,FALSE)</f>
        <v>#N/A</v>
      </c>
      <c r="N159" s="60" t="e">
        <f>VLOOKUP($A159,'TRANSMISSION INFOS'!$A$2:$N$600,15,FALSE)</f>
        <v>#N/A</v>
      </c>
      <c r="O159" s="107" t="e">
        <f>VLOOKUP($A159,'TRANSMISSION INFOS'!$A$2:$O$600,16,FALSE)</f>
        <v>#N/A</v>
      </c>
      <c r="P159" s="10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hidden="1" customHeight="1">
      <c r="A160" s="52">
        <v>3977839363</v>
      </c>
      <c r="B160" s="5" t="e">
        <f>VLOOKUP($A160,'Export base de données'!$A:$I,2,FALSE)</f>
        <v>#N/A</v>
      </c>
      <c r="C160" s="5" t="e">
        <f>VLOOKUP($A160,'Export base de données'!$A:$I,3,FALSE)</f>
        <v>#N/A</v>
      </c>
      <c r="D160" s="5" t="e">
        <f>VLOOKUP($A160,'Export base de données'!$A:$I,5,FALSE)</f>
        <v>#N/A</v>
      </c>
      <c r="E160" s="8" t="e">
        <f>VLOOKUP($A160,'TRANSMISSION INFOS'!$A$2:$N$600,5,FALSE)</f>
        <v>#N/A</v>
      </c>
      <c r="F160" s="5" t="e">
        <f>VLOOKUP($A160,'Export base de données'!$A:$I,6,FALSE)</f>
        <v>#N/A</v>
      </c>
      <c r="G160" s="6" t="e">
        <f>VLOOKUP($A160,'Export base de données'!$A:$I,7,FALSE)</f>
        <v>#N/A</v>
      </c>
      <c r="H160" s="7" t="e">
        <f>VLOOKUP($A160,'Export base de données'!$A:$I,8,FALSE)</f>
        <v>#N/A</v>
      </c>
      <c r="I160" s="8" t="s">
        <v>21</v>
      </c>
      <c r="J160" s="9" t="e">
        <f>VLOOKUP($A160,'TRANSMISSION INFOS'!$A:$K,12,FALSE)</f>
        <v>#N/A</v>
      </c>
      <c r="K160" s="8" t="s">
        <v>21</v>
      </c>
      <c r="L160" s="10" t="e">
        <f>VLOOKUP($A160,'TRANSMISSION INFOS'!$A$2:$N$197,13,FALSE)</f>
        <v>#N/A</v>
      </c>
      <c r="M160" s="8" t="e">
        <f>VLOOKUP($A160,'TRANSMISSION INFOS'!$A$2:$N$197,14,FALSE)</f>
        <v>#N/A</v>
      </c>
      <c r="N160" s="60" t="e">
        <f>VLOOKUP($A160,'TRANSMISSION INFOS'!$A$2:$N$197,15,FALSE)</f>
        <v>#N/A</v>
      </c>
      <c r="O160" s="107" t="e">
        <f>VLOOKUP($A160,'TRANSMISSION INFOS'!$A$2:$O$600,16,FALSE)</f>
        <v>#N/A</v>
      </c>
      <c r="P160" s="10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47">
        <v>4283311969</v>
      </c>
      <c r="B161" s="5" t="str">
        <f>VLOOKUP($A161,'Export base de données'!$A:$I,2,FALSE)</f>
        <v>BANVILLET</v>
      </c>
      <c r="C161" s="5">
        <f>VLOOKUP($A161,'Export base de données'!$A:$I,3,FALSE)</f>
        <v>0</v>
      </c>
      <c r="D161" s="5">
        <f>VLOOKUP($A161,'Export base de données'!$A:$I,5,FALSE)</f>
        <v>0</v>
      </c>
      <c r="E161" s="8" t="str">
        <f>VLOOKUP($A161,'TRANSMISSION INFOS'!$A$2:$N$600,5,FALSE)</f>
        <v>En formation</v>
      </c>
      <c r="F161" s="5" t="str">
        <f>VLOOKUP($A161,'Export base de données'!$A:$I,6,FALSE)</f>
        <v>En formation</v>
      </c>
      <c r="G161" s="6">
        <f>VLOOKUP($A161,'Export base de données'!$A:$I,7,FALSE)</f>
        <v>0</v>
      </c>
      <c r="H161" s="7">
        <f>VLOOKUP($A161,'Export base de données'!$A:$I,8,FALSE)</f>
        <v>44229</v>
      </c>
      <c r="I161" s="8" t="s">
        <v>21</v>
      </c>
      <c r="J161" s="9" t="e">
        <f>VLOOKUP($A161,'TRANSMISSION INFOS'!$A:$K,12,FALSE)</f>
        <v>#REF!</v>
      </c>
      <c r="K161" s="8" t="s">
        <v>21</v>
      </c>
      <c r="L161" s="65">
        <f>VLOOKUP($A161,'TRANSMISSION INFOS'!$A$2:$N$600,13,FALSE)</f>
        <v>0</v>
      </c>
      <c r="M161" s="8">
        <f>VLOOKUP($A161,'TRANSMISSION INFOS'!$A$2:$N$300,14,FALSE)</f>
        <v>0</v>
      </c>
      <c r="N161" s="60" t="e">
        <f>VLOOKUP($A161,'TRANSMISSION INFOS'!$A$2:$N$600,15,FALSE)</f>
        <v>#REF!</v>
      </c>
      <c r="O161" s="107" t="e">
        <f>VLOOKUP($A161,'TRANSMISSION INFOS'!$A$2:$O$600,16,FALSE)</f>
        <v>#REF!</v>
      </c>
      <c r="P161" s="10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hidden="1" customHeight="1">
      <c r="A162" s="52">
        <v>3861479374</v>
      </c>
      <c r="B162" s="5" t="e">
        <f>VLOOKUP($A162,'Export base de données'!$A:$I,2,FALSE)</f>
        <v>#N/A</v>
      </c>
      <c r="C162" s="5" t="e">
        <f>VLOOKUP($A162,'Export base de données'!$A:$I,3,FALSE)</f>
        <v>#N/A</v>
      </c>
      <c r="D162" s="5" t="e">
        <f>VLOOKUP($A162,'Export base de données'!$A:$I,5,FALSE)</f>
        <v>#N/A</v>
      </c>
      <c r="E162" s="8" t="e">
        <f>VLOOKUP($A162,'TRANSMISSION INFOS'!$A$2:$N$600,5,FALSE)</f>
        <v>#N/A</v>
      </c>
      <c r="F162" s="5" t="e">
        <f>VLOOKUP($A162,'Export base de données'!$A:$I,6,FALSE)</f>
        <v>#N/A</v>
      </c>
      <c r="G162" s="6" t="e">
        <f>VLOOKUP($A162,'Export base de données'!$A:$I,7,FALSE)</f>
        <v>#N/A</v>
      </c>
      <c r="H162" s="7" t="e">
        <f>VLOOKUP($A162,'Export base de données'!$A:$I,8,FALSE)</f>
        <v>#N/A</v>
      </c>
      <c r="I162" s="63" t="s">
        <v>21</v>
      </c>
      <c r="J162" s="9" t="e">
        <f>VLOOKUP($A162,'TRANSMISSION INFOS'!$A:$K,12,FALSE)</f>
        <v>#N/A</v>
      </c>
      <c r="K162" s="8" t="s">
        <v>21</v>
      </c>
      <c r="L162" s="65" t="e">
        <f>VLOOKUP($A162,'TRANSMISSION INFOS'!$A$2:$N$600,13,FALSE)</f>
        <v>#N/A</v>
      </c>
      <c r="M162" s="8" t="e">
        <f>VLOOKUP($A162,'TRANSMISSION INFOS'!$A$2:$N$300,14,FALSE)</f>
        <v>#N/A</v>
      </c>
      <c r="N162" s="60" t="e">
        <f>VLOOKUP($A162,'TRANSMISSION INFOS'!$A$2:$N$600,15,FALSE)</f>
        <v>#N/A</v>
      </c>
      <c r="O162" s="107" t="e">
        <f>VLOOKUP($A162,'TRANSMISSION INFOS'!$A$2:$O$600,16,FALSE)</f>
        <v>#N/A</v>
      </c>
      <c r="P162" s="10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hidden="1" customHeight="1">
      <c r="A163" s="52">
        <v>3861479556</v>
      </c>
      <c r="B163" s="5" t="e">
        <f>VLOOKUP($A163,'Export base de données'!$A:$I,2,FALSE)</f>
        <v>#N/A</v>
      </c>
      <c r="C163" s="5" t="e">
        <f>VLOOKUP($A163,'Export base de données'!$A:$I,3,FALSE)</f>
        <v>#N/A</v>
      </c>
      <c r="D163" s="5" t="e">
        <f>VLOOKUP($A163,'Export base de données'!$A:$I,5,FALSE)</f>
        <v>#N/A</v>
      </c>
      <c r="E163" s="8" t="e">
        <f>VLOOKUP($A163,'TRANSMISSION INFOS'!$A$2:$N$600,5,FALSE)</f>
        <v>#N/A</v>
      </c>
      <c r="F163" s="5" t="e">
        <f>VLOOKUP($A163,'Export base de données'!$A:$I,6,FALSE)</f>
        <v>#N/A</v>
      </c>
      <c r="G163" s="6" t="e">
        <f>VLOOKUP($A163,'Export base de données'!$A:$I,7,FALSE)</f>
        <v>#N/A</v>
      </c>
      <c r="H163" s="7" t="e">
        <f>VLOOKUP($A163,'Export base de données'!$A:$I,8,FALSE)</f>
        <v>#N/A</v>
      </c>
      <c r="I163" s="63" t="s">
        <v>21</v>
      </c>
      <c r="J163" s="9" t="e">
        <f>VLOOKUP($A163,'TRANSMISSION INFOS'!$A:$K,12,FALSE)</f>
        <v>#N/A</v>
      </c>
      <c r="K163" s="8" t="s">
        <v>21</v>
      </c>
      <c r="L163" s="65" t="e">
        <f>VLOOKUP($A163,'TRANSMISSION INFOS'!$A$2:$N$600,13,FALSE)</f>
        <v>#N/A</v>
      </c>
      <c r="M163" s="8" t="e">
        <f>VLOOKUP($A163,'TRANSMISSION INFOS'!$A$2:$N$300,14,FALSE)</f>
        <v>#N/A</v>
      </c>
      <c r="N163" s="60" t="e">
        <f>VLOOKUP($A163,'TRANSMISSION INFOS'!$A$2:$N$600,15,FALSE)</f>
        <v>#N/A</v>
      </c>
      <c r="O163" s="107" t="e">
        <f>VLOOKUP($A163,'TRANSMISSION INFOS'!$A$2:$O$600,16,FALSE)</f>
        <v>#N/A</v>
      </c>
      <c r="P163" s="10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hidden="1" customHeight="1">
      <c r="A164" s="52">
        <v>3861479606</v>
      </c>
      <c r="B164" s="5" t="e">
        <f>VLOOKUP($A164,'Export base de données'!$A:$I,2,FALSE)</f>
        <v>#N/A</v>
      </c>
      <c r="C164" s="5" t="e">
        <f>VLOOKUP($A164,'Export base de données'!$A:$I,3,FALSE)</f>
        <v>#N/A</v>
      </c>
      <c r="D164" s="5" t="e">
        <f>VLOOKUP($A164,'Export base de données'!$A:$I,5,FALSE)</f>
        <v>#N/A</v>
      </c>
      <c r="E164" s="8" t="e">
        <f>VLOOKUP($A164,'TRANSMISSION INFOS'!$A$2:$N$600,5,FALSE)</f>
        <v>#N/A</v>
      </c>
      <c r="F164" s="5" t="e">
        <f>VLOOKUP($A164,'Export base de données'!$A:$I,6,FALSE)</f>
        <v>#N/A</v>
      </c>
      <c r="G164" s="6" t="e">
        <f>VLOOKUP($A164,'Export base de données'!$A:$I,7,FALSE)</f>
        <v>#N/A</v>
      </c>
      <c r="H164" s="7" t="e">
        <f>VLOOKUP($A164,'Export base de données'!$A:$I,8,FALSE)</f>
        <v>#N/A</v>
      </c>
      <c r="I164" s="63" t="s">
        <v>21</v>
      </c>
      <c r="J164" s="9" t="e">
        <f>VLOOKUP($A164,'TRANSMISSION INFOS'!$A:$K,12,FALSE)</f>
        <v>#N/A</v>
      </c>
      <c r="K164" s="8" t="s">
        <v>21</v>
      </c>
      <c r="L164" s="65" t="e">
        <f>VLOOKUP($A164,'TRANSMISSION INFOS'!$A$2:$N$600,13,FALSE)</f>
        <v>#N/A</v>
      </c>
      <c r="M164" s="8" t="e">
        <f>VLOOKUP($A164,'TRANSMISSION INFOS'!$A$2:$N$300,14,FALSE)</f>
        <v>#N/A</v>
      </c>
      <c r="N164" s="60" t="e">
        <f>VLOOKUP($A164,'TRANSMISSION INFOS'!$A$2:$N$600,15,FALSE)</f>
        <v>#N/A</v>
      </c>
      <c r="O164" s="107" t="e">
        <f>VLOOKUP($A164,'TRANSMISSION INFOS'!$A$2:$O$600,16,FALSE)</f>
        <v>#N/A</v>
      </c>
      <c r="P164" s="10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hidden="1" customHeight="1">
      <c r="A165" s="52">
        <v>3860558145</v>
      </c>
      <c r="B165" s="5" t="e">
        <f>VLOOKUP($A165,'Export base de données'!$A:$I,2,FALSE)</f>
        <v>#N/A</v>
      </c>
      <c r="C165" s="5" t="e">
        <f>VLOOKUP($A165,'Export base de données'!$A:$I,3,FALSE)</f>
        <v>#N/A</v>
      </c>
      <c r="D165" s="5" t="e">
        <f>VLOOKUP($A165,'Export base de données'!$A:$I,5,FALSE)</f>
        <v>#N/A</v>
      </c>
      <c r="E165" s="8" t="e">
        <f>VLOOKUP($A165,'TRANSMISSION INFOS'!$A$2:$N$600,5,FALSE)</f>
        <v>#N/A</v>
      </c>
      <c r="F165" s="5" t="e">
        <f>VLOOKUP($A165,'Export base de données'!$A:$I,6,FALSE)</f>
        <v>#N/A</v>
      </c>
      <c r="G165" s="6" t="e">
        <f>VLOOKUP($A165,'Export base de données'!$A:$I,7,FALSE)</f>
        <v>#N/A</v>
      </c>
      <c r="H165" s="7" t="e">
        <f>VLOOKUP($A165,'Export base de données'!$A:$I,8,FALSE)</f>
        <v>#N/A</v>
      </c>
      <c r="I165" s="8" t="s">
        <v>21</v>
      </c>
      <c r="J165" s="9" t="e">
        <f>VLOOKUP($A165,'TRANSMISSION INFOS'!$A:$K,12,FALSE)</f>
        <v>#N/A</v>
      </c>
      <c r="K165" s="8" t="s">
        <v>21</v>
      </c>
      <c r="L165" s="10" t="e">
        <f>VLOOKUP($A165,'TRANSMISSION INFOS'!$A$2:$N$197,13,FALSE)</f>
        <v>#N/A</v>
      </c>
      <c r="M165" s="8" t="e">
        <f>VLOOKUP($A165,'TRANSMISSION INFOS'!$A$2:$N$197,14,FALSE)</f>
        <v>#N/A</v>
      </c>
      <c r="N165" s="60" t="e">
        <f>VLOOKUP($A165,'TRANSMISSION INFOS'!$A$2:$N$197,15,FALSE)</f>
        <v>#N/A</v>
      </c>
      <c r="O165" s="107" t="e">
        <f>VLOOKUP($A165,'TRANSMISSION INFOS'!$A$2:$O$600,16,FALSE)</f>
        <v>#N/A</v>
      </c>
      <c r="P165" s="10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00">
        <v>3972327042</v>
      </c>
      <c r="B166" s="5" t="str">
        <f>VLOOKUP($A166,'Export base de données'!$A:$I,2,FALSE)</f>
        <v>BAUDOUIN</v>
      </c>
      <c r="C166" s="5">
        <f>VLOOKUP($A166,'Export base de données'!$A:$I,3,FALSE)</f>
        <v>0</v>
      </c>
      <c r="D166" s="5">
        <f>VLOOKUP($A166,'Export base de données'!$A:$I,5,FALSE)</f>
        <v>0</v>
      </c>
      <c r="E166" s="8" t="str">
        <f>VLOOKUP($A166,'TRANSMISSION INFOS'!$A$2:$N$600,5,FALSE)</f>
        <v>En formation</v>
      </c>
      <c r="F166" s="5" t="str">
        <f>VLOOKUP($A166,'Export base de données'!$A:$I,6,FALSE)</f>
        <v>En formation</v>
      </c>
      <c r="G166" s="6">
        <f>VLOOKUP($A166,'Export base de données'!$A:$I,7,FALSE)</f>
        <v>0</v>
      </c>
      <c r="H166" s="7">
        <f>VLOOKUP($A166,'Export base de données'!$A:$I,8,FALSE)</f>
        <v>44236</v>
      </c>
      <c r="I166" s="8" t="s">
        <v>21</v>
      </c>
      <c r="J166" s="9" t="e">
        <f>VLOOKUP($A166,'TRANSMISSION INFOS'!$A:$K,12,FALSE)</f>
        <v>#REF!</v>
      </c>
      <c r="K166" s="8" t="s">
        <v>21</v>
      </c>
      <c r="L166" s="65" t="str">
        <f>VLOOKUP($A166,'TRANSMISSION INFOS'!$A$2:$N$600,13,FALSE)</f>
        <v>OK</v>
      </c>
      <c r="M166" s="8">
        <f>VLOOKUP($A166,'TRANSMISSION INFOS'!$A$2:$N$300,14,FALSE)</f>
        <v>100</v>
      </c>
      <c r="N166" s="60" t="e">
        <f>VLOOKUP($A166,'TRANSMISSION INFOS'!$A$2:$N$600,15,FALSE)</f>
        <v>#REF!</v>
      </c>
      <c r="O166" s="107" t="e">
        <f>VLOOKUP($A166,'TRANSMISSION INFOS'!$A$2:$O$600,16,FALSE)</f>
        <v>#REF!</v>
      </c>
      <c r="P166" s="10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hidden="1" customHeight="1">
      <c r="A167" s="52">
        <v>4169994341</v>
      </c>
      <c r="B167" s="5" t="e">
        <f>VLOOKUP($A167,'Export base de données'!$A:$I,2,FALSE)</f>
        <v>#N/A</v>
      </c>
      <c r="C167" s="5" t="e">
        <f>VLOOKUP($A167,'Export base de données'!$A:$I,3,FALSE)</f>
        <v>#N/A</v>
      </c>
      <c r="D167" s="5" t="e">
        <f>VLOOKUP($A167,'Export base de données'!$A:$I,5,FALSE)</f>
        <v>#N/A</v>
      </c>
      <c r="E167" s="8" t="e">
        <f>VLOOKUP($A167,'TRANSMISSION INFOS'!$A$2:$N$600,5,FALSE)</f>
        <v>#N/A</v>
      </c>
      <c r="F167" s="5" t="e">
        <f>VLOOKUP($A167,'Export base de données'!$A:$I,6,FALSE)</f>
        <v>#N/A</v>
      </c>
      <c r="G167" s="6" t="e">
        <f>VLOOKUP($A167,'Export base de données'!$A:$I,7,FALSE)</f>
        <v>#N/A</v>
      </c>
      <c r="H167" s="7" t="e">
        <f>VLOOKUP($A167,'Export base de données'!$A:$I,8,FALSE)</f>
        <v>#N/A</v>
      </c>
      <c r="I167" s="63" t="s">
        <v>21</v>
      </c>
      <c r="J167" s="9" t="e">
        <f>VLOOKUP($A167,'TRANSMISSION INFOS'!$A:$K,12,FALSE)</f>
        <v>#N/A</v>
      </c>
      <c r="K167" s="8" t="s">
        <v>21</v>
      </c>
      <c r="L167" s="65" t="e">
        <f>VLOOKUP($A167,'TRANSMISSION INFOS'!$A$2:$N$600,13,FALSE)</f>
        <v>#N/A</v>
      </c>
      <c r="M167" s="8" t="e">
        <f>VLOOKUP($A167,'TRANSMISSION INFOS'!$A$2:$N$300,14,FALSE)</f>
        <v>#N/A</v>
      </c>
      <c r="N167" s="60" t="e">
        <f>VLOOKUP($A167,'TRANSMISSION INFOS'!$A$2:$N$600,15,FALSE)</f>
        <v>#N/A</v>
      </c>
      <c r="O167" s="107" t="e">
        <f>VLOOKUP($A167,'TRANSMISSION INFOS'!$A$2:$O$600,16,FALSE)</f>
        <v>#N/A</v>
      </c>
      <c r="P167" s="10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hidden="1" customHeight="1">
      <c r="A168" s="52">
        <v>4169998847</v>
      </c>
      <c r="B168" s="5" t="e">
        <f>VLOOKUP($A168,'Export base de données'!$A:$I,2,FALSE)</f>
        <v>#N/A</v>
      </c>
      <c r="C168" s="5" t="e">
        <f>VLOOKUP($A168,'Export base de données'!$A:$I,3,FALSE)</f>
        <v>#N/A</v>
      </c>
      <c r="D168" s="5" t="e">
        <f>VLOOKUP($A168,'Export base de données'!$A:$I,5,FALSE)</f>
        <v>#N/A</v>
      </c>
      <c r="E168" s="8" t="e">
        <f>VLOOKUP($A168,'TRANSMISSION INFOS'!$A$2:$N$600,5,FALSE)</f>
        <v>#N/A</v>
      </c>
      <c r="F168" s="5" t="e">
        <f>VLOOKUP($A168,'Export base de données'!$A:$I,6,FALSE)</f>
        <v>#N/A</v>
      </c>
      <c r="G168" s="6" t="e">
        <f>VLOOKUP($A168,'Export base de données'!$A:$I,7,FALSE)</f>
        <v>#N/A</v>
      </c>
      <c r="H168" s="7" t="e">
        <f>VLOOKUP($A168,'Export base de données'!$A:$I,8,FALSE)</f>
        <v>#N/A</v>
      </c>
      <c r="I168" s="63" t="s">
        <v>21</v>
      </c>
      <c r="J168" s="9" t="e">
        <f>VLOOKUP($A168,'TRANSMISSION INFOS'!$A:$K,12,FALSE)</f>
        <v>#N/A</v>
      </c>
      <c r="K168" s="8" t="s">
        <v>21</v>
      </c>
      <c r="L168" s="65" t="e">
        <f>VLOOKUP($A168,'TRANSMISSION INFOS'!$A$2:$N$600,13,FALSE)</f>
        <v>#N/A</v>
      </c>
      <c r="M168" s="8" t="e">
        <f>VLOOKUP($A168,'TRANSMISSION INFOS'!$A$2:$N$300,14,FALSE)</f>
        <v>#N/A</v>
      </c>
      <c r="N168" s="60" t="e">
        <f>VLOOKUP($A168,'TRANSMISSION INFOS'!$A$2:$N$600,15,FALSE)</f>
        <v>#N/A</v>
      </c>
      <c r="O168" s="107" t="e">
        <f>VLOOKUP($A168,'TRANSMISSION INFOS'!$A$2:$O$600,16,FALSE)</f>
        <v>#N/A</v>
      </c>
      <c r="P168" s="10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hidden="1" customHeight="1">
      <c r="A169" s="52">
        <v>3967058008</v>
      </c>
      <c r="B169" s="5" t="e">
        <f>VLOOKUP($A169,'Export base de données'!$A:$I,2,FALSE)</f>
        <v>#N/A</v>
      </c>
      <c r="C169" s="5" t="e">
        <f>VLOOKUP($A169,'Export base de données'!$A:$I,3,FALSE)</f>
        <v>#N/A</v>
      </c>
      <c r="D169" s="5" t="e">
        <f>VLOOKUP($A169,'Export base de données'!$A:$I,5,FALSE)</f>
        <v>#N/A</v>
      </c>
      <c r="E169" s="8" t="e">
        <f>VLOOKUP($A169,'TRANSMISSION INFOS'!$A$2:$N$600,5,FALSE)</f>
        <v>#N/A</v>
      </c>
      <c r="F169" s="5" t="e">
        <f>VLOOKUP($A169,'Export base de données'!$A:$I,6,FALSE)</f>
        <v>#N/A</v>
      </c>
      <c r="G169" s="6" t="e">
        <f>VLOOKUP($A169,'Export base de données'!$A:$I,7,FALSE)</f>
        <v>#N/A</v>
      </c>
      <c r="H169" s="7" t="e">
        <f>VLOOKUP($A169,'Export base de données'!$A:$I,8,FALSE)</f>
        <v>#N/A</v>
      </c>
      <c r="I169" s="63" t="s">
        <v>21</v>
      </c>
      <c r="J169" s="9" t="e">
        <f>VLOOKUP($A169,'TRANSMISSION INFOS'!$A:$K,12,FALSE)</f>
        <v>#N/A</v>
      </c>
      <c r="K169" s="8" t="s">
        <v>21</v>
      </c>
      <c r="L169" s="10" t="e">
        <f>VLOOKUP($A169,'TRANSMISSION INFOS'!$A$2:$N$197,13,FALSE)</f>
        <v>#N/A</v>
      </c>
      <c r="M169" s="8" t="e">
        <f>VLOOKUP($A169,'TRANSMISSION INFOS'!$A$2:$N$197,14,FALSE)</f>
        <v>#N/A</v>
      </c>
      <c r="N169" s="60" t="e">
        <f>VLOOKUP($A169,'TRANSMISSION INFOS'!$A$2:$N$197,15,FALSE)</f>
        <v>#N/A</v>
      </c>
      <c r="O169" s="107" t="e">
        <f>VLOOKUP($A169,'TRANSMISSION INFOS'!$A$2:$O$600,16,FALSE)</f>
        <v>#N/A</v>
      </c>
      <c r="P169" s="10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hidden="1" customHeight="1">
      <c r="A170" s="52">
        <v>4069148559</v>
      </c>
      <c r="B170" s="5" t="e">
        <f>VLOOKUP($A170,'Export base de données'!$A:$I,2,FALSE)</f>
        <v>#N/A</v>
      </c>
      <c r="C170" s="5" t="e">
        <f>VLOOKUP($A170,'Export base de données'!$A:$I,3,FALSE)</f>
        <v>#N/A</v>
      </c>
      <c r="D170" s="5" t="e">
        <f>VLOOKUP($A170,'Export base de données'!$A:$I,5,FALSE)</f>
        <v>#N/A</v>
      </c>
      <c r="E170" s="8" t="e">
        <f>VLOOKUP($A170,'TRANSMISSION INFOS'!$A$2:$N$600,5,FALSE)</f>
        <v>#N/A</v>
      </c>
      <c r="F170" s="5" t="e">
        <f>VLOOKUP($A170,'Export base de données'!$A:$I,6,FALSE)</f>
        <v>#N/A</v>
      </c>
      <c r="G170" s="6" t="e">
        <f>VLOOKUP($A170,'Export base de données'!$A:$I,7,FALSE)</f>
        <v>#N/A</v>
      </c>
      <c r="H170" s="7" t="e">
        <f>VLOOKUP($A170,'Export base de données'!$A:$I,8,FALSE)</f>
        <v>#N/A</v>
      </c>
      <c r="I170" s="63" t="s">
        <v>21</v>
      </c>
      <c r="J170" s="9" t="e">
        <f>VLOOKUP($A170,'TRANSMISSION INFOS'!$A:$K,12,FALSE)</f>
        <v>#N/A</v>
      </c>
      <c r="K170" s="8" t="s">
        <v>21</v>
      </c>
      <c r="L170" s="65" t="e">
        <f>VLOOKUP($A170,'TRANSMISSION INFOS'!$A$2:$N$600,13,FALSE)</f>
        <v>#N/A</v>
      </c>
      <c r="M170" s="8" t="e">
        <f>VLOOKUP($A170,'TRANSMISSION INFOS'!$A$2:$N$300,14,FALSE)</f>
        <v>#N/A</v>
      </c>
      <c r="N170" s="60" t="e">
        <f>VLOOKUP($A170,'TRANSMISSION INFOS'!$A$2:$N$600,15,FALSE)</f>
        <v>#N/A</v>
      </c>
      <c r="O170" s="107" t="e">
        <f>VLOOKUP($A170,'TRANSMISSION INFOS'!$A$2:$O$600,16,FALSE)</f>
        <v>#N/A</v>
      </c>
      <c r="P170" s="10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hidden="1" customHeight="1">
      <c r="A171" s="52">
        <v>3960139433</v>
      </c>
      <c r="B171" s="5" t="e">
        <f>VLOOKUP($A171,'Export base de données'!$A:$I,2,FALSE)</f>
        <v>#N/A</v>
      </c>
      <c r="C171" s="5" t="e">
        <f>VLOOKUP($A171,'Export base de données'!$A:$I,3,FALSE)</f>
        <v>#N/A</v>
      </c>
      <c r="D171" s="5" t="e">
        <f>VLOOKUP($A171,'Export base de données'!$A:$I,5,FALSE)</f>
        <v>#N/A</v>
      </c>
      <c r="E171" s="8" t="e">
        <f>VLOOKUP($A171,'TRANSMISSION INFOS'!$A$2:$N$600,5,FALSE)</f>
        <v>#N/A</v>
      </c>
      <c r="F171" s="5" t="e">
        <f>VLOOKUP($A171,'Export base de données'!$A:$I,6,FALSE)</f>
        <v>#N/A</v>
      </c>
      <c r="G171" s="6" t="e">
        <f>VLOOKUP($A171,'Export base de données'!$A:$I,7,FALSE)</f>
        <v>#N/A</v>
      </c>
      <c r="H171" s="7" t="e">
        <f>VLOOKUP($A171,'Export base de données'!$A:$I,8,FALSE)</f>
        <v>#N/A</v>
      </c>
      <c r="I171" s="63" t="s">
        <v>21</v>
      </c>
      <c r="J171" s="9" t="e">
        <f>VLOOKUP($A171,'TRANSMISSION INFOS'!$A:$K,12,FALSE)</f>
        <v>#N/A</v>
      </c>
      <c r="K171" s="8" t="s">
        <v>21</v>
      </c>
      <c r="L171" s="10" t="e">
        <f>VLOOKUP($A171,'TRANSMISSION INFOS'!$A$2:$N$197,13,FALSE)</f>
        <v>#N/A</v>
      </c>
      <c r="M171" s="8" t="e">
        <f>VLOOKUP($A171,'TRANSMISSION INFOS'!$A$2:$N$197,14,FALSE)</f>
        <v>#N/A</v>
      </c>
      <c r="N171" s="60" t="e">
        <f>VLOOKUP($A171,'TRANSMISSION INFOS'!$A$2:$N$197,15,FALSE)</f>
        <v>#N/A</v>
      </c>
      <c r="O171" s="107" t="e">
        <f>VLOOKUP($A171,'TRANSMISSION INFOS'!$A$2:$O$600,16,FALSE)</f>
        <v>#N/A</v>
      </c>
      <c r="P171" s="10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00">
        <v>3982001181</v>
      </c>
      <c r="B172" s="5" t="e">
        <f>VLOOKUP($A172,'Export base de données'!$A:$I,2,FALSE)</f>
        <v>#N/A</v>
      </c>
      <c r="C172" s="5" t="e">
        <f>VLOOKUP($A172,'Export base de données'!$A:$I,3,FALSE)</f>
        <v>#N/A</v>
      </c>
      <c r="D172" s="5" t="e">
        <f>VLOOKUP($A172,'Export base de données'!$A:$I,5,FALSE)</f>
        <v>#N/A</v>
      </c>
      <c r="E172" s="8" t="e">
        <f>VLOOKUP($A172,'TRANSMISSION INFOS'!$A$2:$N$600,5,FALSE)</f>
        <v>#N/A</v>
      </c>
      <c r="F172" s="5" t="e">
        <f>VLOOKUP($A172,'Export base de données'!$A:$I,6,FALSE)</f>
        <v>#N/A</v>
      </c>
      <c r="G172" s="6" t="e">
        <f>VLOOKUP($A172,'Export base de données'!$A:$I,7,FALSE)</f>
        <v>#N/A</v>
      </c>
      <c r="H172" s="7" t="e">
        <f>VLOOKUP($A172,'Export base de données'!$A:$I,8,FALSE)</f>
        <v>#N/A</v>
      </c>
      <c r="I172" s="8" t="s">
        <v>21</v>
      </c>
      <c r="J172" s="9" t="e">
        <f>VLOOKUP($A172,'TRANSMISSION INFOS'!$A:$K,12,FALSE)</f>
        <v>#N/A</v>
      </c>
      <c r="K172" s="8" t="s">
        <v>21</v>
      </c>
      <c r="L172" s="65" t="e">
        <f>VLOOKUP($A172,'TRANSMISSION INFOS'!$A$2:$N$600,13,FALSE)</f>
        <v>#N/A</v>
      </c>
      <c r="M172" s="8" t="e">
        <f>VLOOKUP($A172,'TRANSMISSION INFOS'!$A$2:$N$300,14,FALSE)</f>
        <v>#N/A</v>
      </c>
      <c r="N172" s="60" t="e">
        <f>VLOOKUP($A172,'TRANSMISSION INFOS'!$A$2:$N$600,15,FALSE)</f>
        <v>#N/A</v>
      </c>
      <c r="O172" s="107" t="e">
        <f>VLOOKUP($A172,'TRANSMISSION INFOS'!$A$2:$O$600,16,FALSE)</f>
        <v>#N/A</v>
      </c>
      <c r="P172" s="10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00">
        <v>4082998493</v>
      </c>
      <c r="B173" s="5" t="e">
        <f>VLOOKUP($A173,'Export base de données'!$A:$I,2,FALSE)</f>
        <v>#N/A</v>
      </c>
      <c r="C173" s="5" t="e">
        <f>VLOOKUP($A173,'Export base de données'!$A:$I,3,FALSE)</f>
        <v>#N/A</v>
      </c>
      <c r="D173" s="5" t="e">
        <f>VLOOKUP($A173,'Export base de données'!$A:$I,5,FALSE)</f>
        <v>#N/A</v>
      </c>
      <c r="E173" s="8" t="e">
        <f>VLOOKUP($A173,'TRANSMISSION INFOS'!$A$2:$N$600,5,FALSE)</f>
        <v>#N/A</v>
      </c>
      <c r="F173" s="5" t="e">
        <f>VLOOKUP($A173,'Export base de données'!$A:$I,6,FALSE)</f>
        <v>#N/A</v>
      </c>
      <c r="G173" s="6" t="e">
        <f>VLOOKUP($A173,'Export base de données'!$A:$I,7,FALSE)</f>
        <v>#N/A</v>
      </c>
      <c r="H173" s="7" t="e">
        <f>VLOOKUP($A173,'Export base de données'!$A:$I,8,FALSE)</f>
        <v>#N/A</v>
      </c>
      <c r="I173" s="8" t="s">
        <v>21</v>
      </c>
      <c r="J173" s="9" t="e">
        <f>VLOOKUP($A173,'TRANSMISSION INFOS'!$A:$K,12,FALSE)</f>
        <v>#N/A</v>
      </c>
      <c r="K173" s="8" t="s">
        <v>21</v>
      </c>
      <c r="L173" s="65" t="e">
        <f>VLOOKUP($A173,'TRANSMISSION INFOS'!$A$2:$N$600,13,FALSE)</f>
        <v>#N/A</v>
      </c>
      <c r="M173" s="8" t="e">
        <f>VLOOKUP($A173,'TRANSMISSION INFOS'!$A$2:$N$300,14,FALSE)</f>
        <v>#N/A</v>
      </c>
      <c r="N173" s="60" t="e">
        <f>VLOOKUP($A173,'TRANSMISSION INFOS'!$A$2:$N$600,15,FALSE)</f>
        <v>#N/A</v>
      </c>
      <c r="O173" s="107" t="e">
        <f>VLOOKUP($A173,'TRANSMISSION INFOS'!$A$2:$O$600,16,FALSE)</f>
        <v>#N/A</v>
      </c>
      <c r="P173" s="10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hidden="1" customHeight="1">
      <c r="A174" s="52">
        <v>3966876343</v>
      </c>
      <c r="B174" s="5" t="e">
        <f>VLOOKUP($A174,'Export base de données'!$A:$I,2,FALSE)</f>
        <v>#N/A</v>
      </c>
      <c r="C174" s="5" t="e">
        <f>VLOOKUP($A174,'Export base de données'!$A:$I,3,FALSE)</f>
        <v>#N/A</v>
      </c>
      <c r="D174" s="5" t="e">
        <f>VLOOKUP($A174,'Export base de données'!$A:$I,5,FALSE)</f>
        <v>#N/A</v>
      </c>
      <c r="E174" s="8" t="e">
        <f>VLOOKUP($A174,'TRANSMISSION INFOS'!$A$2:$N$600,5,FALSE)</f>
        <v>#N/A</v>
      </c>
      <c r="F174" s="5" t="e">
        <f>VLOOKUP($A174,'Export base de données'!$A:$I,6,FALSE)</f>
        <v>#N/A</v>
      </c>
      <c r="G174" s="6" t="e">
        <f>VLOOKUP($A174,'Export base de données'!$A:$I,7,FALSE)</f>
        <v>#N/A</v>
      </c>
      <c r="H174" s="7" t="e">
        <f>VLOOKUP($A174,'Export base de données'!$A:$I,8,FALSE)</f>
        <v>#N/A</v>
      </c>
      <c r="I174" s="63" t="s">
        <v>21</v>
      </c>
      <c r="J174" s="9" t="e">
        <f>VLOOKUP($A174,'TRANSMISSION INFOS'!$A:$K,12,FALSE)</f>
        <v>#N/A</v>
      </c>
      <c r="K174" s="8" t="s">
        <v>21</v>
      </c>
      <c r="L174" s="10" t="e">
        <f>VLOOKUP($A174,'TRANSMISSION INFOS'!$A$2:$N$197,13,FALSE)</f>
        <v>#N/A</v>
      </c>
      <c r="M174" s="8" t="e">
        <f>VLOOKUP($A174,'TRANSMISSION INFOS'!$A$2:$N$197,14,FALSE)</f>
        <v>#N/A</v>
      </c>
      <c r="N174" s="10" t="e">
        <f>VLOOKUP($A174,'TRANSMISSION INFOS'!$A$2:$N$197,15,FALSE)</f>
        <v>#N/A</v>
      </c>
      <c r="O174" s="107" t="e">
        <f>VLOOKUP($A174,'TRANSMISSION INFOS'!$A$2:$O$600,16,FALSE)</f>
        <v>#N/A</v>
      </c>
      <c r="P174" s="10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hidden="1" customHeight="1">
      <c r="A175" s="52">
        <v>4088113147</v>
      </c>
      <c r="B175" s="5" t="e">
        <f>VLOOKUP($A175,'Export base de données'!$A:$I,2,FALSE)</f>
        <v>#N/A</v>
      </c>
      <c r="C175" s="5" t="e">
        <f>VLOOKUP($A175,'Export base de données'!$A:$I,3,FALSE)</f>
        <v>#N/A</v>
      </c>
      <c r="D175" s="5" t="e">
        <f>VLOOKUP($A175,'Export base de données'!$A:$I,5,FALSE)</f>
        <v>#N/A</v>
      </c>
      <c r="E175" s="8" t="e">
        <f>VLOOKUP($A175,'TRANSMISSION INFOS'!$A$2:$N$600,5,FALSE)</f>
        <v>#N/A</v>
      </c>
      <c r="F175" s="5" t="e">
        <f>VLOOKUP($A175,'Export base de données'!$A:$I,6,FALSE)</f>
        <v>#N/A</v>
      </c>
      <c r="G175" s="6" t="e">
        <f>VLOOKUP($A175,'Export base de données'!$A:$I,7,FALSE)</f>
        <v>#N/A</v>
      </c>
      <c r="H175" s="7" t="e">
        <f>VLOOKUP($A175,'Export base de données'!$A:$I,8,FALSE)</f>
        <v>#N/A</v>
      </c>
      <c r="I175" s="8" t="s">
        <v>21</v>
      </c>
      <c r="J175" s="9" t="e">
        <f>VLOOKUP($A175,'TRANSMISSION INFOS'!$A:$K,12,FALSE)</f>
        <v>#N/A</v>
      </c>
      <c r="K175" s="8" t="s">
        <v>21</v>
      </c>
      <c r="L175" s="65" t="e">
        <f>VLOOKUP($A175,'TRANSMISSION INFOS'!$A$2:$N$600,13,FALSE)</f>
        <v>#N/A</v>
      </c>
      <c r="M175" s="8" t="e">
        <f>VLOOKUP($A175,'TRANSMISSION INFOS'!$A$2:$N$300,14,FALSE)</f>
        <v>#N/A</v>
      </c>
      <c r="N175" s="60" t="e">
        <f>VLOOKUP($A175,'TRANSMISSION INFOS'!$A$2:$N$600,15,FALSE)</f>
        <v>#N/A</v>
      </c>
      <c r="O175" s="107" t="e">
        <f>VLOOKUP($A175,'TRANSMISSION INFOS'!$A$2:$O$600,16,FALSE)</f>
        <v>#N/A</v>
      </c>
      <c r="P175" s="10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hidden="1" customHeight="1">
      <c r="A176" s="52">
        <v>4177568640</v>
      </c>
      <c r="B176" s="5" t="e">
        <f>VLOOKUP($A176,'Export base de données'!$A:$I,2,FALSE)</f>
        <v>#N/A</v>
      </c>
      <c r="C176" s="5" t="e">
        <f>VLOOKUP($A176,'Export base de données'!$A:$I,3,FALSE)</f>
        <v>#N/A</v>
      </c>
      <c r="D176" s="5" t="e">
        <f>VLOOKUP($A176,'Export base de données'!$A:$I,5,FALSE)</f>
        <v>#N/A</v>
      </c>
      <c r="E176" s="8" t="e">
        <f>VLOOKUP($A176,'TRANSMISSION INFOS'!$A$2:$N$600,5,FALSE)</f>
        <v>#N/A</v>
      </c>
      <c r="F176" s="5" t="e">
        <f>VLOOKUP($A176,'Export base de données'!$A:$I,6,FALSE)</f>
        <v>#N/A</v>
      </c>
      <c r="G176" s="6" t="e">
        <f>VLOOKUP($A176,'Export base de données'!$A:$I,7,FALSE)</f>
        <v>#N/A</v>
      </c>
      <c r="H176" s="7" t="e">
        <f>VLOOKUP($A176,'Export base de données'!$A:$I,8,FALSE)</f>
        <v>#N/A</v>
      </c>
      <c r="I176" s="63" t="s">
        <v>21</v>
      </c>
      <c r="J176" s="9" t="e">
        <f>VLOOKUP($A176,'TRANSMISSION INFOS'!$A:$K,12,FALSE)</f>
        <v>#N/A</v>
      </c>
      <c r="K176" s="8" t="s">
        <v>21</v>
      </c>
      <c r="L176" s="10" t="e">
        <f>VLOOKUP($A176,'TRANSMISSION INFOS'!$A$2:$N$197,13,FALSE)</f>
        <v>#N/A</v>
      </c>
      <c r="M176" s="8" t="e">
        <f>VLOOKUP($A176,'TRANSMISSION INFOS'!$A$2:$N$197,14,FALSE)</f>
        <v>#N/A</v>
      </c>
      <c r="N176" s="60" t="e">
        <f>VLOOKUP($A176,'TRANSMISSION INFOS'!$A$2:$N$197,15,FALSE)</f>
        <v>#N/A</v>
      </c>
      <c r="O176" s="107" t="e">
        <f>VLOOKUP($A176,'TRANSMISSION INFOS'!$A$2:$O$600,16,FALSE)</f>
        <v>#N/A</v>
      </c>
      <c r="P176" s="10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hidden="1" customHeight="1">
      <c r="A177" s="100">
        <v>4177572980</v>
      </c>
      <c r="B177" s="5" t="e">
        <f>VLOOKUP($A177,'Export base de données'!$A:$I,2,FALSE)</f>
        <v>#N/A</v>
      </c>
      <c r="C177" s="5" t="e">
        <f>VLOOKUP($A177,'Export base de données'!$A:$I,3,FALSE)</f>
        <v>#N/A</v>
      </c>
      <c r="D177" s="5" t="e">
        <f>VLOOKUP($A177,'Export base de données'!$A:$I,5,FALSE)</f>
        <v>#N/A</v>
      </c>
      <c r="E177" s="8" t="e">
        <f>VLOOKUP($A177,'TRANSMISSION INFOS'!$A$2:$N$600,5,FALSE)</f>
        <v>#N/A</v>
      </c>
      <c r="F177" s="5" t="e">
        <f>VLOOKUP($A177,'Export base de données'!$A:$I,6,FALSE)</f>
        <v>#N/A</v>
      </c>
      <c r="G177" s="6" t="e">
        <f>VLOOKUP($A177,'Export base de données'!$A:$I,7,FALSE)</f>
        <v>#N/A</v>
      </c>
      <c r="H177" s="7" t="e">
        <f>VLOOKUP($A177,'Export base de données'!$A:$I,8,FALSE)</f>
        <v>#N/A</v>
      </c>
      <c r="I177" s="8" t="s">
        <v>21</v>
      </c>
      <c r="J177" s="9" t="e">
        <f>VLOOKUP($A177,'TRANSMISSION INFOS'!$A:$K,12,FALSE)</f>
        <v>#N/A</v>
      </c>
      <c r="K177" s="8" t="s">
        <v>21</v>
      </c>
      <c r="L177" s="65" t="e">
        <f>VLOOKUP($A177,'TRANSMISSION INFOS'!$A$2:$N$600,13,FALSE)</f>
        <v>#N/A</v>
      </c>
      <c r="M177" s="8" t="e">
        <f>VLOOKUP($A177,'TRANSMISSION INFOS'!$A$2:$N$300,14,FALSE)</f>
        <v>#N/A</v>
      </c>
      <c r="N177" s="60" t="e">
        <f>VLOOKUP($A177,'TRANSMISSION INFOS'!$A$2:$N$600,15,FALSE)</f>
        <v>#N/A</v>
      </c>
      <c r="O177" s="107" t="e">
        <f>VLOOKUP($A177,'TRANSMISSION INFOS'!$A$2:$O$600,16,FALSE)</f>
        <v>#N/A</v>
      </c>
      <c r="P177" s="10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hidden="1" customHeight="1">
      <c r="A178" s="100">
        <v>4286528320</v>
      </c>
      <c r="B178" s="5" t="e">
        <f>VLOOKUP($A178,'Export base de données'!$A:$I,2,FALSE)</f>
        <v>#N/A</v>
      </c>
      <c r="C178" s="5" t="e">
        <f>VLOOKUP($A178,'Export base de données'!$A:$I,3,FALSE)</f>
        <v>#N/A</v>
      </c>
      <c r="D178" s="5" t="e">
        <f>VLOOKUP($A178,'Export base de données'!$A:$I,5,FALSE)</f>
        <v>#N/A</v>
      </c>
      <c r="E178" s="8" t="e">
        <f>VLOOKUP($A178,'TRANSMISSION INFOS'!$A$2:$N$600,5,FALSE)</f>
        <v>#N/A</v>
      </c>
      <c r="F178" s="5" t="e">
        <f>VLOOKUP($A178,'Export base de données'!$A:$I,6,FALSE)</f>
        <v>#N/A</v>
      </c>
      <c r="G178" s="6" t="e">
        <f>VLOOKUP($A178,'Export base de données'!$A:$I,7,FALSE)</f>
        <v>#N/A</v>
      </c>
      <c r="H178" s="7" t="e">
        <f>VLOOKUP($A178,'Export base de données'!$A:$I,8,FALSE)</f>
        <v>#N/A</v>
      </c>
      <c r="I178" s="8" t="s">
        <v>21</v>
      </c>
      <c r="J178" s="9" t="e">
        <f>VLOOKUP($A178,'TRANSMISSION INFOS'!$A:$K,12,FALSE)</f>
        <v>#N/A</v>
      </c>
      <c r="K178" s="8" t="s">
        <v>21</v>
      </c>
      <c r="L178" s="65" t="e">
        <f>VLOOKUP($A178,'TRANSMISSION INFOS'!$A$2:$N$600,13,FALSE)</f>
        <v>#N/A</v>
      </c>
      <c r="M178" s="8" t="e">
        <f>VLOOKUP($A178,'TRANSMISSION INFOS'!$A$2:$N$300,14,FALSE)</f>
        <v>#N/A</v>
      </c>
      <c r="N178" s="60" t="e">
        <f>VLOOKUP($A178,'TRANSMISSION INFOS'!$A$2:$N$600,15,FALSE)</f>
        <v>#N/A</v>
      </c>
      <c r="O178" s="107" t="e">
        <f>VLOOKUP($A178,'TRANSMISSION INFOS'!$A$2:$O$600,16,FALSE)</f>
        <v>#N/A</v>
      </c>
      <c r="P178" s="10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hidden="1" customHeight="1">
      <c r="A179" s="52">
        <v>3859333005</v>
      </c>
      <c r="B179" s="5" t="e">
        <f>VLOOKUP($A179,'Export base de données'!$A:$I,2,FALSE)</f>
        <v>#N/A</v>
      </c>
      <c r="C179" s="5" t="e">
        <f>VLOOKUP($A179,'Export base de données'!$A:$I,3,FALSE)</f>
        <v>#N/A</v>
      </c>
      <c r="D179" s="5" t="e">
        <f>VLOOKUP($A179,'Export base de données'!$A:$I,5,FALSE)</f>
        <v>#N/A</v>
      </c>
      <c r="E179" s="8" t="e">
        <f>VLOOKUP($A179,'TRANSMISSION INFOS'!$A$2:$N$600,5,FALSE)</f>
        <v>#N/A</v>
      </c>
      <c r="F179" s="5" t="e">
        <f>VLOOKUP($A179,'Export base de données'!$A:$I,6,FALSE)</f>
        <v>#N/A</v>
      </c>
      <c r="G179" s="6" t="e">
        <f>VLOOKUP($A179,'Export base de données'!$A:$I,7,FALSE)</f>
        <v>#N/A</v>
      </c>
      <c r="H179" s="7" t="e">
        <f>VLOOKUP($A179,'Export base de données'!$A:$I,8,FALSE)</f>
        <v>#N/A</v>
      </c>
      <c r="I179" s="63" t="s">
        <v>21</v>
      </c>
      <c r="J179" s="9" t="e">
        <f>VLOOKUP($A179,'TRANSMISSION INFOS'!$A:$K,12,FALSE)</f>
        <v>#N/A</v>
      </c>
      <c r="K179" s="8" t="s">
        <v>21</v>
      </c>
      <c r="L179" s="65" t="e">
        <f>VLOOKUP($A179,'TRANSMISSION INFOS'!$A$2:$N$600,13,FALSE)</f>
        <v>#N/A</v>
      </c>
      <c r="M179" s="8" t="e">
        <f>VLOOKUP($A179,'TRANSMISSION INFOS'!$A$2:$N$300,14,FALSE)</f>
        <v>#N/A</v>
      </c>
      <c r="N179" s="60" t="e">
        <f>VLOOKUP($A179,'TRANSMISSION INFOS'!$A$2:$N$600,15,FALSE)</f>
        <v>#N/A</v>
      </c>
      <c r="O179" s="107" t="e">
        <f>VLOOKUP($A179,'TRANSMISSION INFOS'!$A$2:$O$600,16,FALSE)</f>
        <v>#N/A</v>
      </c>
      <c r="P179" s="10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hidden="1" customHeight="1">
      <c r="A180" s="52">
        <v>3855929673</v>
      </c>
      <c r="B180" s="5" t="e">
        <f>VLOOKUP($A180,'Export base de données'!$A:$I,2,FALSE)</f>
        <v>#N/A</v>
      </c>
      <c r="C180" s="5" t="e">
        <f>VLOOKUP($A180,'Export base de données'!$A:$I,3,FALSE)</f>
        <v>#N/A</v>
      </c>
      <c r="D180" s="5" t="e">
        <f>VLOOKUP($A180,'Export base de données'!$A:$I,5,FALSE)</f>
        <v>#N/A</v>
      </c>
      <c r="E180" s="8" t="e">
        <f>VLOOKUP($A180,'TRANSMISSION INFOS'!$A$2:$N$600,5,FALSE)</f>
        <v>#N/A</v>
      </c>
      <c r="F180" s="5" t="e">
        <f>VLOOKUP($A180,'Export base de données'!$A:$I,6,FALSE)</f>
        <v>#N/A</v>
      </c>
      <c r="G180" s="6" t="e">
        <f>VLOOKUP($A180,'Export base de données'!$A:$I,7,FALSE)</f>
        <v>#N/A</v>
      </c>
      <c r="H180" s="7" t="e">
        <f>VLOOKUP($A180,'Export base de données'!$A:$I,8,FALSE)</f>
        <v>#N/A</v>
      </c>
      <c r="I180" s="63" t="s">
        <v>21</v>
      </c>
      <c r="J180" s="9" t="e">
        <f>VLOOKUP($A180,'TRANSMISSION INFOS'!$A:$K,12,FALSE)</f>
        <v>#N/A</v>
      </c>
      <c r="K180" s="8" t="s">
        <v>21</v>
      </c>
      <c r="L180" s="65" t="e">
        <f>VLOOKUP($A180,'TRANSMISSION INFOS'!$A$2:$N$600,13,FALSE)</f>
        <v>#N/A</v>
      </c>
      <c r="M180" s="8" t="e">
        <f>VLOOKUP($A180,'TRANSMISSION INFOS'!$A$2:$N$300,14,FALSE)</f>
        <v>#N/A</v>
      </c>
      <c r="N180" s="60" t="e">
        <f>VLOOKUP($A180,'TRANSMISSION INFOS'!$A$2:$N$600,15,FALSE)</f>
        <v>#N/A</v>
      </c>
      <c r="O180" s="107" t="e">
        <f>VLOOKUP($A180,'TRANSMISSION INFOS'!$A$2:$O$600,16,FALSE)</f>
        <v>#N/A</v>
      </c>
      <c r="P180" s="10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hidden="1" customHeight="1">
      <c r="A181" s="52">
        <v>3855930044</v>
      </c>
      <c r="B181" s="5" t="e">
        <f>VLOOKUP($A181,'Export base de données'!$A:$I,2,FALSE)</f>
        <v>#N/A</v>
      </c>
      <c r="C181" s="5" t="e">
        <f>VLOOKUP($A181,'Export base de données'!$A:$I,3,FALSE)</f>
        <v>#N/A</v>
      </c>
      <c r="D181" s="5" t="e">
        <f>VLOOKUP($A181,'Export base de données'!$A:$I,5,FALSE)</f>
        <v>#N/A</v>
      </c>
      <c r="E181" s="8" t="e">
        <f>VLOOKUP($A181,'TRANSMISSION INFOS'!$A$2:$N$600,5,FALSE)</f>
        <v>#N/A</v>
      </c>
      <c r="F181" s="5" t="e">
        <f>VLOOKUP($A181,'Export base de données'!$A:$I,6,FALSE)</f>
        <v>#N/A</v>
      </c>
      <c r="G181" s="6" t="e">
        <f>VLOOKUP($A181,'Export base de données'!$A:$I,7,FALSE)</f>
        <v>#N/A</v>
      </c>
      <c r="H181" s="7" t="e">
        <f>VLOOKUP($A181,'Export base de données'!$A:$I,8,FALSE)</f>
        <v>#N/A</v>
      </c>
      <c r="I181" s="63" t="s">
        <v>21</v>
      </c>
      <c r="J181" s="9" t="e">
        <f>VLOOKUP($A181,'TRANSMISSION INFOS'!$A:$K,12,FALSE)</f>
        <v>#N/A</v>
      </c>
      <c r="K181" s="8" t="s">
        <v>21</v>
      </c>
      <c r="L181" s="65" t="e">
        <f>VLOOKUP($A181,'TRANSMISSION INFOS'!$A$2:$N$600,13,FALSE)</f>
        <v>#N/A</v>
      </c>
      <c r="M181" s="8" t="e">
        <f>VLOOKUP($A181,'TRANSMISSION INFOS'!$A$2:$N$300,14,FALSE)</f>
        <v>#N/A</v>
      </c>
      <c r="N181" s="60" t="e">
        <f>VLOOKUP($A181,'TRANSMISSION INFOS'!$A$2:$N$600,15,FALSE)</f>
        <v>#N/A</v>
      </c>
      <c r="O181" s="107" t="e">
        <f>VLOOKUP($A181,'TRANSMISSION INFOS'!$A$2:$O$600,16,FALSE)</f>
        <v>#N/A</v>
      </c>
      <c r="P181" s="10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hidden="1" customHeight="1">
      <c r="A182" s="52">
        <v>3855930317</v>
      </c>
      <c r="B182" s="5" t="e">
        <f>VLOOKUP($A182,'Export base de données'!$A:$I,2,FALSE)</f>
        <v>#N/A</v>
      </c>
      <c r="C182" s="5" t="e">
        <f>VLOOKUP($A182,'Export base de données'!$A:$I,3,FALSE)</f>
        <v>#N/A</v>
      </c>
      <c r="D182" s="5" t="e">
        <f>VLOOKUP($A182,'Export base de données'!$A:$I,5,FALSE)</f>
        <v>#N/A</v>
      </c>
      <c r="E182" s="8" t="e">
        <f>VLOOKUP($A182,'TRANSMISSION INFOS'!$A$2:$N$600,5,FALSE)</f>
        <v>#N/A</v>
      </c>
      <c r="F182" s="5" t="e">
        <f>VLOOKUP($A182,'Export base de données'!$A:$I,6,FALSE)</f>
        <v>#N/A</v>
      </c>
      <c r="G182" s="6" t="e">
        <f>VLOOKUP($A182,'Export base de données'!$A:$I,7,FALSE)</f>
        <v>#N/A</v>
      </c>
      <c r="H182" s="7" t="e">
        <f>VLOOKUP($A182,'Export base de données'!$A:$I,8,FALSE)</f>
        <v>#N/A</v>
      </c>
      <c r="I182" s="63" t="s">
        <v>21</v>
      </c>
      <c r="J182" s="9" t="e">
        <f>VLOOKUP($A182,'TRANSMISSION INFOS'!$A:$K,12,FALSE)</f>
        <v>#N/A</v>
      </c>
      <c r="K182" s="8" t="s">
        <v>21</v>
      </c>
      <c r="L182" s="10" t="e">
        <f>VLOOKUP($A182,'TRANSMISSION INFOS'!$A$2:$N$197,13,FALSE)</f>
        <v>#N/A</v>
      </c>
      <c r="M182" s="8" t="e">
        <f>VLOOKUP($A182,'TRANSMISSION INFOS'!$A$2:$N$197,14,FALSE)</f>
        <v>#N/A</v>
      </c>
      <c r="N182" s="60" t="e">
        <f>VLOOKUP($A182,'TRANSMISSION INFOS'!$A$2:$N$197,15,FALSE)</f>
        <v>#N/A</v>
      </c>
      <c r="O182" s="107" t="e">
        <f>VLOOKUP($A182,'TRANSMISSION INFOS'!$A$2:$O$600,16,FALSE)</f>
        <v>#N/A</v>
      </c>
      <c r="P182" s="10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00">
        <v>4072865645</v>
      </c>
      <c r="B183" s="5" t="e">
        <f>VLOOKUP($A183,'Export base de données'!$A:$I,2,FALSE)</f>
        <v>#N/A</v>
      </c>
      <c r="C183" s="5" t="e">
        <f>VLOOKUP($A183,'Export base de données'!$A:$I,3,FALSE)</f>
        <v>#N/A</v>
      </c>
      <c r="D183" s="5" t="e">
        <f>VLOOKUP($A183,'Export base de données'!$A:$I,5,FALSE)</f>
        <v>#N/A</v>
      </c>
      <c r="E183" s="8" t="e">
        <f>VLOOKUP($A183,'TRANSMISSION INFOS'!$A$2:$N$600,5,FALSE)</f>
        <v>#N/A</v>
      </c>
      <c r="F183" s="5" t="e">
        <f>VLOOKUP($A183,'Export base de données'!$A:$I,6,FALSE)</f>
        <v>#N/A</v>
      </c>
      <c r="G183" s="6" t="e">
        <f>VLOOKUP($A183,'Export base de données'!$A:$I,7,FALSE)</f>
        <v>#N/A</v>
      </c>
      <c r="H183" s="7" t="e">
        <f>VLOOKUP($A183,'Export base de données'!$A:$I,8,FALSE)</f>
        <v>#N/A</v>
      </c>
      <c r="I183" s="8" t="s">
        <v>21</v>
      </c>
      <c r="J183" s="9" t="e">
        <f>VLOOKUP($A183,'TRANSMISSION INFOS'!$A:$K,12,FALSE)</f>
        <v>#N/A</v>
      </c>
      <c r="K183" s="8" t="s">
        <v>21</v>
      </c>
      <c r="L183" s="65" t="e">
        <f>VLOOKUP($A183,'TRANSMISSION INFOS'!$A$2:$N$600,13,FALSE)</f>
        <v>#N/A</v>
      </c>
      <c r="M183" s="8" t="e">
        <f>VLOOKUP($A183,'TRANSMISSION INFOS'!$A$2:$N$300,14,FALSE)</f>
        <v>#N/A</v>
      </c>
      <c r="N183" s="60" t="e">
        <f>VLOOKUP($A183,'TRANSMISSION INFOS'!$A$2:$N$600,15,FALSE)</f>
        <v>#N/A</v>
      </c>
      <c r="O183" s="107" t="e">
        <f>VLOOKUP($A183,'TRANSMISSION INFOS'!$A$2:$O$600,16,FALSE)</f>
        <v>#N/A</v>
      </c>
      <c r="P183" s="10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00">
        <v>4083962373</v>
      </c>
      <c r="B184" s="5" t="e">
        <f>VLOOKUP($A184,'Export base de données'!$A:$I,2,FALSE)</f>
        <v>#N/A</v>
      </c>
      <c r="C184" s="5" t="e">
        <f>VLOOKUP($A184,'Export base de données'!$A:$I,3,FALSE)</f>
        <v>#N/A</v>
      </c>
      <c r="D184" s="5" t="e">
        <f>VLOOKUP($A184,'Export base de données'!$A:$I,5,FALSE)</f>
        <v>#N/A</v>
      </c>
      <c r="E184" s="8" t="e">
        <f>VLOOKUP($A184,'TRANSMISSION INFOS'!$A$2:$N$600,5,FALSE)</f>
        <v>#N/A</v>
      </c>
      <c r="F184" s="5" t="e">
        <f>VLOOKUP($A184,'Export base de données'!$A:$I,6,FALSE)</f>
        <v>#N/A</v>
      </c>
      <c r="G184" s="6" t="e">
        <f>VLOOKUP($A184,'Export base de données'!$A:$I,7,FALSE)</f>
        <v>#N/A</v>
      </c>
      <c r="H184" s="7" t="e">
        <f>VLOOKUP($A184,'Export base de données'!$A:$I,8,FALSE)</f>
        <v>#N/A</v>
      </c>
      <c r="I184" s="8" t="s">
        <v>21</v>
      </c>
      <c r="J184" s="9" t="e">
        <f>VLOOKUP($A184,'TRANSMISSION INFOS'!$A:$K,12,FALSE)</f>
        <v>#N/A</v>
      </c>
      <c r="K184" s="8" t="s">
        <v>21</v>
      </c>
      <c r="L184" s="65" t="e">
        <f>VLOOKUP($A184,'TRANSMISSION INFOS'!$A$2:$N$600,13,FALSE)</f>
        <v>#N/A</v>
      </c>
      <c r="M184" s="8" t="e">
        <f>VLOOKUP($A184,'TRANSMISSION INFOS'!$A$2:$N$300,14,FALSE)</f>
        <v>#N/A</v>
      </c>
      <c r="N184" s="60" t="e">
        <f>VLOOKUP($A184,'TRANSMISSION INFOS'!$A$2:$N$600,15,FALSE)</f>
        <v>#N/A</v>
      </c>
      <c r="O184" s="107" t="e">
        <f>VLOOKUP($A184,'TRANSMISSION INFOS'!$A$2:$O$600,16,FALSE)</f>
        <v>#N/A</v>
      </c>
      <c r="P184" s="10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hidden="1" customHeight="1">
      <c r="A185" s="52">
        <v>3967767996</v>
      </c>
      <c r="B185" s="5" t="e">
        <f>VLOOKUP($A185,'Export base de données'!$A:$I,2,FALSE)</f>
        <v>#N/A</v>
      </c>
      <c r="C185" s="5" t="e">
        <f>VLOOKUP($A185,'Export base de données'!$A:$I,3,FALSE)</f>
        <v>#N/A</v>
      </c>
      <c r="D185" s="5" t="e">
        <f>VLOOKUP($A185,'Export base de données'!$A:$I,5,FALSE)</f>
        <v>#N/A</v>
      </c>
      <c r="E185" s="8" t="e">
        <f>VLOOKUP($A185,'TRANSMISSION INFOS'!$A$2:$N$600,5,FALSE)</f>
        <v>#N/A</v>
      </c>
      <c r="F185" s="5" t="e">
        <f>VLOOKUP($A185,'Export base de données'!$A:$I,6,FALSE)</f>
        <v>#N/A</v>
      </c>
      <c r="G185" s="6" t="e">
        <f>VLOOKUP($A185,'Export base de données'!$A:$I,7,FALSE)</f>
        <v>#N/A</v>
      </c>
      <c r="H185" s="7" t="e">
        <f>VLOOKUP($A185,'Export base de données'!$A:$I,8,FALSE)</f>
        <v>#N/A</v>
      </c>
      <c r="I185" s="63" t="s">
        <v>21</v>
      </c>
      <c r="J185" s="9" t="e">
        <f>VLOOKUP($A185,'TRANSMISSION INFOS'!$A:$K,12,FALSE)</f>
        <v>#N/A</v>
      </c>
      <c r="K185" s="8" t="s">
        <v>21</v>
      </c>
      <c r="L185" s="65" t="e">
        <f>VLOOKUP($A185,'TRANSMISSION INFOS'!$A$2:$N$600,13,FALSE)</f>
        <v>#N/A</v>
      </c>
      <c r="M185" s="8" t="e">
        <f>VLOOKUP($A185,'TRANSMISSION INFOS'!$A$2:$N$300,14,FALSE)</f>
        <v>#N/A</v>
      </c>
      <c r="N185" s="60" t="e">
        <f>VLOOKUP($A185,'TRANSMISSION INFOS'!$A$2:$N$600,15,FALSE)</f>
        <v>#N/A</v>
      </c>
      <c r="O185" s="107" t="e">
        <f>VLOOKUP($A185,'TRANSMISSION INFOS'!$A$2:$O$600,16,FALSE)</f>
        <v>#N/A</v>
      </c>
      <c r="P185" s="10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00">
        <v>3885216836</v>
      </c>
      <c r="B186" s="5" t="e">
        <f>VLOOKUP($A186,'Export base de données'!$A:$I,2,FALSE)</f>
        <v>#N/A</v>
      </c>
      <c r="C186" s="5" t="e">
        <f>VLOOKUP($A186,'Export base de données'!$A:$I,3,FALSE)</f>
        <v>#N/A</v>
      </c>
      <c r="D186" s="5" t="e">
        <f>VLOOKUP($A186,'Export base de données'!$A:$I,5,FALSE)</f>
        <v>#N/A</v>
      </c>
      <c r="E186" s="8" t="e">
        <f>VLOOKUP($A186,'TRANSMISSION INFOS'!$A$2:$N$600,5,FALSE)</f>
        <v>#N/A</v>
      </c>
      <c r="F186" s="5" t="e">
        <f>VLOOKUP($A186,'Export base de données'!$A:$I,6,FALSE)</f>
        <v>#N/A</v>
      </c>
      <c r="G186" s="6" t="e">
        <f>VLOOKUP($A186,'Export base de données'!$A:$I,7,FALSE)</f>
        <v>#N/A</v>
      </c>
      <c r="H186" s="7" t="e">
        <f>VLOOKUP($A186,'Export base de données'!$A:$I,8,FALSE)</f>
        <v>#N/A</v>
      </c>
      <c r="I186" s="8" t="s">
        <v>21</v>
      </c>
      <c r="J186" s="9" t="e">
        <f>VLOOKUP($A186,'TRANSMISSION INFOS'!$A:$K,12,FALSE)</f>
        <v>#N/A</v>
      </c>
      <c r="K186" s="8" t="s">
        <v>21</v>
      </c>
      <c r="L186" s="65" t="e">
        <f>VLOOKUP($A186,'TRANSMISSION INFOS'!$A$2:$N$600,13,FALSE)</f>
        <v>#N/A</v>
      </c>
      <c r="M186" s="8" t="e">
        <f>VLOOKUP($A186,'TRANSMISSION INFOS'!$A$2:$N$300,14,FALSE)</f>
        <v>#N/A</v>
      </c>
      <c r="N186" s="60" t="e">
        <f>VLOOKUP($A186,'TRANSMISSION INFOS'!$A$2:$N$600,15,FALSE)</f>
        <v>#N/A</v>
      </c>
      <c r="O186" s="107" t="e">
        <f>VLOOKUP($A186,'TRANSMISSION INFOS'!$A$2:$O$600,16,FALSE)</f>
        <v>#N/A</v>
      </c>
      <c r="P186" s="10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hidden="1" customHeight="1">
      <c r="A187" s="100">
        <v>4267581736</v>
      </c>
      <c r="B187" s="5" t="e">
        <f>VLOOKUP($A187,'Export base de données'!$A:$I,2,FALSE)</f>
        <v>#N/A</v>
      </c>
      <c r="C187" s="5" t="e">
        <f>VLOOKUP($A187,'Export base de données'!$A:$I,3,FALSE)</f>
        <v>#N/A</v>
      </c>
      <c r="D187" s="5" t="e">
        <f>VLOOKUP($A187,'Export base de données'!$A:$I,5,FALSE)</f>
        <v>#N/A</v>
      </c>
      <c r="E187" s="8" t="e">
        <f>VLOOKUP($A187,'TRANSMISSION INFOS'!$A$2:$N$600,5,FALSE)</f>
        <v>#N/A</v>
      </c>
      <c r="F187" s="5" t="e">
        <f>VLOOKUP($A187,'Export base de données'!$A:$I,6,FALSE)</f>
        <v>#N/A</v>
      </c>
      <c r="G187" s="6" t="e">
        <f>VLOOKUP($A187,'Export base de données'!$A:$I,7,FALSE)</f>
        <v>#N/A</v>
      </c>
      <c r="H187" s="7" t="e">
        <f>VLOOKUP($A187,'Export base de données'!$A:$I,8,FALSE)</f>
        <v>#N/A</v>
      </c>
      <c r="I187" s="63" t="s">
        <v>21</v>
      </c>
      <c r="J187" s="9" t="e">
        <f>VLOOKUP($A187,'TRANSMISSION INFOS'!$A:$K,12,FALSE)</f>
        <v>#N/A</v>
      </c>
      <c r="K187" s="8" t="s">
        <v>21</v>
      </c>
      <c r="L187" s="65" t="e">
        <f>VLOOKUP($A187,'TRANSMISSION INFOS'!$A$2:$N$600,13,FALSE)</f>
        <v>#N/A</v>
      </c>
      <c r="M187" s="8" t="e">
        <f>VLOOKUP($A187,'TRANSMISSION INFOS'!$A$2:$N$300,14,FALSE)</f>
        <v>#N/A</v>
      </c>
      <c r="N187" s="60" t="e">
        <f>VLOOKUP($A187,'TRANSMISSION INFOS'!$A$2:$N$600,15,FALSE)</f>
        <v>#N/A</v>
      </c>
      <c r="O187" s="107" t="e">
        <f>VLOOKUP($A187,'TRANSMISSION INFOS'!$A$2:$O$600,16,FALSE)</f>
        <v>#N/A</v>
      </c>
      <c r="P187" s="10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hidden="1" customHeight="1">
      <c r="A188" s="52">
        <v>4266828757</v>
      </c>
      <c r="B188" s="5" t="e">
        <f>VLOOKUP($A188,'Export base de données'!$A:$I,2,FALSE)</f>
        <v>#N/A</v>
      </c>
      <c r="C188" s="5" t="e">
        <f>VLOOKUP($A188,'Export base de données'!$A:$I,3,FALSE)</f>
        <v>#N/A</v>
      </c>
      <c r="D188" s="5" t="e">
        <f>VLOOKUP($A188,'Export base de données'!$A:$I,5,FALSE)</f>
        <v>#N/A</v>
      </c>
      <c r="E188" s="8" t="e">
        <f>VLOOKUP($A188,'TRANSMISSION INFOS'!$A$2:$N$600,5,FALSE)</f>
        <v>#N/A</v>
      </c>
      <c r="F188" s="5" t="e">
        <f>VLOOKUP($A188,'Export base de données'!$A:$I,6,FALSE)</f>
        <v>#N/A</v>
      </c>
      <c r="G188" s="6" t="e">
        <f>VLOOKUP($A188,'Export base de données'!$A:$I,7,FALSE)</f>
        <v>#N/A</v>
      </c>
      <c r="H188" s="7" t="e">
        <f>VLOOKUP($A188,'Export base de données'!$A:$I,8,FALSE)</f>
        <v>#N/A</v>
      </c>
      <c r="I188" s="63" t="s">
        <v>21</v>
      </c>
      <c r="J188" s="9" t="e">
        <f>VLOOKUP($A188,'TRANSMISSION INFOS'!$A:$K,12,FALSE)</f>
        <v>#N/A</v>
      </c>
      <c r="K188" s="8" t="s">
        <v>21</v>
      </c>
      <c r="L188" s="10" t="e">
        <f>VLOOKUP($A188,'TRANSMISSION INFOS'!$A$2:$N$197,13,FALSE)</f>
        <v>#N/A</v>
      </c>
      <c r="M188" s="8" t="e">
        <f>VLOOKUP($A188,'TRANSMISSION INFOS'!$A$2:$N$197,14,FALSE)</f>
        <v>#N/A</v>
      </c>
      <c r="N188" s="60" t="e">
        <f>VLOOKUP($A188,'TRANSMISSION INFOS'!$A$2:$N$197,15,FALSE)</f>
        <v>#N/A</v>
      </c>
      <c r="O188" s="107" t="e">
        <f>VLOOKUP($A188,'TRANSMISSION INFOS'!$A$2:$O$600,16,FALSE)</f>
        <v>#N/A</v>
      </c>
      <c r="P188" s="10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hidden="1" customHeight="1">
      <c r="A189" s="52">
        <v>4267488502</v>
      </c>
      <c r="B189" s="5" t="e">
        <f>VLOOKUP($A189,'Export base de données'!$A:$I,2,FALSE)</f>
        <v>#N/A</v>
      </c>
      <c r="C189" s="5" t="e">
        <f>VLOOKUP($A189,'Export base de données'!$A:$I,3,FALSE)</f>
        <v>#N/A</v>
      </c>
      <c r="D189" s="5" t="e">
        <f>VLOOKUP($A189,'Export base de données'!$A:$I,5,FALSE)</f>
        <v>#N/A</v>
      </c>
      <c r="E189" s="8" t="e">
        <f>VLOOKUP($A189,'TRANSMISSION INFOS'!$A$2:$N$600,5,FALSE)</f>
        <v>#N/A</v>
      </c>
      <c r="F189" s="5" t="e">
        <f>VLOOKUP($A189,'Export base de données'!$A:$I,6,FALSE)</f>
        <v>#N/A</v>
      </c>
      <c r="G189" s="6" t="e">
        <f>VLOOKUP($A189,'Export base de données'!$A:$I,7,FALSE)</f>
        <v>#N/A</v>
      </c>
      <c r="H189" s="7" t="e">
        <f>VLOOKUP($A189,'Export base de données'!$A:$I,8,FALSE)</f>
        <v>#N/A</v>
      </c>
      <c r="I189" s="63" t="s">
        <v>21</v>
      </c>
      <c r="J189" s="9" t="e">
        <f>VLOOKUP($A189,'TRANSMISSION INFOS'!$A:$K,12,FALSE)</f>
        <v>#N/A</v>
      </c>
      <c r="K189" s="8" t="s">
        <v>21</v>
      </c>
      <c r="L189" s="10" t="e">
        <f>VLOOKUP($A189,'TRANSMISSION INFOS'!$A$2:$N$197,13,FALSE)</f>
        <v>#N/A</v>
      </c>
      <c r="M189" s="8" t="e">
        <f>VLOOKUP($A189,'TRANSMISSION INFOS'!$A$2:$N$197,14,FALSE)</f>
        <v>#N/A</v>
      </c>
      <c r="N189" s="10" t="e">
        <f>VLOOKUP($A189,'TRANSMISSION INFOS'!$A$2:$N$197,15,FALSE)</f>
        <v>#N/A</v>
      </c>
      <c r="O189" s="107" t="e">
        <f>VLOOKUP($A189,'TRANSMISSION INFOS'!$A$2:$O$600,16,FALSE)</f>
        <v>#N/A</v>
      </c>
      <c r="P189" s="10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00">
        <v>4084012012</v>
      </c>
      <c r="B190" s="5" t="e">
        <f>VLOOKUP($A190,'Export base de données'!$A:$I,2,FALSE)</f>
        <v>#N/A</v>
      </c>
      <c r="C190" s="5" t="e">
        <f>VLOOKUP($A190,'Export base de données'!$A:$I,3,FALSE)</f>
        <v>#N/A</v>
      </c>
      <c r="D190" s="5" t="e">
        <f>VLOOKUP($A190,'Export base de données'!$A:$I,5,FALSE)</f>
        <v>#N/A</v>
      </c>
      <c r="E190" s="8" t="e">
        <f>VLOOKUP($A190,'TRANSMISSION INFOS'!$A$2:$N$600,5,FALSE)</f>
        <v>#N/A</v>
      </c>
      <c r="F190" s="5" t="e">
        <f>VLOOKUP($A190,'Export base de données'!$A:$I,6,FALSE)</f>
        <v>#N/A</v>
      </c>
      <c r="G190" s="6" t="e">
        <f>VLOOKUP($A190,'Export base de données'!$A:$I,7,FALSE)</f>
        <v>#N/A</v>
      </c>
      <c r="H190" s="7" t="e">
        <f>VLOOKUP($A190,'Export base de données'!$A:$I,8,FALSE)</f>
        <v>#N/A</v>
      </c>
      <c r="I190" s="8" t="s">
        <v>21</v>
      </c>
      <c r="J190" s="9" t="e">
        <f>VLOOKUP($A190,'TRANSMISSION INFOS'!$A:$K,12,FALSE)</f>
        <v>#N/A</v>
      </c>
      <c r="K190" s="8" t="s">
        <v>21</v>
      </c>
      <c r="L190" s="65" t="e">
        <f>VLOOKUP($A190,'TRANSMISSION INFOS'!$A$2:$N$600,13,FALSE)</f>
        <v>#N/A</v>
      </c>
      <c r="M190" s="8" t="e">
        <f>VLOOKUP($A190,'TRANSMISSION INFOS'!$A$2:$N$300,14,FALSE)</f>
        <v>#N/A</v>
      </c>
      <c r="N190" s="60" t="e">
        <f>VLOOKUP($A190,'TRANSMISSION INFOS'!$A$2:$N$600,15,FALSE)</f>
        <v>#N/A</v>
      </c>
      <c r="O190" s="107" t="e">
        <f>VLOOKUP($A190,'TRANSMISSION INFOS'!$A$2:$O$600,16,FALSE)</f>
        <v>#N/A</v>
      </c>
      <c r="P190" s="10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hidden="1" customHeight="1">
      <c r="A191" s="100">
        <v>4086460169</v>
      </c>
      <c r="B191" s="5" t="e">
        <f>VLOOKUP($A191,'Export base de données'!$A:$I,2,FALSE)</f>
        <v>#N/A</v>
      </c>
      <c r="C191" s="5" t="e">
        <f>VLOOKUP($A191,'Export base de données'!$A:$I,3,FALSE)</f>
        <v>#N/A</v>
      </c>
      <c r="D191" s="5" t="e">
        <f>VLOOKUP($A191,'Export base de données'!$A:$I,5,FALSE)</f>
        <v>#N/A</v>
      </c>
      <c r="E191" s="8" t="e">
        <f>VLOOKUP($A191,'TRANSMISSION INFOS'!$A$2:$N$600,5,FALSE)</f>
        <v>#N/A</v>
      </c>
      <c r="F191" s="5" t="e">
        <f>VLOOKUP($A191,'Export base de données'!$A:$I,6,FALSE)</f>
        <v>#N/A</v>
      </c>
      <c r="G191" s="6" t="e">
        <f>VLOOKUP($A191,'Export base de données'!$A:$I,7,FALSE)</f>
        <v>#N/A</v>
      </c>
      <c r="H191" s="7" t="e">
        <f>VLOOKUP($A191,'Export base de données'!$A:$I,8,FALSE)</f>
        <v>#N/A</v>
      </c>
      <c r="I191" s="8" t="s">
        <v>21</v>
      </c>
      <c r="J191" s="9" t="e">
        <f>VLOOKUP($A191,'TRANSMISSION INFOS'!$A:$K,12,FALSE)</f>
        <v>#N/A</v>
      </c>
      <c r="K191" s="8" t="s">
        <v>21</v>
      </c>
      <c r="L191" s="65" t="e">
        <f>VLOOKUP($A191,'TRANSMISSION INFOS'!$A$2:$N$600,13,FALSE)</f>
        <v>#N/A</v>
      </c>
      <c r="M191" s="8" t="e">
        <f>VLOOKUP($A191,'TRANSMISSION INFOS'!$A$2:$N$300,14,FALSE)</f>
        <v>#N/A</v>
      </c>
      <c r="N191" s="60" t="e">
        <f>VLOOKUP($A191,'TRANSMISSION INFOS'!$A$2:$N$600,15,FALSE)</f>
        <v>#N/A</v>
      </c>
      <c r="O191" s="107" t="e">
        <f>VLOOKUP($A191,'TRANSMISSION INFOS'!$A$2:$O$600,16,FALSE)</f>
        <v>#N/A</v>
      </c>
      <c r="P191" s="10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hidden="1" customHeight="1">
      <c r="A192" s="52">
        <v>4079136446</v>
      </c>
      <c r="B192" s="5" t="e">
        <f>VLOOKUP($A192,'Export base de données'!$A:$I,2,FALSE)</f>
        <v>#N/A</v>
      </c>
      <c r="C192" s="5" t="e">
        <f>VLOOKUP($A192,'Export base de données'!$A:$I,3,FALSE)</f>
        <v>#N/A</v>
      </c>
      <c r="D192" s="5" t="e">
        <f>VLOOKUP($A192,'Export base de données'!$A:$I,5,FALSE)</f>
        <v>#N/A</v>
      </c>
      <c r="E192" s="8" t="e">
        <f>VLOOKUP($A192,'TRANSMISSION INFOS'!$A$2:$N$600,5,FALSE)</f>
        <v>#N/A</v>
      </c>
      <c r="F192" s="5" t="e">
        <f>VLOOKUP($A192,'Export base de données'!$A:$I,6,FALSE)</f>
        <v>#N/A</v>
      </c>
      <c r="G192" s="6" t="e">
        <f>VLOOKUP($A192,'Export base de données'!$A:$I,7,FALSE)</f>
        <v>#N/A</v>
      </c>
      <c r="H192" s="7" t="e">
        <f>VLOOKUP($A192,'Export base de données'!$A:$I,8,FALSE)</f>
        <v>#N/A</v>
      </c>
      <c r="I192" s="8" t="s">
        <v>21</v>
      </c>
      <c r="J192" s="9" t="e">
        <f>VLOOKUP($A192,'TRANSMISSION INFOS'!$A:$K,12,FALSE)</f>
        <v>#N/A</v>
      </c>
      <c r="K192" s="8" t="s">
        <v>21</v>
      </c>
      <c r="L192" s="65" t="e">
        <f>VLOOKUP($A192,'TRANSMISSION INFOS'!$A$2:$N$600,13,FALSE)</f>
        <v>#N/A</v>
      </c>
      <c r="M192" s="8" t="e">
        <f>VLOOKUP($A192,'TRANSMISSION INFOS'!$A$2:$N$300,14,FALSE)</f>
        <v>#N/A</v>
      </c>
      <c r="N192" s="60" t="e">
        <f>VLOOKUP($A192,'TRANSMISSION INFOS'!$A$2:$N$600,15,FALSE)</f>
        <v>#N/A</v>
      </c>
      <c r="O192" s="107" t="e">
        <f>VLOOKUP($A192,'TRANSMISSION INFOS'!$A$2:$O$600,16,FALSE)</f>
        <v>#N/A</v>
      </c>
      <c r="P192" s="10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hidden="1" customHeight="1">
      <c r="A193" s="100">
        <v>4085391407</v>
      </c>
      <c r="B193" s="5" t="e">
        <f>VLOOKUP($A193,'Export base de données'!$A:$I,2,FALSE)</f>
        <v>#N/A</v>
      </c>
      <c r="C193" s="5" t="e">
        <f>VLOOKUP($A193,'Export base de données'!$A:$I,3,FALSE)</f>
        <v>#N/A</v>
      </c>
      <c r="D193" s="5" t="e">
        <f>VLOOKUP($A193,'Export base de données'!$A:$I,5,FALSE)</f>
        <v>#N/A</v>
      </c>
      <c r="E193" s="8" t="e">
        <f>VLOOKUP($A193,'TRANSMISSION INFOS'!$A$2:$N$600,5,FALSE)</f>
        <v>#N/A</v>
      </c>
      <c r="F193" s="5" t="e">
        <f>VLOOKUP($A193,'Export base de données'!$A:$I,6,FALSE)</f>
        <v>#N/A</v>
      </c>
      <c r="G193" s="6" t="e">
        <f>VLOOKUP($A193,'Export base de données'!$A:$I,7,FALSE)</f>
        <v>#N/A</v>
      </c>
      <c r="H193" s="7" t="e">
        <f>VLOOKUP($A193,'Export base de données'!$A:$I,8,FALSE)</f>
        <v>#N/A</v>
      </c>
      <c r="I193" s="8" t="s">
        <v>21</v>
      </c>
      <c r="J193" s="9" t="e">
        <f>VLOOKUP($A193,'TRANSMISSION INFOS'!$A:$K,12,FALSE)</f>
        <v>#N/A</v>
      </c>
      <c r="K193" s="8" t="s">
        <v>21</v>
      </c>
      <c r="L193" s="65" t="e">
        <f>VLOOKUP($A193,'TRANSMISSION INFOS'!$A$2:$N$600,13,FALSE)</f>
        <v>#N/A</v>
      </c>
      <c r="M193" s="8" t="e">
        <f>VLOOKUP($A193,'TRANSMISSION INFOS'!$A$2:$N$300,14,FALSE)</f>
        <v>#N/A</v>
      </c>
      <c r="N193" s="60" t="e">
        <f>VLOOKUP($A193,'TRANSMISSION INFOS'!$A$2:$N$600,15,FALSE)</f>
        <v>#N/A</v>
      </c>
      <c r="O193" s="107" t="e">
        <f>VLOOKUP($A193,'TRANSMISSION INFOS'!$A$2:$O$600,16,FALSE)</f>
        <v>#N/A</v>
      </c>
      <c r="P193" s="10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hidden="1" customHeight="1">
      <c r="A194" s="100">
        <v>4088302997</v>
      </c>
      <c r="B194" s="5" t="e">
        <f>VLOOKUP($A194,'Export base de données'!$A:$I,2,FALSE)</f>
        <v>#N/A</v>
      </c>
      <c r="C194" s="5" t="e">
        <f>VLOOKUP($A194,'Export base de données'!$A:$I,3,FALSE)</f>
        <v>#N/A</v>
      </c>
      <c r="D194" s="5" t="e">
        <f>VLOOKUP($A194,'Export base de données'!$A:$I,5,FALSE)</f>
        <v>#N/A</v>
      </c>
      <c r="E194" s="8" t="e">
        <f>VLOOKUP($A194,'TRANSMISSION INFOS'!$A$2:$N$600,5,FALSE)</f>
        <v>#N/A</v>
      </c>
      <c r="F194" s="5" t="e">
        <f>VLOOKUP($A194,'Export base de données'!$A:$I,6,FALSE)</f>
        <v>#N/A</v>
      </c>
      <c r="G194" s="6" t="e">
        <f>VLOOKUP($A194,'Export base de données'!$A:$I,7,FALSE)</f>
        <v>#N/A</v>
      </c>
      <c r="H194" s="7" t="e">
        <f>VLOOKUP($A194,'Export base de données'!$A:$I,8,FALSE)</f>
        <v>#N/A</v>
      </c>
      <c r="I194" s="8" t="s">
        <v>21</v>
      </c>
      <c r="J194" s="9" t="e">
        <f>VLOOKUP($A194,'TRANSMISSION INFOS'!$A:$K,12,FALSE)</f>
        <v>#N/A</v>
      </c>
      <c r="K194" s="8" t="s">
        <v>21</v>
      </c>
      <c r="L194" s="65" t="e">
        <f>VLOOKUP($A194,'TRANSMISSION INFOS'!$A$2:$N$600,13,FALSE)</f>
        <v>#N/A</v>
      </c>
      <c r="M194" s="8" t="e">
        <f>VLOOKUP($A194,'TRANSMISSION INFOS'!$A$2:$N$300,14,FALSE)</f>
        <v>#N/A</v>
      </c>
      <c r="N194" s="60" t="e">
        <f>VLOOKUP($A194,'TRANSMISSION INFOS'!$A$2:$N$600,15,FALSE)</f>
        <v>#N/A</v>
      </c>
      <c r="O194" s="107" t="e">
        <f>VLOOKUP($A194,'TRANSMISSION INFOS'!$A$2:$O$600,16,FALSE)</f>
        <v>#N/A</v>
      </c>
      <c r="P194" s="10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hidden="1" customHeight="1">
      <c r="A195" s="52">
        <v>4059551671</v>
      </c>
      <c r="B195" s="5" t="e">
        <f>VLOOKUP($A195,'Export base de données'!$A:$I,2,FALSE)</f>
        <v>#N/A</v>
      </c>
      <c r="C195" s="5" t="e">
        <f>VLOOKUP($A195,'Export base de données'!$A:$I,3,FALSE)</f>
        <v>#N/A</v>
      </c>
      <c r="D195" s="5" t="e">
        <f>VLOOKUP($A195,'Export base de données'!$A:$I,5,FALSE)</f>
        <v>#N/A</v>
      </c>
      <c r="E195" s="8" t="e">
        <f>VLOOKUP($A195,'TRANSMISSION INFOS'!$A$2:$N$600,5,FALSE)</f>
        <v>#N/A</v>
      </c>
      <c r="F195" s="5" t="e">
        <f>VLOOKUP($A195,'Export base de données'!$A:$I,6,FALSE)</f>
        <v>#N/A</v>
      </c>
      <c r="G195" s="6" t="e">
        <f>VLOOKUP($A195,'Export base de données'!$A:$I,7,FALSE)</f>
        <v>#N/A</v>
      </c>
      <c r="H195" s="7" t="e">
        <f>VLOOKUP($A195,'Export base de données'!$A:$I,8,FALSE)</f>
        <v>#N/A</v>
      </c>
      <c r="I195" s="8" t="s">
        <v>21</v>
      </c>
      <c r="J195" s="9" t="e">
        <f>VLOOKUP($A195,'TRANSMISSION INFOS'!$A:$K,12,FALSE)</f>
        <v>#N/A</v>
      </c>
      <c r="K195" s="8" t="s">
        <v>21</v>
      </c>
      <c r="L195" s="10" t="e">
        <f>VLOOKUP($A195,'TRANSMISSION INFOS'!$A$2:$N$197,13,FALSE)</f>
        <v>#N/A</v>
      </c>
      <c r="M195" s="8" t="e">
        <f>VLOOKUP($A195,'TRANSMISSION INFOS'!$A$2:$N$197,14,FALSE)</f>
        <v>#N/A</v>
      </c>
      <c r="N195" s="60" t="e">
        <f>VLOOKUP($A195,'TRANSMISSION INFOS'!$A$2:$N$197,15,FALSE)</f>
        <v>#N/A</v>
      </c>
      <c r="O195" s="107" t="e">
        <f>VLOOKUP($A195,'TRANSMISSION INFOS'!$A$2:$O$600,16,FALSE)</f>
        <v>#N/A</v>
      </c>
      <c r="P195" s="10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hidden="1" customHeight="1">
      <c r="A196" s="52">
        <v>4157862393</v>
      </c>
      <c r="B196" s="5" t="e">
        <f>VLOOKUP($A196,'Export base de données'!$A:$I,2,FALSE)</f>
        <v>#N/A</v>
      </c>
      <c r="C196" s="5" t="e">
        <f>VLOOKUP($A196,'Export base de données'!$A:$I,3,FALSE)</f>
        <v>#N/A</v>
      </c>
      <c r="D196" s="5" t="e">
        <f>VLOOKUP($A196,'Export base de données'!$A:$I,5,FALSE)</f>
        <v>#N/A</v>
      </c>
      <c r="E196" s="8" t="e">
        <f>VLOOKUP($A196,'TRANSMISSION INFOS'!$A$2:$N$600,5,FALSE)</f>
        <v>#N/A</v>
      </c>
      <c r="F196" s="5" t="e">
        <f>VLOOKUP($A196,'Export base de données'!$A:$I,6,FALSE)</f>
        <v>#N/A</v>
      </c>
      <c r="G196" s="6" t="e">
        <f>VLOOKUP($A196,'Export base de données'!$A:$I,7,FALSE)</f>
        <v>#N/A</v>
      </c>
      <c r="H196" s="7" t="e">
        <f>VLOOKUP($A196,'Export base de données'!$A:$I,8,FALSE)</f>
        <v>#N/A</v>
      </c>
      <c r="I196" s="63" t="s">
        <v>21</v>
      </c>
      <c r="J196" s="9" t="e">
        <f>VLOOKUP($A196,'TRANSMISSION INFOS'!$A:$K,12,FALSE)</f>
        <v>#N/A</v>
      </c>
      <c r="K196" s="8" t="s">
        <v>21</v>
      </c>
      <c r="L196" s="65" t="e">
        <f>VLOOKUP($A196,'TRANSMISSION INFOS'!$A$2:$N$600,13,FALSE)</f>
        <v>#N/A</v>
      </c>
      <c r="M196" s="8" t="e">
        <f>VLOOKUP($A196,'TRANSMISSION INFOS'!$A$2:$N$300,14,FALSE)</f>
        <v>#N/A</v>
      </c>
      <c r="N196" s="60" t="e">
        <f>VLOOKUP($A196,'TRANSMISSION INFOS'!$A$2:$N$600,15,FALSE)</f>
        <v>#N/A</v>
      </c>
      <c r="O196" s="107" t="e">
        <f>VLOOKUP($A196,'TRANSMISSION INFOS'!$A$2:$O$600,16,FALSE)</f>
        <v>#N/A</v>
      </c>
      <c r="P196" s="10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hidden="1" customHeight="1">
      <c r="A197" s="52">
        <v>4157860439</v>
      </c>
      <c r="B197" s="5" t="e">
        <f>VLOOKUP($A197,'Export base de données'!$A:$I,2,FALSE)</f>
        <v>#N/A</v>
      </c>
      <c r="C197" s="5" t="e">
        <f>VLOOKUP($A197,'Export base de données'!$A:$I,3,FALSE)</f>
        <v>#N/A</v>
      </c>
      <c r="D197" s="5" t="e">
        <f>VLOOKUP($A197,'Export base de données'!$A:$I,5,FALSE)</f>
        <v>#N/A</v>
      </c>
      <c r="E197" s="8" t="e">
        <f>VLOOKUP($A197,'TRANSMISSION INFOS'!$A$2:$N$600,5,FALSE)</f>
        <v>#N/A</v>
      </c>
      <c r="F197" s="5" t="e">
        <f>VLOOKUP($A197,'Export base de données'!$A:$I,6,FALSE)</f>
        <v>#N/A</v>
      </c>
      <c r="G197" s="6" t="e">
        <f>VLOOKUP($A197,'Export base de données'!$A:$I,7,FALSE)</f>
        <v>#N/A</v>
      </c>
      <c r="H197" s="7" t="e">
        <f>VLOOKUP($A197,'Export base de données'!$A:$I,8,FALSE)</f>
        <v>#N/A</v>
      </c>
      <c r="I197" s="63" t="s">
        <v>21</v>
      </c>
      <c r="J197" s="9" t="e">
        <f>VLOOKUP($A197,'TRANSMISSION INFOS'!$A:$K,12,FALSE)</f>
        <v>#N/A</v>
      </c>
      <c r="K197" s="8" t="s">
        <v>21</v>
      </c>
      <c r="L197" s="65" t="e">
        <f>VLOOKUP($A197,'TRANSMISSION INFOS'!$A$2:$N$600,13,FALSE)</f>
        <v>#N/A</v>
      </c>
      <c r="M197" s="8" t="e">
        <f>VLOOKUP($A197,'TRANSMISSION INFOS'!$A$2:$N$300,14,FALSE)</f>
        <v>#N/A</v>
      </c>
      <c r="N197" s="60" t="e">
        <f>VLOOKUP($A197,'TRANSMISSION INFOS'!$A$2:$N$600,15,FALSE)</f>
        <v>#N/A</v>
      </c>
      <c r="O197" s="107" t="e">
        <f>VLOOKUP($A197,'TRANSMISSION INFOS'!$A$2:$O$600,16,FALSE)</f>
        <v>#N/A</v>
      </c>
      <c r="P197" s="10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hidden="1" customHeight="1">
      <c r="A198" s="52">
        <v>3870478292</v>
      </c>
      <c r="B198" s="5" t="e">
        <f>VLOOKUP($A198,'Export base de données'!$A:$I,2,FALSE)</f>
        <v>#N/A</v>
      </c>
      <c r="C198" s="5" t="e">
        <f>VLOOKUP($A198,'Export base de données'!$A:$I,3,FALSE)</f>
        <v>#N/A</v>
      </c>
      <c r="D198" s="5" t="e">
        <f>VLOOKUP($A198,'Export base de données'!$A:$I,5,FALSE)</f>
        <v>#N/A</v>
      </c>
      <c r="E198" s="8" t="e">
        <f>VLOOKUP($A198,'TRANSMISSION INFOS'!$A$2:$N$600,5,FALSE)</f>
        <v>#N/A</v>
      </c>
      <c r="F198" s="5" t="e">
        <f>VLOOKUP($A198,'Export base de données'!$A:$I,6,FALSE)</f>
        <v>#N/A</v>
      </c>
      <c r="G198" s="6" t="e">
        <f>VLOOKUP($A198,'Export base de données'!$A:$I,7,FALSE)</f>
        <v>#N/A</v>
      </c>
      <c r="H198" s="7" t="e">
        <f>VLOOKUP($A198,'Export base de données'!$A:$I,8,FALSE)</f>
        <v>#N/A</v>
      </c>
      <c r="I198" s="63" t="s">
        <v>21</v>
      </c>
      <c r="J198" s="9" t="e">
        <f>VLOOKUP($A198,'TRANSMISSION INFOS'!$A:$K,12,FALSE)</f>
        <v>#N/A</v>
      </c>
      <c r="K198" s="8" t="s">
        <v>21</v>
      </c>
      <c r="L198" s="65" t="e">
        <f>VLOOKUP($A198,'TRANSMISSION INFOS'!$A$2:$N$600,13,FALSE)</f>
        <v>#N/A</v>
      </c>
      <c r="M198" s="8" t="e">
        <f>VLOOKUP($A198,'TRANSMISSION INFOS'!$A$2:$N$300,14,FALSE)</f>
        <v>#N/A</v>
      </c>
      <c r="N198" s="60" t="e">
        <f>VLOOKUP($A198,'TRANSMISSION INFOS'!$A$2:$N$600,15,FALSE)</f>
        <v>#N/A</v>
      </c>
      <c r="O198" s="107" t="e">
        <f>VLOOKUP($A198,'TRANSMISSION INFOS'!$A$2:$O$600,16,FALSE)</f>
        <v>#N/A</v>
      </c>
      <c r="P198" s="10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hidden="1" customHeight="1">
      <c r="A199" s="52">
        <v>3868917780</v>
      </c>
      <c r="B199" s="5" t="e">
        <f>VLOOKUP($A199,'Export base de données'!$A:$I,2,FALSE)</f>
        <v>#N/A</v>
      </c>
      <c r="C199" s="5" t="e">
        <f>VLOOKUP($A199,'Export base de données'!$A:$I,3,FALSE)</f>
        <v>#N/A</v>
      </c>
      <c r="D199" s="5" t="e">
        <f>VLOOKUP($A199,'Export base de données'!$A:$I,5,FALSE)</f>
        <v>#N/A</v>
      </c>
      <c r="E199" s="8" t="e">
        <f>VLOOKUP($A199,'TRANSMISSION INFOS'!$A$2:$N$600,5,FALSE)</f>
        <v>#N/A</v>
      </c>
      <c r="F199" s="5" t="e">
        <f>VLOOKUP($A199,'Export base de données'!$A:$I,6,FALSE)</f>
        <v>#N/A</v>
      </c>
      <c r="G199" s="6" t="e">
        <f>VLOOKUP($A199,'Export base de données'!$A:$I,7,FALSE)</f>
        <v>#N/A</v>
      </c>
      <c r="H199" s="7" t="e">
        <f>VLOOKUP($A199,'Export base de données'!$A:$I,8,FALSE)</f>
        <v>#N/A</v>
      </c>
      <c r="I199" s="63" t="s">
        <v>21</v>
      </c>
      <c r="J199" s="9" t="e">
        <f>VLOOKUP($A199,'TRANSMISSION INFOS'!$A:$K,12,FALSE)</f>
        <v>#N/A</v>
      </c>
      <c r="K199" s="8" t="s">
        <v>21</v>
      </c>
      <c r="L199" s="10" t="e">
        <f>VLOOKUP($A199,'TRANSMISSION INFOS'!$A$2:$N$197,13,FALSE)</f>
        <v>#N/A</v>
      </c>
      <c r="M199" s="8" t="e">
        <f>VLOOKUP($A199,'TRANSMISSION INFOS'!$A$2:$N$197,14,FALSE)</f>
        <v>#N/A</v>
      </c>
      <c r="N199" s="60" t="e">
        <f>VLOOKUP($A199,'TRANSMISSION INFOS'!$A$2:$N$197,15,FALSE)</f>
        <v>#N/A</v>
      </c>
      <c r="O199" s="107" t="e">
        <f>VLOOKUP($A199,'TRANSMISSION INFOS'!$A$2:$O$600,16,FALSE)</f>
        <v>#N/A</v>
      </c>
      <c r="P199" s="10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hidden="1" customHeight="1">
      <c r="A200" s="100">
        <v>3986109709</v>
      </c>
      <c r="B200" s="5" t="e">
        <f>VLOOKUP($A200,'Export base de données'!$A:$I,2,FALSE)</f>
        <v>#N/A</v>
      </c>
      <c r="C200" s="5" t="e">
        <f>VLOOKUP($A200,'Export base de données'!$A:$I,3,FALSE)</f>
        <v>#N/A</v>
      </c>
      <c r="D200" s="5" t="e">
        <f>VLOOKUP($A200,'Export base de données'!$A:$I,5,FALSE)</f>
        <v>#N/A</v>
      </c>
      <c r="E200" s="8" t="e">
        <f>VLOOKUP($A200,'TRANSMISSION INFOS'!$A$2:$N$600,5,FALSE)</f>
        <v>#N/A</v>
      </c>
      <c r="F200" s="5" t="e">
        <f>VLOOKUP($A200,'Export base de données'!$A:$I,6,FALSE)</f>
        <v>#N/A</v>
      </c>
      <c r="G200" s="6" t="e">
        <f>VLOOKUP($A200,'Export base de données'!$A:$I,7,FALSE)</f>
        <v>#N/A</v>
      </c>
      <c r="H200" s="7" t="e">
        <f>VLOOKUP($A200,'Export base de données'!$A:$I,8,FALSE)</f>
        <v>#N/A</v>
      </c>
      <c r="I200" s="8" t="s">
        <v>21</v>
      </c>
      <c r="J200" s="9" t="e">
        <f>VLOOKUP($A200,'TRANSMISSION INFOS'!$A:$K,12,FALSE)</f>
        <v>#N/A</v>
      </c>
      <c r="K200" s="8" t="s">
        <v>21</v>
      </c>
      <c r="L200" s="65" t="e">
        <f>VLOOKUP($A200,'TRANSMISSION INFOS'!$A$2:$N$600,13,FALSE)</f>
        <v>#N/A</v>
      </c>
      <c r="M200" s="8" t="e">
        <f>VLOOKUP($A200,'TRANSMISSION INFOS'!$A$2:$N$300,14,FALSE)</f>
        <v>#N/A</v>
      </c>
      <c r="N200" s="60" t="e">
        <f>VLOOKUP($A200,'TRANSMISSION INFOS'!$A$2:$N$600,15,FALSE)</f>
        <v>#N/A</v>
      </c>
      <c r="O200" s="107" t="e">
        <f>VLOOKUP($A200,'TRANSMISSION INFOS'!$A$2:$O$600,16,FALSE)</f>
        <v>#N/A</v>
      </c>
      <c r="P200" s="10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hidden="1" customHeight="1">
      <c r="A201" s="100">
        <v>4287514600</v>
      </c>
      <c r="B201" s="5" t="e">
        <f>VLOOKUP($A201,'Export base de données'!$A:$I,2,FALSE)</f>
        <v>#N/A</v>
      </c>
      <c r="C201" s="5" t="e">
        <f>VLOOKUP($A201,'Export base de données'!$A:$I,3,FALSE)</f>
        <v>#N/A</v>
      </c>
      <c r="D201" s="5" t="e">
        <f>VLOOKUP($A201,'Export base de données'!$A:$I,5,FALSE)</f>
        <v>#N/A</v>
      </c>
      <c r="E201" s="8" t="e">
        <f>VLOOKUP($A201,'TRANSMISSION INFOS'!$A$2:$N$600,5,FALSE)</f>
        <v>#N/A</v>
      </c>
      <c r="F201" s="5" t="e">
        <f>VLOOKUP($A201,'Export base de données'!$A:$I,6,FALSE)</f>
        <v>#N/A</v>
      </c>
      <c r="G201" s="6" t="e">
        <f>VLOOKUP($A201,'Export base de données'!$A:$I,7,FALSE)</f>
        <v>#N/A</v>
      </c>
      <c r="H201" s="7" t="e">
        <f>VLOOKUP($A201,'Export base de données'!$A:$I,8,FALSE)</f>
        <v>#N/A</v>
      </c>
      <c r="I201" s="8" t="s">
        <v>21</v>
      </c>
      <c r="J201" s="9" t="e">
        <f>VLOOKUP($A201,'TRANSMISSION INFOS'!$A:$K,12,FALSE)</f>
        <v>#N/A</v>
      </c>
      <c r="K201" s="8" t="s">
        <v>21</v>
      </c>
      <c r="L201" s="65" t="e">
        <f>VLOOKUP($A201,'TRANSMISSION INFOS'!$A$2:$N$600,13,FALSE)</f>
        <v>#N/A</v>
      </c>
      <c r="M201" s="8" t="e">
        <f>VLOOKUP($A201,'TRANSMISSION INFOS'!$A$2:$N$300,14,FALSE)</f>
        <v>#N/A</v>
      </c>
      <c r="N201" s="60" t="e">
        <f>VLOOKUP($A201,'TRANSMISSION INFOS'!$A$2:$N$600,15,FALSE)</f>
        <v>#N/A</v>
      </c>
      <c r="O201" s="107" t="e">
        <f>VLOOKUP($A201,'TRANSMISSION INFOS'!$A$2:$O$600,16,FALSE)</f>
        <v>#N/A</v>
      </c>
      <c r="P201" s="10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hidden="1" customHeight="1">
      <c r="A202" s="52">
        <v>3973019671</v>
      </c>
      <c r="B202" s="5" t="e">
        <f>VLOOKUP($A202,'Export base de données'!$A:$I,2,FALSE)</f>
        <v>#N/A</v>
      </c>
      <c r="C202" s="5" t="e">
        <f>VLOOKUP($A202,'Export base de données'!$A:$I,3,FALSE)</f>
        <v>#N/A</v>
      </c>
      <c r="D202" s="5" t="e">
        <f>VLOOKUP($A202,'Export base de données'!$A:$I,5,FALSE)</f>
        <v>#N/A</v>
      </c>
      <c r="E202" s="8" t="e">
        <f>VLOOKUP($A202,'TRANSMISSION INFOS'!$A$2:$N$600,5,FALSE)</f>
        <v>#N/A</v>
      </c>
      <c r="F202" s="5" t="e">
        <f>VLOOKUP($A202,'Export base de données'!$A:$I,6,FALSE)</f>
        <v>#N/A</v>
      </c>
      <c r="G202" s="6" t="e">
        <f>VLOOKUP($A202,'Export base de données'!$A:$I,7,FALSE)</f>
        <v>#N/A</v>
      </c>
      <c r="H202" s="7" t="e">
        <f>VLOOKUP($A202,'Export base de données'!$A:$I,8,FALSE)</f>
        <v>#N/A</v>
      </c>
      <c r="I202" s="63" t="s">
        <v>21</v>
      </c>
      <c r="J202" s="9" t="e">
        <f>VLOOKUP($A202,'TRANSMISSION INFOS'!$A:$K,12,FALSE)</f>
        <v>#N/A</v>
      </c>
      <c r="K202" s="8" t="s">
        <v>21</v>
      </c>
      <c r="L202" s="10" t="e">
        <f>VLOOKUP($A202,'TRANSMISSION INFOS'!$A$2:$N$197,13,FALSE)</f>
        <v>#N/A</v>
      </c>
      <c r="M202" s="8" t="e">
        <f>VLOOKUP($A202,'TRANSMISSION INFOS'!$A$2:$N$197,14,FALSE)</f>
        <v>#N/A</v>
      </c>
      <c r="N202" s="60" t="e">
        <f>VLOOKUP($A202,'TRANSMISSION INFOS'!$A$2:$N$197,15,FALSE)</f>
        <v>#N/A</v>
      </c>
      <c r="O202" s="107" t="e">
        <f>VLOOKUP($A202,'TRANSMISSION INFOS'!$A$2:$O$600,16,FALSE)</f>
        <v>#N/A</v>
      </c>
      <c r="P202" s="10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hidden="1" customHeight="1">
      <c r="A203" s="52">
        <v>4259383893</v>
      </c>
      <c r="B203" s="5" t="e">
        <f>VLOOKUP($A203,'Export base de données'!$A:$I,2,FALSE)</f>
        <v>#N/A</v>
      </c>
      <c r="C203" s="5" t="e">
        <f>VLOOKUP($A203,'Export base de données'!$A:$I,3,FALSE)</f>
        <v>#N/A</v>
      </c>
      <c r="D203" s="5" t="e">
        <f>VLOOKUP($A203,'Export base de données'!$A:$I,5,FALSE)</f>
        <v>#N/A</v>
      </c>
      <c r="E203" s="8" t="e">
        <f>VLOOKUP($A203,'TRANSMISSION INFOS'!$A$2:$N$600,5,FALSE)</f>
        <v>#N/A</v>
      </c>
      <c r="F203" s="5" t="e">
        <f>VLOOKUP($A203,'Export base de données'!$A:$I,6,FALSE)</f>
        <v>#N/A</v>
      </c>
      <c r="G203" s="6" t="e">
        <f>VLOOKUP($A203,'Export base de données'!$A:$I,7,FALSE)</f>
        <v>#N/A</v>
      </c>
      <c r="H203" s="7" t="e">
        <f>VLOOKUP($A203,'Export base de données'!$A:$I,8,FALSE)</f>
        <v>#N/A</v>
      </c>
      <c r="I203" s="63" t="s">
        <v>21</v>
      </c>
      <c r="J203" s="9" t="e">
        <f>VLOOKUP($A203,'TRANSMISSION INFOS'!$A:$K,12,FALSE)</f>
        <v>#N/A</v>
      </c>
      <c r="K203" s="8" t="s">
        <v>21</v>
      </c>
      <c r="L203" s="65" t="e">
        <f>VLOOKUP($A203,'TRANSMISSION INFOS'!$A$2:$N$600,13,FALSE)</f>
        <v>#N/A</v>
      </c>
      <c r="M203" s="8" t="e">
        <f>VLOOKUP($A203,'TRANSMISSION INFOS'!$A$2:$N$300,14,FALSE)</f>
        <v>#N/A</v>
      </c>
      <c r="N203" s="60" t="e">
        <f>VLOOKUP($A203,'TRANSMISSION INFOS'!$A$2:$N$600,15,FALSE)</f>
        <v>#N/A</v>
      </c>
      <c r="O203" s="107" t="e">
        <f>VLOOKUP($A203,'TRANSMISSION INFOS'!$A$2:$O$600,16,FALSE)</f>
        <v>#N/A</v>
      </c>
      <c r="P203" s="10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hidden="1" customHeight="1">
      <c r="A204" s="52">
        <v>4259384354</v>
      </c>
      <c r="B204" s="5" t="e">
        <f>VLOOKUP($A204,'Export base de données'!$A:$I,2,FALSE)</f>
        <v>#N/A</v>
      </c>
      <c r="C204" s="5" t="e">
        <f>VLOOKUP($A204,'Export base de données'!$A:$I,3,FALSE)</f>
        <v>#N/A</v>
      </c>
      <c r="D204" s="5" t="e">
        <f>VLOOKUP($A204,'Export base de données'!$A:$I,5,FALSE)</f>
        <v>#N/A</v>
      </c>
      <c r="E204" s="8" t="e">
        <f>VLOOKUP($A204,'TRANSMISSION INFOS'!$A$2:$N$600,5,FALSE)</f>
        <v>#N/A</v>
      </c>
      <c r="F204" s="5" t="e">
        <f>VLOOKUP($A204,'Export base de données'!$A:$I,6,FALSE)</f>
        <v>#N/A</v>
      </c>
      <c r="G204" s="6" t="e">
        <f>VLOOKUP($A204,'Export base de données'!$A:$I,7,FALSE)</f>
        <v>#N/A</v>
      </c>
      <c r="H204" s="7" t="e">
        <f>VLOOKUP($A204,'Export base de données'!$A:$I,8,FALSE)</f>
        <v>#N/A</v>
      </c>
      <c r="I204" s="8" t="s">
        <v>21</v>
      </c>
      <c r="J204" s="9" t="e">
        <f>VLOOKUP($A204,'TRANSMISSION INFOS'!$A:$K,12,FALSE)</f>
        <v>#N/A</v>
      </c>
      <c r="K204" s="8" t="s">
        <v>21</v>
      </c>
      <c r="L204" s="10" t="e">
        <f>VLOOKUP($A204,'TRANSMISSION INFOS'!$A$2:$N$197,13,FALSE)</f>
        <v>#N/A</v>
      </c>
      <c r="M204" s="8" t="e">
        <f>VLOOKUP($A204,'TRANSMISSION INFOS'!$A$2:$N$197,14,FALSE)</f>
        <v>#N/A</v>
      </c>
      <c r="N204" s="60" t="e">
        <f>VLOOKUP($A204,'TRANSMISSION INFOS'!$A$2:$N$197,15,FALSE)</f>
        <v>#N/A</v>
      </c>
      <c r="O204" s="107" t="e">
        <f>VLOOKUP($A204,'TRANSMISSION INFOS'!$A$2:$O$600,16,FALSE)</f>
        <v>#N/A</v>
      </c>
      <c r="P204" s="10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hidden="1" customHeight="1">
      <c r="A205" s="100">
        <v>4086449279</v>
      </c>
      <c r="B205" s="5" t="e">
        <f>VLOOKUP($A205,'Export base de données'!$A:$I,2,FALSE)</f>
        <v>#N/A</v>
      </c>
      <c r="C205" s="5" t="e">
        <f>VLOOKUP($A205,'Export base de données'!$A:$I,3,FALSE)</f>
        <v>#N/A</v>
      </c>
      <c r="D205" s="5" t="e">
        <f>VLOOKUP($A205,'Export base de données'!$A:$I,5,FALSE)</f>
        <v>#N/A</v>
      </c>
      <c r="E205" s="8" t="e">
        <f>VLOOKUP($A205,'TRANSMISSION INFOS'!$A$2:$N$600,5,FALSE)</f>
        <v>#N/A</v>
      </c>
      <c r="F205" s="5" t="e">
        <f>VLOOKUP($A205,'Export base de données'!$A:$I,6,FALSE)</f>
        <v>#N/A</v>
      </c>
      <c r="G205" s="6" t="e">
        <f>VLOOKUP($A205,'Export base de données'!$A:$I,7,FALSE)</f>
        <v>#N/A</v>
      </c>
      <c r="H205" s="7" t="e">
        <f>VLOOKUP($A205,'Export base de données'!$A:$I,8,FALSE)</f>
        <v>#N/A</v>
      </c>
      <c r="I205" s="8" t="s">
        <v>21</v>
      </c>
      <c r="J205" s="9" t="e">
        <f>VLOOKUP($A205,'TRANSMISSION INFOS'!$A:$K,12,FALSE)</f>
        <v>#N/A</v>
      </c>
      <c r="K205" s="8" t="s">
        <v>21</v>
      </c>
      <c r="L205" s="65" t="e">
        <f>VLOOKUP($A205,'TRANSMISSION INFOS'!$A$2:$N$600,13,FALSE)</f>
        <v>#N/A</v>
      </c>
      <c r="M205" s="8" t="e">
        <f>VLOOKUP($A205,'TRANSMISSION INFOS'!$A$2:$N$300,14,FALSE)</f>
        <v>#N/A</v>
      </c>
      <c r="N205" s="60" t="e">
        <f>VLOOKUP($A205,'TRANSMISSION INFOS'!$A$2:$N$600,15,FALSE)</f>
        <v>#N/A</v>
      </c>
      <c r="O205" s="107" t="e">
        <f>VLOOKUP($A205,'TRANSMISSION INFOS'!$A$2:$O$600,16,FALSE)</f>
        <v>#N/A</v>
      </c>
      <c r="P205" s="10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47">
        <v>4285031458</v>
      </c>
      <c r="B206" s="5" t="e">
        <f>VLOOKUP($A206,'Export base de données'!$A:$I,2,FALSE)</f>
        <v>#N/A</v>
      </c>
      <c r="C206" s="5" t="e">
        <f>VLOOKUP($A206,'Export base de données'!$A:$I,3,FALSE)</f>
        <v>#N/A</v>
      </c>
      <c r="D206" s="5" t="e">
        <f>VLOOKUP($A206,'Export base de données'!$A:$I,5,FALSE)</f>
        <v>#N/A</v>
      </c>
      <c r="E206" s="8" t="e">
        <f>VLOOKUP($A206,'TRANSMISSION INFOS'!$A$2:$N$600,5,FALSE)</f>
        <v>#N/A</v>
      </c>
      <c r="F206" s="5" t="e">
        <f>VLOOKUP($A206,'Export base de données'!$A:$I,6,FALSE)</f>
        <v>#N/A</v>
      </c>
      <c r="G206" s="6" t="e">
        <f>VLOOKUP($A206,'Export base de données'!$A:$I,7,FALSE)</f>
        <v>#N/A</v>
      </c>
      <c r="H206" s="7" t="e">
        <f>VLOOKUP($A206,'Export base de données'!$A:$I,8,FALSE)</f>
        <v>#N/A</v>
      </c>
      <c r="I206" s="8" t="s">
        <v>21</v>
      </c>
      <c r="J206" s="9" t="e">
        <f>VLOOKUP($A206,'TRANSMISSION INFOS'!$A:$K,12,FALSE)</f>
        <v>#N/A</v>
      </c>
      <c r="K206" s="8" t="s">
        <v>21</v>
      </c>
      <c r="L206" s="65" t="e">
        <f>VLOOKUP($A206,'TRANSMISSION INFOS'!$A$2:$N$600,13,FALSE)</f>
        <v>#N/A</v>
      </c>
      <c r="M206" s="8" t="e">
        <f>VLOOKUP($A206,'TRANSMISSION INFOS'!$A$2:$N$300,14,FALSE)</f>
        <v>#N/A</v>
      </c>
      <c r="N206" s="60" t="e">
        <f>VLOOKUP($A206,'TRANSMISSION INFOS'!$A$2:$N$600,15,FALSE)</f>
        <v>#N/A</v>
      </c>
      <c r="O206" s="107" t="e">
        <f>VLOOKUP($A206,'TRANSMISSION INFOS'!$A$2:$O$600,16,FALSE)</f>
        <v>#N/A</v>
      </c>
      <c r="P206" s="10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00">
        <v>3989959472</v>
      </c>
      <c r="B207" s="5" t="e">
        <f>VLOOKUP($A207,'Export base de données'!$A:$I,2,FALSE)</f>
        <v>#N/A</v>
      </c>
      <c r="C207" s="5" t="e">
        <f>VLOOKUP($A207,'Export base de données'!$A:$I,3,FALSE)</f>
        <v>#N/A</v>
      </c>
      <c r="D207" s="5" t="e">
        <f>VLOOKUP($A207,'Export base de données'!$A:$I,5,FALSE)</f>
        <v>#N/A</v>
      </c>
      <c r="E207" s="8" t="e">
        <f>VLOOKUP($A207,'TRANSMISSION INFOS'!$A$2:$N$600,5,FALSE)</f>
        <v>#N/A</v>
      </c>
      <c r="F207" s="5" t="e">
        <f>VLOOKUP($A207,'Export base de données'!$A:$I,6,FALSE)</f>
        <v>#N/A</v>
      </c>
      <c r="G207" s="6" t="e">
        <f>VLOOKUP($A207,'Export base de données'!$A:$I,7,FALSE)</f>
        <v>#N/A</v>
      </c>
      <c r="H207" s="7" t="e">
        <f>VLOOKUP($A207,'Export base de données'!$A:$I,8,FALSE)</f>
        <v>#N/A</v>
      </c>
      <c r="I207" s="8" t="s">
        <v>21</v>
      </c>
      <c r="J207" s="9" t="e">
        <f>VLOOKUP($A207,'TRANSMISSION INFOS'!$A:$K,12,FALSE)</f>
        <v>#N/A</v>
      </c>
      <c r="K207" s="8" t="s">
        <v>21</v>
      </c>
      <c r="L207" s="65" t="e">
        <f>VLOOKUP($A207,'TRANSMISSION INFOS'!$A$2:$N$600,13,FALSE)</f>
        <v>#N/A</v>
      </c>
      <c r="M207" s="8" t="e">
        <f>VLOOKUP($A207,'TRANSMISSION INFOS'!$A$2:$N$300,14,FALSE)</f>
        <v>#N/A</v>
      </c>
      <c r="N207" s="60" t="e">
        <f>VLOOKUP($A207,'TRANSMISSION INFOS'!$A$2:$N$600,15,FALSE)</f>
        <v>#N/A</v>
      </c>
      <c r="O207" s="107" t="e">
        <f>VLOOKUP($A207,'TRANSMISSION INFOS'!$A$2:$O$600,16,FALSE)</f>
        <v>#N/A</v>
      </c>
      <c r="P207" s="10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00">
        <v>3890146903</v>
      </c>
      <c r="B208" s="5" t="e">
        <f>VLOOKUP($A208,'Export base de données'!$A:$I,2,FALSE)</f>
        <v>#N/A</v>
      </c>
      <c r="C208" s="5" t="e">
        <f>VLOOKUP($A208,'Export base de données'!$A:$I,3,FALSE)</f>
        <v>#N/A</v>
      </c>
      <c r="D208" s="5" t="e">
        <f>VLOOKUP($A208,'Export base de données'!$A:$I,5,FALSE)</f>
        <v>#N/A</v>
      </c>
      <c r="E208" s="8" t="e">
        <f>VLOOKUP($A208,'TRANSMISSION INFOS'!$A$2:$N$600,5,FALSE)</f>
        <v>#N/A</v>
      </c>
      <c r="F208" s="5" t="e">
        <f>VLOOKUP($A208,'Export base de données'!$A:$I,6,FALSE)</f>
        <v>#N/A</v>
      </c>
      <c r="G208" s="6" t="e">
        <f>VLOOKUP($A208,'Export base de données'!$A:$I,7,FALSE)</f>
        <v>#N/A</v>
      </c>
      <c r="H208" s="7" t="e">
        <f>VLOOKUP($A208,'Export base de données'!$A:$I,8,FALSE)</f>
        <v>#N/A</v>
      </c>
      <c r="I208" s="8" t="s">
        <v>21</v>
      </c>
      <c r="J208" s="9" t="e">
        <f>VLOOKUP($A208,'TRANSMISSION INFOS'!$A:$K,12,FALSE)</f>
        <v>#N/A</v>
      </c>
      <c r="K208" s="8" t="s">
        <v>21</v>
      </c>
      <c r="L208" s="65" t="e">
        <f>VLOOKUP($A208,'TRANSMISSION INFOS'!$A$2:$N$600,13,FALSE)</f>
        <v>#N/A</v>
      </c>
      <c r="M208" s="8" t="e">
        <f>VLOOKUP($A208,'TRANSMISSION INFOS'!$A$2:$N$300,14,FALSE)</f>
        <v>#N/A</v>
      </c>
      <c r="N208" s="60" t="e">
        <f>VLOOKUP($A208,'TRANSMISSION INFOS'!$A$2:$N$600,15,FALSE)</f>
        <v>#N/A</v>
      </c>
      <c r="O208" s="107" t="e">
        <f>VLOOKUP($A208,'TRANSMISSION INFOS'!$A$2:$O$600,16,FALSE)</f>
        <v>#N/A</v>
      </c>
      <c r="P208" s="10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39">
        <v>3991176875</v>
      </c>
      <c r="B209" s="5" t="e">
        <f>VLOOKUP($A209,'Export base de données'!$A:$I,2,FALSE)</f>
        <v>#N/A</v>
      </c>
      <c r="C209" s="5" t="e">
        <f>VLOOKUP($A209,'Export base de données'!$A:$I,3,FALSE)</f>
        <v>#N/A</v>
      </c>
      <c r="D209" s="5" t="e">
        <f>VLOOKUP($A209,'Export base de données'!$A:$I,5,FALSE)</f>
        <v>#N/A</v>
      </c>
      <c r="E209" s="8" t="e">
        <f>VLOOKUP($A209,'TRANSMISSION INFOS'!$A$2:$N$600,5,FALSE)</f>
        <v>#N/A</v>
      </c>
      <c r="F209" s="5" t="e">
        <f>VLOOKUP($A209,'Export base de données'!$A:$I,6,FALSE)</f>
        <v>#N/A</v>
      </c>
      <c r="G209" s="6" t="e">
        <f>VLOOKUP($A209,'Export base de données'!$A:$I,7,FALSE)</f>
        <v>#N/A</v>
      </c>
      <c r="H209" s="6" t="e">
        <f>VLOOKUP($A209,'Export base de données'!$A:$I,8,FALSE)</f>
        <v>#N/A</v>
      </c>
      <c r="I209" s="8" t="s">
        <v>21</v>
      </c>
      <c r="J209" s="9" t="e">
        <f>VLOOKUP($A209,'TRANSMISSION INFOS'!$A:$K,12,FALSE)</f>
        <v>#N/A</v>
      </c>
      <c r="K209" s="8" t="s">
        <v>21</v>
      </c>
      <c r="L209" s="65" t="e">
        <f>VLOOKUP($A209,'TRANSMISSION INFOS'!$A$2:$N$600,13,FALSE)</f>
        <v>#N/A</v>
      </c>
      <c r="M209" s="8" t="e">
        <f>VLOOKUP($A209,'TRANSMISSION INFOS'!$A$2:$N$300,14,FALSE)</f>
        <v>#N/A</v>
      </c>
      <c r="N209" s="60" t="e">
        <f>VLOOKUP($A209,'TRANSMISSION INFOS'!$A$2:$N$600,15,FALSE)</f>
        <v>#N/A</v>
      </c>
      <c r="O209" s="107" t="e">
        <f>VLOOKUP($A209,'TRANSMISSION INFOS'!$A$2:$O$600,16,FALSE)</f>
        <v>#N/A</v>
      </c>
      <c r="P209" s="10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hidden="1" customHeight="1">
      <c r="A210" s="139">
        <v>3967497016</v>
      </c>
      <c r="B210" s="5" t="e">
        <f>VLOOKUP($A210,'Export base de données'!$A:$I,2,FALSE)</f>
        <v>#N/A</v>
      </c>
      <c r="C210" s="5" t="e">
        <f>VLOOKUP($A210,'Export base de données'!$A:$I,3,FALSE)</f>
        <v>#N/A</v>
      </c>
      <c r="D210" s="5" t="e">
        <f>VLOOKUP($A210,'Export base de données'!$A:$I,5,FALSE)</f>
        <v>#N/A</v>
      </c>
      <c r="E210" s="8" t="e">
        <f>VLOOKUP($A210,'TRANSMISSION INFOS'!$A$2:$N$600,5,FALSE)</f>
        <v>#N/A</v>
      </c>
      <c r="F210" s="5" t="e">
        <f>VLOOKUP($A210,'Export base de données'!$A:$I,6,FALSE)</f>
        <v>#N/A</v>
      </c>
      <c r="G210" s="6" t="e">
        <f>VLOOKUP($A210,'Export base de données'!$A:$I,7,FALSE)</f>
        <v>#N/A</v>
      </c>
      <c r="H210" s="6" t="e">
        <f>VLOOKUP($A210,'Export base de données'!$A:$I,8,FALSE)</f>
        <v>#N/A</v>
      </c>
      <c r="I210" s="63" t="s">
        <v>21</v>
      </c>
      <c r="J210" s="9" t="e">
        <f>VLOOKUP($A210,'TRANSMISSION INFOS'!$A:$K,12,FALSE)</f>
        <v>#N/A</v>
      </c>
      <c r="K210" s="8" t="s">
        <v>21</v>
      </c>
      <c r="L210" s="10" t="e">
        <f>VLOOKUP($A210,'TRANSMISSION INFOS'!$A$2:$N$197,13,FALSE)</f>
        <v>#N/A</v>
      </c>
      <c r="M210" s="8" t="e">
        <f>VLOOKUP($A210,'TRANSMISSION INFOS'!$A$2:$N$197,14,FALSE)</f>
        <v>#N/A</v>
      </c>
      <c r="N210" s="60" t="e">
        <f>VLOOKUP($A210,'TRANSMISSION INFOS'!$A$2:$N$197,15,FALSE)</f>
        <v>#N/A</v>
      </c>
      <c r="O210" s="107" t="e">
        <f>VLOOKUP($A210,'TRANSMISSION INFOS'!$A$2:$O$600,16,FALSE)</f>
        <v>#N/A</v>
      </c>
      <c r="P210" s="10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hidden="1" customHeight="1">
      <c r="A211" s="139">
        <v>3967549428</v>
      </c>
      <c r="B211" s="5" t="e">
        <f>VLOOKUP($A211,'Export base de données'!$A:$I,2,FALSE)</f>
        <v>#N/A</v>
      </c>
      <c r="C211" s="5" t="e">
        <f>VLOOKUP($A211,'Export base de données'!$A:$I,3,FALSE)</f>
        <v>#N/A</v>
      </c>
      <c r="D211" s="5" t="e">
        <f>VLOOKUP($A211,'Export base de données'!$A:$I,5,FALSE)</f>
        <v>#N/A</v>
      </c>
      <c r="E211" s="8" t="e">
        <f>VLOOKUP($A211,'TRANSMISSION INFOS'!$A$2:$N$600,5,FALSE)</f>
        <v>#N/A</v>
      </c>
      <c r="F211" s="5" t="e">
        <f>VLOOKUP($A211,'Export base de données'!$A:$I,6,FALSE)</f>
        <v>#N/A</v>
      </c>
      <c r="G211" s="6" t="e">
        <f>VLOOKUP($A211,'Export base de données'!$A:$I,7,FALSE)</f>
        <v>#N/A</v>
      </c>
      <c r="H211" s="6" t="e">
        <f>VLOOKUP($A211,'Export base de données'!$A:$I,8,FALSE)</f>
        <v>#N/A</v>
      </c>
      <c r="I211" s="63" t="s">
        <v>21</v>
      </c>
      <c r="J211" s="9" t="e">
        <f>VLOOKUP($A211,'TRANSMISSION INFOS'!$A:$K,12,FALSE)</f>
        <v>#N/A</v>
      </c>
      <c r="K211" s="8" t="s">
        <v>21</v>
      </c>
      <c r="L211" s="10" t="e">
        <f>VLOOKUP($A211,'TRANSMISSION INFOS'!$A$2:$N$197,13,FALSE)</f>
        <v>#N/A</v>
      </c>
      <c r="M211" s="8" t="e">
        <f>VLOOKUP($A211,'TRANSMISSION INFOS'!$A$2:$N$197,14,FALSE)</f>
        <v>#N/A</v>
      </c>
      <c r="N211" s="60" t="e">
        <f>VLOOKUP($A211,'TRANSMISSION INFOS'!$A$2:$N$197,15,FALSE)</f>
        <v>#N/A</v>
      </c>
      <c r="O211" s="107" t="e">
        <f>VLOOKUP($A211,'TRANSMISSION INFOS'!$A$2:$O$600,16,FALSE)</f>
        <v>#N/A</v>
      </c>
      <c r="P211" s="10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hidden="1" customHeight="1">
      <c r="A212" s="139">
        <v>4056018427</v>
      </c>
      <c r="B212" s="5" t="e">
        <f>VLOOKUP($A212,'Export base de données'!$A:$I,2,FALSE)</f>
        <v>#N/A</v>
      </c>
      <c r="C212" s="5" t="e">
        <f>VLOOKUP($A212,'Export base de données'!$A:$I,3,FALSE)</f>
        <v>#N/A</v>
      </c>
      <c r="D212" s="5" t="e">
        <f>VLOOKUP($A212,'Export base de données'!$A:$I,5,FALSE)</f>
        <v>#N/A</v>
      </c>
      <c r="E212" s="8" t="e">
        <f>VLOOKUP($A212,'TRANSMISSION INFOS'!$A$2:$N$600,5,FALSE)</f>
        <v>#N/A</v>
      </c>
      <c r="F212" s="5" t="e">
        <f>VLOOKUP($A212,'Export base de données'!$A:$I,6,FALSE)</f>
        <v>#N/A</v>
      </c>
      <c r="G212" s="6" t="e">
        <f>VLOOKUP($A212,'Export base de données'!$A:$I,7,FALSE)</f>
        <v>#N/A</v>
      </c>
      <c r="H212" s="6" t="e">
        <f>VLOOKUP($A212,'Export base de données'!$A:$I,8,FALSE)</f>
        <v>#N/A</v>
      </c>
      <c r="I212" s="63" t="s">
        <v>21</v>
      </c>
      <c r="J212" s="9" t="e">
        <f>VLOOKUP($A212,'TRANSMISSION INFOS'!$A:$K,12,FALSE)</f>
        <v>#N/A</v>
      </c>
      <c r="K212" s="8" t="s">
        <v>21</v>
      </c>
      <c r="L212" s="65" t="e">
        <f>VLOOKUP($A212,'TRANSMISSION INFOS'!$A$2:$N$600,13,FALSE)</f>
        <v>#N/A</v>
      </c>
      <c r="M212" s="8" t="e">
        <f>VLOOKUP($A212,'TRANSMISSION INFOS'!$A$2:$N$300,14,FALSE)</f>
        <v>#N/A</v>
      </c>
      <c r="N212" s="60" t="e">
        <f>VLOOKUP($A212,'TRANSMISSION INFOS'!$A$2:$N$600,15,FALSE)</f>
        <v>#N/A</v>
      </c>
      <c r="O212" s="107" t="e">
        <f>VLOOKUP($A212,'TRANSMISSION INFOS'!$A$2:$O$600,16,FALSE)</f>
        <v>#N/A</v>
      </c>
      <c r="P212" s="10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hidden="1" customHeight="1">
      <c r="A213" s="139">
        <v>4069432334</v>
      </c>
      <c r="B213" s="5" t="e">
        <f>VLOOKUP($A213,'Export base de données'!$A:$I,2,FALSE)</f>
        <v>#N/A</v>
      </c>
      <c r="C213" s="5" t="e">
        <f>VLOOKUP($A213,'Export base de données'!$A:$I,3,FALSE)</f>
        <v>#N/A</v>
      </c>
      <c r="D213" s="5" t="e">
        <f>VLOOKUP($A213,'Export base de données'!$A:$I,5,FALSE)</f>
        <v>#N/A</v>
      </c>
      <c r="E213" s="8" t="e">
        <f>VLOOKUP($A213,'TRANSMISSION INFOS'!$A$2:$N$600,5,FALSE)</f>
        <v>#N/A</v>
      </c>
      <c r="F213" s="5" t="e">
        <f>VLOOKUP($A213,'Export base de données'!$A:$I,6,FALSE)</f>
        <v>#N/A</v>
      </c>
      <c r="G213" s="6" t="e">
        <f>VLOOKUP($A213,'Export base de données'!$A:$I,7,FALSE)</f>
        <v>#N/A</v>
      </c>
      <c r="H213" s="6" t="e">
        <f>VLOOKUP($A213,'Export base de données'!$A:$I,8,FALSE)</f>
        <v>#N/A</v>
      </c>
      <c r="I213" s="63" t="s">
        <v>21</v>
      </c>
      <c r="J213" s="9" t="e">
        <f>VLOOKUP($A213,'TRANSMISSION INFOS'!$A:$K,12,FALSE)</f>
        <v>#N/A</v>
      </c>
      <c r="K213" s="8" t="s">
        <v>21</v>
      </c>
      <c r="L213" s="65" t="e">
        <f>VLOOKUP($A213,'TRANSMISSION INFOS'!$A$2:$N$600,13,FALSE)</f>
        <v>#N/A</v>
      </c>
      <c r="M213" s="8" t="e">
        <f>VLOOKUP($A213,'TRANSMISSION INFOS'!$A$2:$N$300,14,FALSE)</f>
        <v>#N/A</v>
      </c>
      <c r="N213" s="60" t="e">
        <f>VLOOKUP($A213,'TRANSMISSION INFOS'!$A$2:$N$600,15,FALSE)</f>
        <v>#N/A</v>
      </c>
      <c r="O213" s="107" t="e">
        <f>VLOOKUP($A213,'TRANSMISSION INFOS'!$A$2:$O$600,16,FALSE)</f>
        <v>#N/A</v>
      </c>
      <c r="P213" s="10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hidden="1" customHeight="1">
      <c r="A214" s="139">
        <v>4069432748</v>
      </c>
      <c r="B214" s="5" t="e">
        <f>VLOOKUP($A214,'Export base de données'!$A:$I,2,FALSE)</f>
        <v>#N/A</v>
      </c>
      <c r="C214" s="5" t="e">
        <f>VLOOKUP($A214,'Export base de données'!$A:$I,3,FALSE)</f>
        <v>#N/A</v>
      </c>
      <c r="D214" s="5" t="e">
        <f>VLOOKUP($A214,'Export base de données'!$A:$I,5,FALSE)</f>
        <v>#N/A</v>
      </c>
      <c r="E214" s="8" t="e">
        <f>VLOOKUP($A214,'TRANSMISSION INFOS'!$A$2:$N$600,5,FALSE)</f>
        <v>#N/A</v>
      </c>
      <c r="F214" s="5" t="e">
        <f>VLOOKUP($A214,'Export base de données'!$A:$I,6,FALSE)</f>
        <v>#N/A</v>
      </c>
      <c r="G214" s="6" t="e">
        <f>VLOOKUP($A214,'Export base de données'!$A:$I,7,FALSE)</f>
        <v>#N/A</v>
      </c>
      <c r="H214" s="6" t="e">
        <f>VLOOKUP($A214,'Export base de données'!$A:$I,8,FALSE)</f>
        <v>#N/A</v>
      </c>
      <c r="I214" s="63" t="s">
        <v>21</v>
      </c>
      <c r="J214" s="9" t="e">
        <f>VLOOKUP($A214,'TRANSMISSION INFOS'!$A:$K,12,FALSE)</f>
        <v>#N/A</v>
      </c>
      <c r="K214" s="8" t="s">
        <v>21</v>
      </c>
      <c r="L214" s="65" t="e">
        <f>VLOOKUP($A214,'TRANSMISSION INFOS'!$A$2:$N$600,13,FALSE)</f>
        <v>#N/A</v>
      </c>
      <c r="M214" s="8" t="e">
        <f>VLOOKUP($A214,'TRANSMISSION INFOS'!$A$2:$N$300,14,FALSE)</f>
        <v>#N/A</v>
      </c>
      <c r="N214" s="60" t="e">
        <f>VLOOKUP($A214,'TRANSMISSION INFOS'!$A$2:$N$600,15,FALSE)</f>
        <v>#N/A</v>
      </c>
      <c r="O214" s="107" t="e">
        <f>VLOOKUP($A214,'TRANSMISSION INFOS'!$A$2:$O$600,16,FALSE)</f>
        <v>#N/A</v>
      </c>
      <c r="P214" s="10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hidden="1" customHeight="1">
      <c r="A215" s="139">
        <v>4069432979</v>
      </c>
      <c r="B215" s="5" t="e">
        <f>VLOOKUP($A215,'Export base de données'!$A:$I,2,FALSE)</f>
        <v>#N/A</v>
      </c>
      <c r="C215" s="5" t="e">
        <f>VLOOKUP($A215,'Export base de données'!$A:$I,3,FALSE)</f>
        <v>#N/A</v>
      </c>
      <c r="D215" s="5" t="e">
        <f>VLOOKUP($A215,'Export base de données'!$A:$I,5,FALSE)</f>
        <v>#N/A</v>
      </c>
      <c r="E215" s="8" t="e">
        <f>VLOOKUP($A215,'TRANSMISSION INFOS'!$A$2:$N$600,5,FALSE)</f>
        <v>#N/A</v>
      </c>
      <c r="F215" s="5" t="e">
        <f>VLOOKUP($A215,'Export base de données'!$A:$I,6,FALSE)</f>
        <v>#N/A</v>
      </c>
      <c r="G215" s="6" t="e">
        <f>VLOOKUP($A215,'Export base de données'!$A:$I,7,FALSE)</f>
        <v>#N/A</v>
      </c>
      <c r="H215" s="6" t="e">
        <f>VLOOKUP($A215,'Export base de données'!$A:$I,8,FALSE)</f>
        <v>#N/A</v>
      </c>
      <c r="I215" s="63" t="s">
        <v>21</v>
      </c>
      <c r="J215" s="9" t="e">
        <f>VLOOKUP($A215,'TRANSMISSION INFOS'!$A:$K,12,FALSE)</f>
        <v>#N/A</v>
      </c>
      <c r="K215" s="8" t="s">
        <v>21</v>
      </c>
      <c r="L215" s="65" t="e">
        <f>VLOOKUP($A215,'TRANSMISSION INFOS'!$A$2:$N$600,13,FALSE)</f>
        <v>#N/A</v>
      </c>
      <c r="M215" s="8" t="e">
        <f>VLOOKUP($A215,'TRANSMISSION INFOS'!$A$2:$N$300,14,FALSE)</f>
        <v>#N/A</v>
      </c>
      <c r="N215" s="60" t="e">
        <f>VLOOKUP($A215,'TRANSMISSION INFOS'!$A$2:$N$600,15,FALSE)</f>
        <v>#N/A</v>
      </c>
      <c r="O215" s="107" t="e">
        <f>VLOOKUP($A215,'TRANSMISSION INFOS'!$A$2:$O$600,16,FALSE)</f>
        <v>#N/A</v>
      </c>
      <c r="P215" s="10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hidden="1" customHeight="1">
      <c r="A216" s="139">
        <v>4069433258</v>
      </c>
      <c r="B216" s="5" t="e">
        <f>VLOOKUP($A216,'Export base de données'!$A:$I,2,FALSE)</f>
        <v>#N/A</v>
      </c>
      <c r="C216" s="5" t="e">
        <f>VLOOKUP($A216,'Export base de données'!$A:$I,3,FALSE)</f>
        <v>#N/A</v>
      </c>
      <c r="D216" s="5" t="e">
        <f>VLOOKUP($A216,'Export base de données'!$A:$I,5,FALSE)</f>
        <v>#N/A</v>
      </c>
      <c r="E216" s="8" t="e">
        <f>VLOOKUP($A216,'TRANSMISSION INFOS'!$A$2:$N$600,5,FALSE)</f>
        <v>#N/A</v>
      </c>
      <c r="F216" s="5" t="e">
        <f>VLOOKUP($A216,'Export base de données'!$A:$I,6,FALSE)</f>
        <v>#N/A</v>
      </c>
      <c r="G216" s="6" t="e">
        <f>VLOOKUP($A216,'Export base de données'!$A:$I,7,FALSE)</f>
        <v>#N/A</v>
      </c>
      <c r="H216" s="6" t="e">
        <f>VLOOKUP($A216,'Export base de données'!$A:$I,8,FALSE)</f>
        <v>#N/A</v>
      </c>
      <c r="I216" s="63" t="s">
        <v>21</v>
      </c>
      <c r="J216" s="9" t="e">
        <f>VLOOKUP($A216,'TRANSMISSION INFOS'!$A:$K,12,FALSE)</f>
        <v>#N/A</v>
      </c>
      <c r="K216" s="8" t="s">
        <v>21</v>
      </c>
      <c r="L216" s="65" t="e">
        <f>VLOOKUP($A216,'TRANSMISSION INFOS'!$A$2:$N$600,13,FALSE)</f>
        <v>#N/A</v>
      </c>
      <c r="M216" s="8" t="e">
        <f>VLOOKUP($A216,'TRANSMISSION INFOS'!$A$2:$N$300,14,FALSE)</f>
        <v>#N/A</v>
      </c>
      <c r="N216" s="60" t="e">
        <f>VLOOKUP($A216,'TRANSMISSION INFOS'!$A$2:$N$600,15,FALSE)</f>
        <v>#N/A</v>
      </c>
      <c r="O216" s="107" t="e">
        <f>VLOOKUP($A216,'TRANSMISSION INFOS'!$A$2:$O$600,16,FALSE)</f>
        <v>#N/A</v>
      </c>
      <c r="P216" s="10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hidden="1" customHeight="1">
      <c r="A217" s="139">
        <v>4068466630</v>
      </c>
      <c r="B217" s="5" t="e">
        <f>VLOOKUP($A217,'Export base de données'!$A:$I,2,FALSE)</f>
        <v>#N/A</v>
      </c>
      <c r="C217" s="5" t="e">
        <f>VLOOKUP($A217,'Export base de données'!$A:$I,3,FALSE)</f>
        <v>#N/A</v>
      </c>
      <c r="D217" s="5" t="e">
        <f>VLOOKUP($A217,'Export base de données'!$A:$I,5,FALSE)</f>
        <v>#N/A</v>
      </c>
      <c r="E217" s="8" t="e">
        <f>VLOOKUP($A217,'TRANSMISSION INFOS'!$A$2:$N$600,5,FALSE)</f>
        <v>#N/A</v>
      </c>
      <c r="F217" s="5" t="e">
        <f>VLOOKUP($A217,'Export base de données'!$A:$I,6,FALSE)</f>
        <v>#N/A</v>
      </c>
      <c r="G217" s="6" t="e">
        <f>VLOOKUP($A217,'Export base de données'!$A:$I,7,FALSE)</f>
        <v>#N/A</v>
      </c>
      <c r="H217" s="6" t="e">
        <f>VLOOKUP($A217,'Export base de données'!$A:$I,8,FALSE)</f>
        <v>#N/A</v>
      </c>
      <c r="I217" s="63" t="s">
        <v>21</v>
      </c>
      <c r="J217" s="9" t="e">
        <f>VLOOKUP($A217,'TRANSMISSION INFOS'!$A:$K,12,FALSE)</f>
        <v>#N/A</v>
      </c>
      <c r="K217" s="8" t="s">
        <v>21</v>
      </c>
      <c r="L217" s="10" t="e">
        <f>VLOOKUP($A217,'TRANSMISSION INFOS'!$A$2:$N$197,13,FALSE)</f>
        <v>#N/A</v>
      </c>
      <c r="M217" s="8" t="e">
        <f>VLOOKUP($A217,'TRANSMISSION INFOS'!$A$2:$N$197,14,FALSE)</f>
        <v>#N/A</v>
      </c>
      <c r="N217" s="60" t="e">
        <f>VLOOKUP($A217,'TRANSMISSION INFOS'!$A$2:$N$197,15,FALSE)</f>
        <v>#N/A</v>
      </c>
      <c r="O217" s="107" t="e">
        <f>VLOOKUP($A217,'TRANSMISSION INFOS'!$A$2:$O$600,16,FALSE)</f>
        <v>#N/A</v>
      </c>
      <c r="P217" s="10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hidden="1" customHeight="1">
      <c r="A218" s="139">
        <v>4060591781</v>
      </c>
      <c r="B218" s="5" t="e">
        <f>VLOOKUP($A218,'Export base de données'!$A:$I,2,FALSE)</f>
        <v>#N/A</v>
      </c>
      <c r="C218" s="5" t="e">
        <f>VLOOKUP($A218,'Export base de données'!$A:$I,3,FALSE)</f>
        <v>#N/A</v>
      </c>
      <c r="D218" s="5" t="e">
        <f>VLOOKUP($A218,'Export base de données'!$A:$I,5,FALSE)</f>
        <v>#N/A</v>
      </c>
      <c r="E218" s="8" t="e">
        <f>VLOOKUP($A218,'TRANSMISSION INFOS'!$A$2:$N$600,5,FALSE)</f>
        <v>#N/A</v>
      </c>
      <c r="F218" s="5" t="e">
        <f>VLOOKUP($A218,'Export base de données'!$A:$I,6,FALSE)</f>
        <v>#N/A</v>
      </c>
      <c r="G218" s="6" t="e">
        <f>VLOOKUP($A218,'Export base de données'!$A:$I,7,FALSE)</f>
        <v>#N/A</v>
      </c>
      <c r="H218" s="6" t="e">
        <f>VLOOKUP($A218,'Export base de données'!$A:$I,8,FALSE)</f>
        <v>#N/A</v>
      </c>
      <c r="I218" s="63" t="s">
        <v>21</v>
      </c>
      <c r="J218" s="9" t="e">
        <f>VLOOKUP($A218,'TRANSMISSION INFOS'!$A:$K,12,FALSE)</f>
        <v>#N/A</v>
      </c>
      <c r="K218" s="8" t="s">
        <v>21</v>
      </c>
      <c r="L218" s="10" t="e">
        <f>VLOOKUP($A218,'TRANSMISSION INFOS'!$A$2:$N$197,13,FALSE)</f>
        <v>#N/A</v>
      </c>
      <c r="M218" s="8" t="e">
        <f>VLOOKUP($A218,'TRANSMISSION INFOS'!$A$2:$N$197,14,FALSE)</f>
        <v>#N/A</v>
      </c>
      <c r="N218" s="10" t="e">
        <f>VLOOKUP($A218,'TRANSMISSION INFOS'!$A$2:$N$197,15,FALSE)</f>
        <v>#N/A</v>
      </c>
      <c r="O218" s="107" t="e">
        <f>VLOOKUP($A218,'TRANSMISSION INFOS'!$A$2:$O$600,16,FALSE)</f>
        <v>#N/A</v>
      </c>
      <c r="P218" s="10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39">
        <v>4088460761</v>
      </c>
      <c r="B219" s="5" t="str">
        <f>VLOOKUP($A219,'Export base de données'!$A:$I,2,FALSE)</f>
        <v>Allaire</v>
      </c>
      <c r="C219" s="5">
        <f>VLOOKUP($A219,'Export base de données'!$A:$I,3,FALSE)</f>
        <v>0</v>
      </c>
      <c r="D219" s="5">
        <f>VLOOKUP($A219,'Export base de données'!$A:$I,5,FALSE)</f>
        <v>0</v>
      </c>
      <c r="E219" s="8" t="str">
        <f>VLOOKUP($A219,'TRANSMISSION INFOS'!$A$2:$N$600,5,FALSE)</f>
        <v>En formation</v>
      </c>
      <c r="F219" s="5" t="str">
        <f>VLOOKUP($A219,'Export base de données'!$A:$I,6,FALSE)</f>
        <v>En formation</v>
      </c>
      <c r="G219" s="6">
        <f>VLOOKUP($A219,'Export base de données'!$A:$I,7,FALSE)</f>
        <v>0</v>
      </c>
      <c r="H219" s="6">
        <f>VLOOKUP($A219,'Export base de données'!$A:$I,8,FALSE)</f>
        <v>44294</v>
      </c>
      <c r="I219" s="8" t="s">
        <v>21</v>
      </c>
      <c r="J219" s="9" t="e">
        <f>VLOOKUP($A219,'TRANSMISSION INFOS'!$A:$K,12,FALSE)</f>
        <v>#REF!</v>
      </c>
      <c r="K219" s="8" t="s">
        <v>21</v>
      </c>
      <c r="L219" s="65" t="str">
        <f>VLOOKUP($A219,'TRANSMISSION INFOS'!$A$2:$N$600,13,FALSE)</f>
        <v>OK</v>
      </c>
      <c r="M219" s="8">
        <f>VLOOKUP($A219,'TRANSMISSION INFOS'!$A$2:$N$300,14,FALSE)</f>
        <v>0</v>
      </c>
      <c r="N219" s="60" t="e">
        <f>VLOOKUP($A219,'TRANSMISSION INFOS'!$A$2:$N$600,15,FALSE)</f>
        <v>#REF!</v>
      </c>
      <c r="O219" s="107" t="e">
        <f>VLOOKUP($A219,'TRANSMISSION INFOS'!$A$2:$O$600,16,FALSE)</f>
        <v>#REF!</v>
      </c>
      <c r="P219" s="10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hidden="1" customHeight="1">
      <c r="A220" s="139">
        <v>3855939433</v>
      </c>
      <c r="B220" s="5" t="e">
        <f>VLOOKUP($A220,'Export base de données'!$A:$I,2,FALSE)</f>
        <v>#N/A</v>
      </c>
      <c r="C220" s="5" t="e">
        <f>VLOOKUP($A220,'Export base de données'!$A:$I,3,FALSE)</f>
        <v>#N/A</v>
      </c>
      <c r="D220" s="5" t="e">
        <f>VLOOKUP($A220,'Export base de données'!$A:$I,5,FALSE)</f>
        <v>#N/A</v>
      </c>
      <c r="E220" s="8" t="e">
        <f>VLOOKUP($A220,'TRANSMISSION INFOS'!$A$2:$N$600,5,FALSE)</f>
        <v>#N/A</v>
      </c>
      <c r="F220" s="5" t="e">
        <f>VLOOKUP($A220,'Export base de données'!$A:$I,6,FALSE)</f>
        <v>#N/A</v>
      </c>
      <c r="G220" s="6" t="e">
        <f>VLOOKUP($A220,'Export base de données'!$A:$I,7,FALSE)</f>
        <v>#N/A</v>
      </c>
      <c r="H220" s="6" t="e">
        <f>VLOOKUP($A220,'Export base de données'!$A:$I,8,FALSE)</f>
        <v>#N/A</v>
      </c>
      <c r="I220" s="63" t="s">
        <v>21</v>
      </c>
      <c r="J220" s="9" t="e">
        <f>VLOOKUP($A220,'TRANSMISSION INFOS'!$A:$K,12,FALSE)</f>
        <v>#N/A</v>
      </c>
      <c r="K220" s="8" t="s">
        <v>21</v>
      </c>
      <c r="L220" s="65" t="e">
        <f>VLOOKUP($A220,'TRANSMISSION INFOS'!$A$2:$N$600,13,FALSE)</f>
        <v>#N/A</v>
      </c>
      <c r="M220" s="8" t="e">
        <f>VLOOKUP($A220,'TRANSMISSION INFOS'!$A$2:$N$300,14,FALSE)</f>
        <v>#N/A</v>
      </c>
      <c r="N220" s="60" t="e">
        <f>VLOOKUP($A220,'TRANSMISSION INFOS'!$A$2:$N$600,15,FALSE)</f>
        <v>#N/A</v>
      </c>
      <c r="O220" s="107" t="e">
        <f>VLOOKUP($A220,'TRANSMISSION INFOS'!$A$2:$O$600,16,FALSE)</f>
        <v>#N/A</v>
      </c>
      <c r="P220" s="10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42">
        <v>3888314158</v>
      </c>
      <c r="B221" s="5" t="e">
        <f>VLOOKUP($A221,'Export base de données'!$A:$I,2,FALSE)</f>
        <v>#N/A</v>
      </c>
      <c r="C221" s="5" t="e">
        <f>VLOOKUP($A221,'Export base de données'!$A:$I,3,FALSE)</f>
        <v>#N/A</v>
      </c>
      <c r="D221" s="5" t="e">
        <f>VLOOKUP($A221,'Export base de données'!$A:$I,5,FALSE)</f>
        <v>#N/A</v>
      </c>
      <c r="E221" s="8" t="e">
        <f>VLOOKUP($A221,'TRANSMISSION INFOS'!$A$2:$N$600,5,FALSE)</f>
        <v>#N/A</v>
      </c>
      <c r="F221" s="5" t="e">
        <f>VLOOKUP($A221,'Export base de données'!$A:$I,6,FALSE)</f>
        <v>#N/A</v>
      </c>
      <c r="G221" s="6" t="e">
        <f>VLOOKUP($A221,'Export base de données'!$A:$I,7,FALSE)</f>
        <v>#N/A</v>
      </c>
      <c r="H221" s="6" t="e">
        <f>VLOOKUP($A221,'Export base de données'!$A:$I,8,FALSE)</f>
        <v>#N/A</v>
      </c>
      <c r="I221" s="8" t="s">
        <v>21</v>
      </c>
      <c r="J221" s="9" t="e">
        <f>VLOOKUP($A221,'TRANSMISSION INFOS'!$A:$K,12,FALSE)</f>
        <v>#N/A</v>
      </c>
      <c r="K221" s="8" t="s">
        <v>21</v>
      </c>
      <c r="L221" s="65" t="e">
        <f>VLOOKUP($A221,'TRANSMISSION INFOS'!$A$2:$N$600,13,FALSE)</f>
        <v>#N/A</v>
      </c>
      <c r="M221" s="8" t="e">
        <f>VLOOKUP($A221,'TRANSMISSION INFOS'!$A$2:$N$300,14,FALSE)</f>
        <v>#N/A</v>
      </c>
      <c r="N221" s="60" t="e">
        <f>VLOOKUP($A221,'TRANSMISSION INFOS'!$A$2:$N$600,15,FALSE)</f>
        <v>#N/A</v>
      </c>
      <c r="O221" s="107" t="e">
        <f>VLOOKUP($A221,'TRANSMISSION INFOS'!$A$2:$O$600,16,FALSE)</f>
        <v>#N/A</v>
      </c>
      <c r="P221" s="10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>
      <c r="A222" s="142">
        <v>4091339283</v>
      </c>
      <c r="B222" s="5" t="e">
        <f>VLOOKUP($A222,'Export base de données'!$A:$I,2,FALSE)</f>
        <v>#N/A</v>
      </c>
      <c r="C222" s="5" t="e">
        <f>VLOOKUP($A222,'Export base de données'!$A:$I,3,FALSE)</f>
        <v>#N/A</v>
      </c>
      <c r="D222" s="5" t="e">
        <f>VLOOKUP($A222,'Export base de données'!$A:$I,5,FALSE)</f>
        <v>#N/A</v>
      </c>
      <c r="E222" s="8" t="e">
        <f>VLOOKUP($A222,'TRANSMISSION INFOS'!$A$2:$N$600,5,FALSE)</f>
        <v>#N/A</v>
      </c>
      <c r="F222" s="5" t="e">
        <f>VLOOKUP($A222,'Export base de données'!$A:$I,6,FALSE)</f>
        <v>#N/A</v>
      </c>
      <c r="G222" s="6" t="e">
        <f>VLOOKUP($A222,'Export base de données'!$A:$I,7,FALSE)</f>
        <v>#N/A</v>
      </c>
      <c r="H222" s="6" t="e">
        <f>VLOOKUP($A222,'Export base de données'!$A:$I,8,FALSE)</f>
        <v>#N/A</v>
      </c>
      <c r="I222" s="8" t="s">
        <v>21</v>
      </c>
      <c r="J222" s="9" t="e">
        <f>VLOOKUP($A222,'TRANSMISSION INFOS'!$A:$K,12,FALSE)</f>
        <v>#N/A</v>
      </c>
      <c r="K222" s="8" t="s">
        <v>21</v>
      </c>
      <c r="L222" s="65" t="e">
        <f>VLOOKUP($A222,'TRANSMISSION INFOS'!$A$2:$N$600,13,FALSE)</f>
        <v>#N/A</v>
      </c>
      <c r="M222" s="8" t="e">
        <f>VLOOKUP($A222,'TRANSMISSION INFOS'!$A$2:$N$300,14,FALSE)</f>
        <v>#N/A</v>
      </c>
      <c r="N222" s="60" t="e">
        <f>VLOOKUP($A222,'TRANSMISSION INFOS'!$A$2:$N$600,15,FALSE)</f>
        <v>#N/A</v>
      </c>
      <c r="O222" s="107" t="e">
        <f>VLOOKUP($A222,'TRANSMISSION INFOS'!$A$2:$O$600,16,FALSE)</f>
        <v>#N/A</v>
      </c>
      <c r="P222" s="10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hidden="1" customHeight="1">
      <c r="A223" s="142">
        <v>3864290661</v>
      </c>
      <c r="B223" s="5" t="e">
        <f>VLOOKUP($A223,'Export base de données'!$A:$I,2,FALSE)</f>
        <v>#N/A</v>
      </c>
      <c r="C223" s="5" t="e">
        <f>VLOOKUP($A223,'Export base de données'!$A:$I,3,FALSE)</f>
        <v>#N/A</v>
      </c>
      <c r="D223" s="5" t="e">
        <f>VLOOKUP($A223,'Export base de données'!$A:$I,5,FALSE)</f>
        <v>#N/A</v>
      </c>
      <c r="E223" s="8" t="e">
        <f>VLOOKUP($A223,'TRANSMISSION INFOS'!$A$2:$N$600,5,FALSE)</f>
        <v>#N/A</v>
      </c>
      <c r="F223" s="5" t="e">
        <f>VLOOKUP($A223,'Export base de données'!$A:$I,6,FALSE)</f>
        <v>#N/A</v>
      </c>
      <c r="G223" s="6" t="e">
        <f>VLOOKUP($A223,'Export base de données'!$A:$I,7,FALSE)</f>
        <v>#N/A</v>
      </c>
      <c r="H223" s="6" t="e">
        <f>VLOOKUP($A223,'Export base de données'!$A:$I,8,FALSE)</f>
        <v>#N/A</v>
      </c>
      <c r="I223" s="8" t="s">
        <v>21</v>
      </c>
      <c r="J223" s="9" t="e">
        <f>VLOOKUP($A223,'TRANSMISSION INFOS'!$A:$K,12,FALSE)</f>
        <v>#N/A</v>
      </c>
      <c r="K223" s="8" t="s">
        <v>21</v>
      </c>
      <c r="L223" s="65" t="e">
        <f>VLOOKUP($A223,'TRANSMISSION INFOS'!$A$2:$N$600,13,FALSE)</f>
        <v>#N/A</v>
      </c>
      <c r="M223" s="8" t="e">
        <f>VLOOKUP($A223,'TRANSMISSION INFOS'!$A$2:$N$300,14,FALSE)</f>
        <v>#N/A</v>
      </c>
      <c r="N223" s="60" t="e">
        <f>VLOOKUP($A223,'TRANSMISSION INFOS'!$A$2:$N$600,15,FALSE)</f>
        <v>#N/A</v>
      </c>
      <c r="O223" s="107" t="e">
        <f>VLOOKUP($A223,'TRANSMISSION INFOS'!$A$2:$O$600,16,FALSE)</f>
        <v>#N/A</v>
      </c>
      <c r="P223" s="10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hidden="1" customHeight="1">
      <c r="A224" s="142">
        <v>4157179806</v>
      </c>
      <c r="B224" s="5" t="e">
        <f>VLOOKUP($A224,'Export base de données'!$A:$I,2,FALSE)</f>
        <v>#N/A</v>
      </c>
      <c r="C224" s="5" t="e">
        <f>VLOOKUP($A224,'Export base de données'!$A:$I,3,FALSE)</f>
        <v>#N/A</v>
      </c>
      <c r="D224" s="5" t="e">
        <f>VLOOKUP($A224,'Export base de données'!$A:$I,5,FALSE)</f>
        <v>#N/A</v>
      </c>
      <c r="E224" s="8" t="e">
        <f>VLOOKUP($A224,'TRANSMISSION INFOS'!$A$2:$N$600,5,FALSE)</f>
        <v>#N/A</v>
      </c>
      <c r="F224" s="5" t="e">
        <f>VLOOKUP($A224,'Export base de données'!$A:$I,6,FALSE)</f>
        <v>#N/A</v>
      </c>
      <c r="G224" s="6" t="e">
        <f>VLOOKUP($A224,'Export base de données'!$A:$I,7,FALSE)</f>
        <v>#N/A</v>
      </c>
      <c r="H224" s="6" t="e">
        <f>VLOOKUP($A224,'Export base de données'!$A:$I,8,FALSE)</f>
        <v>#N/A</v>
      </c>
      <c r="I224" s="63" t="s">
        <v>21</v>
      </c>
      <c r="J224" s="9" t="e">
        <f>VLOOKUP($A224,'TRANSMISSION INFOS'!$A:$K,12,FALSE)</f>
        <v>#N/A</v>
      </c>
      <c r="K224" s="63" t="s">
        <v>21</v>
      </c>
      <c r="L224" s="65" t="e">
        <f>VLOOKUP($A224,'TRANSMISSION INFOS'!$A$2:$N$600,13,FALSE)</f>
        <v>#N/A</v>
      </c>
      <c r="M224" s="8" t="e">
        <f>VLOOKUP($A224,'TRANSMISSION INFOS'!$A$2:$N$300,14,FALSE)</f>
        <v>#N/A</v>
      </c>
      <c r="N224" s="60" t="e">
        <f>VLOOKUP($A224,'TRANSMISSION INFOS'!$A$2:$N$600,15,FALSE)</f>
        <v>#N/A</v>
      </c>
      <c r="O224" s="107" t="e">
        <f>VLOOKUP($A224,'TRANSMISSION INFOS'!$A$2:$O$600,16,FALSE)</f>
        <v>#N/A</v>
      </c>
      <c r="P224" s="10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>
      <c r="A225" s="161">
        <v>4091265207</v>
      </c>
      <c r="B225" s="5" t="e">
        <f>VLOOKUP($A225,'Export base de données'!$A:$I,2,FALSE)</f>
        <v>#N/A</v>
      </c>
      <c r="C225" s="5" t="e">
        <f>VLOOKUP($A225,'Export base de données'!$A:$I,3,FALSE)</f>
        <v>#N/A</v>
      </c>
      <c r="D225" s="5" t="e">
        <f>VLOOKUP($A225,'Export base de données'!$A:$I,5,FALSE)</f>
        <v>#N/A</v>
      </c>
      <c r="E225" s="8" t="e">
        <f>VLOOKUP($A225,'TRANSMISSION INFOS'!$A$2:$N$600,5,FALSE)</f>
        <v>#N/A</v>
      </c>
      <c r="F225" s="5" t="e">
        <f>VLOOKUP($A225,'Export base de données'!$A:$I,6,FALSE)</f>
        <v>#N/A</v>
      </c>
      <c r="G225" s="6" t="e">
        <f>VLOOKUP($A225,'Export base de données'!$A:$I,7,FALSE)</f>
        <v>#N/A</v>
      </c>
      <c r="H225" s="6" t="e">
        <f>VLOOKUP($A225,'Export base de données'!$A:$I,8,FALSE)</f>
        <v>#N/A</v>
      </c>
      <c r="I225" s="8" t="s">
        <v>21</v>
      </c>
      <c r="J225" s="9" t="e">
        <f>VLOOKUP($A225,'TRANSMISSION INFOS'!$A:$K,12,FALSE)</f>
        <v>#N/A</v>
      </c>
      <c r="K225" s="8" t="s">
        <v>21</v>
      </c>
      <c r="L225" s="65" t="e">
        <f>VLOOKUP($A225,'TRANSMISSION INFOS'!$A$2:$N$600,13,FALSE)</f>
        <v>#N/A</v>
      </c>
      <c r="M225" s="8" t="e">
        <f>VLOOKUP($A225,'TRANSMISSION INFOS'!$A$2:$N$300,14,FALSE)</f>
        <v>#N/A</v>
      </c>
      <c r="N225" s="60" t="e">
        <f>VLOOKUP($A225,'TRANSMISSION INFOS'!$A$2:$N$600,15,FALSE)</f>
        <v>#N/A</v>
      </c>
      <c r="O225" s="107" t="e">
        <f>VLOOKUP($A225,'TRANSMISSION INFOS'!$A$2:$O$600,16,FALSE)</f>
        <v>#N/A</v>
      </c>
      <c r="P225" s="10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>
      <c r="A226" s="142">
        <v>4289401582</v>
      </c>
      <c r="B226" s="5" t="e">
        <f>VLOOKUP($A226,'Export base de données'!$A:$I,2,FALSE)</f>
        <v>#N/A</v>
      </c>
      <c r="C226" s="5" t="e">
        <f>VLOOKUP($A226,'Export base de données'!$A:$I,3,FALSE)</f>
        <v>#N/A</v>
      </c>
      <c r="D226" s="5" t="e">
        <f>VLOOKUP($A226,'Export base de données'!$A:$I,5,FALSE)</f>
        <v>#N/A</v>
      </c>
      <c r="E226" s="8" t="e">
        <f>VLOOKUP($A226,'TRANSMISSION INFOS'!$A$2:$N$600,5,FALSE)</f>
        <v>#N/A</v>
      </c>
      <c r="F226" s="5" t="e">
        <f>VLOOKUP($A226,'Export base de données'!$A:$I,6,FALSE)</f>
        <v>#N/A</v>
      </c>
      <c r="G226" s="6" t="e">
        <f>VLOOKUP($A226,'Export base de données'!$A:$I,7,FALSE)</f>
        <v>#N/A</v>
      </c>
      <c r="H226" s="6" t="e">
        <f>VLOOKUP($A226,'Export base de données'!$A:$I,8,FALSE)</f>
        <v>#N/A</v>
      </c>
      <c r="I226" s="8" t="s">
        <v>21</v>
      </c>
      <c r="J226" s="9" t="e">
        <f>VLOOKUP($A226,'TRANSMISSION INFOS'!$A:$K,12,FALSE)</f>
        <v>#N/A</v>
      </c>
      <c r="K226" s="8" t="s">
        <v>21</v>
      </c>
      <c r="L226" s="65" t="e">
        <f>VLOOKUP($A226,'TRANSMISSION INFOS'!$A$2:$N$600,13,FALSE)</f>
        <v>#N/A</v>
      </c>
      <c r="M226" s="8" t="e">
        <f>VLOOKUP($A226,'TRANSMISSION INFOS'!$A$2:$N$300,14,FALSE)</f>
        <v>#N/A</v>
      </c>
      <c r="N226" s="60" t="e">
        <f>VLOOKUP($A226,'TRANSMISSION INFOS'!$A$2:$N$600,15,FALSE)</f>
        <v>#N/A</v>
      </c>
      <c r="O226" s="107" t="e">
        <f>VLOOKUP($A226,'TRANSMISSION INFOS'!$A$2:$O$600,16,FALSE)</f>
        <v>#N/A</v>
      </c>
      <c r="P226" s="10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hidden="1" customHeight="1">
      <c r="A227" s="142">
        <v>3979446449</v>
      </c>
      <c r="B227" s="5" t="e">
        <f>VLOOKUP($A227,'Export base de données'!$A:$I,2,FALSE)</f>
        <v>#N/A</v>
      </c>
      <c r="C227" s="5" t="e">
        <f>VLOOKUP($A227,'Export base de données'!$A:$I,3,FALSE)</f>
        <v>#N/A</v>
      </c>
      <c r="D227" s="5" t="e">
        <f>VLOOKUP($A227,'Export base de données'!$A:$I,5,FALSE)</f>
        <v>#N/A</v>
      </c>
      <c r="E227" s="8" t="e">
        <f>VLOOKUP($A227,'TRANSMISSION INFOS'!$A$2:$N$600,5,FALSE)</f>
        <v>#N/A</v>
      </c>
      <c r="F227" s="5" t="e">
        <f>VLOOKUP($A227,'Export base de données'!$A:$I,6,FALSE)</f>
        <v>#N/A</v>
      </c>
      <c r="G227" s="6" t="e">
        <f>VLOOKUP($A227,'Export base de données'!$A:$I,7,FALSE)</f>
        <v>#N/A</v>
      </c>
      <c r="H227" s="6" t="e">
        <f>VLOOKUP($A227,'Export base de données'!$A:$I,8,FALSE)</f>
        <v>#N/A</v>
      </c>
      <c r="I227" s="8" t="s">
        <v>21</v>
      </c>
      <c r="J227" s="9" t="e">
        <f>VLOOKUP($A227,'TRANSMISSION INFOS'!$A:$K,12,FALSE)</f>
        <v>#N/A</v>
      </c>
      <c r="K227" s="8" t="s">
        <v>21</v>
      </c>
      <c r="L227" s="65" t="e">
        <f>VLOOKUP($A227,'TRANSMISSION INFOS'!$A$2:$N$600,13,FALSE)</f>
        <v>#N/A</v>
      </c>
      <c r="M227" s="8" t="e">
        <f>VLOOKUP($A227,'TRANSMISSION INFOS'!$A$2:$N$300,14,FALSE)</f>
        <v>#N/A</v>
      </c>
      <c r="N227" s="60" t="e">
        <f>VLOOKUP($A227,'TRANSMISSION INFOS'!$A$2:$N$600,15,FALSE)</f>
        <v>#N/A</v>
      </c>
      <c r="O227" s="107" t="e">
        <f>VLOOKUP($A227,'TRANSMISSION INFOS'!$A$2:$O$600,16,FALSE)</f>
        <v>#N/A</v>
      </c>
      <c r="P227" s="10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hidden="1" customHeight="1">
      <c r="A228" s="142">
        <v>4174053620</v>
      </c>
      <c r="B228" s="5" t="e">
        <f>VLOOKUP($A228,'Export base de données'!$A:$I,2,FALSE)</f>
        <v>#N/A</v>
      </c>
      <c r="C228" s="5" t="e">
        <f>VLOOKUP($A228,'Export base de données'!$A:$I,3,FALSE)</f>
        <v>#N/A</v>
      </c>
      <c r="D228" s="5" t="e">
        <f>VLOOKUP($A228,'Export base de données'!$A:$I,5,FALSE)</f>
        <v>#N/A</v>
      </c>
      <c r="E228" s="8" t="e">
        <f>VLOOKUP($A228,'TRANSMISSION INFOS'!$A$2:$N$600,5,FALSE)</f>
        <v>#N/A</v>
      </c>
      <c r="F228" s="5" t="e">
        <f>VLOOKUP($A228,'Export base de données'!$A:$I,6,FALSE)</f>
        <v>#N/A</v>
      </c>
      <c r="G228" s="6" t="e">
        <f>VLOOKUP($A228,'Export base de données'!$A:$I,7,FALSE)</f>
        <v>#N/A</v>
      </c>
      <c r="H228" s="6" t="e">
        <f>VLOOKUP($A228,'Export base de données'!$A:$I,8,FALSE)</f>
        <v>#N/A</v>
      </c>
      <c r="I228" s="8" t="s">
        <v>21</v>
      </c>
      <c r="J228" s="9" t="e">
        <f>VLOOKUP($A228,'TRANSMISSION INFOS'!$A:$K,12,FALSE)</f>
        <v>#N/A</v>
      </c>
      <c r="K228" s="8" t="s">
        <v>21</v>
      </c>
      <c r="L228" s="65" t="e">
        <f>VLOOKUP($A228,'TRANSMISSION INFOS'!$A$2:$N$600,13,FALSE)</f>
        <v>#N/A</v>
      </c>
      <c r="M228" s="8" t="e">
        <f>VLOOKUP($A228,'TRANSMISSION INFOS'!$A$2:$N$300,14,FALSE)</f>
        <v>#N/A</v>
      </c>
      <c r="N228" s="60" t="e">
        <f>VLOOKUP($A228,'TRANSMISSION INFOS'!$A$2:$N$600,15,FALSE)</f>
        <v>#N/A</v>
      </c>
      <c r="O228" s="107" t="e">
        <f>VLOOKUP($A228,'TRANSMISSION INFOS'!$A$2:$O$600,16,FALSE)</f>
        <v>#N/A</v>
      </c>
      <c r="P228" s="10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hidden="1" customHeight="1">
      <c r="A229" s="142">
        <v>3957901035</v>
      </c>
      <c r="B229" s="5" t="e">
        <f>VLOOKUP($A229,'Export base de données'!$A:$I,2,FALSE)</f>
        <v>#N/A</v>
      </c>
      <c r="C229" s="5" t="e">
        <f>VLOOKUP($A229,'Export base de données'!$A:$I,3,FALSE)</f>
        <v>#N/A</v>
      </c>
      <c r="D229" s="5" t="e">
        <f>VLOOKUP($A229,'Export base de données'!$A:$I,5,FALSE)</f>
        <v>#N/A</v>
      </c>
      <c r="E229" s="8" t="e">
        <f>VLOOKUP($A229,'TRANSMISSION INFOS'!$A$2:$N$600,5,FALSE)</f>
        <v>#N/A</v>
      </c>
      <c r="F229" s="5" t="e">
        <f>VLOOKUP($A229,'Export base de données'!$A:$I,6,FALSE)</f>
        <v>#N/A</v>
      </c>
      <c r="G229" s="6" t="e">
        <f>VLOOKUP($A229,'Export base de données'!$A:$I,7,FALSE)</f>
        <v>#N/A</v>
      </c>
      <c r="H229" s="6" t="e">
        <f>VLOOKUP($A229,'Export base de données'!$A:$I,8,FALSE)</f>
        <v>#N/A</v>
      </c>
      <c r="I229" s="8" t="s">
        <v>21</v>
      </c>
      <c r="J229" s="9" t="e">
        <f>VLOOKUP($A229,'TRANSMISSION INFOS'!$A:$K,12,FALSE)</f>
        <v>#N/A</v>
      </c>
      <c r="K229" s="8" t="s">
        <v>21</v>
      </c>
      <c r="L229" s="65" t="e">
        <f>VLOOKUP($A229,'TRANSMISSION INFOS'!$A$2:$N$600,13,FALSE)</f>
        <v>#N/A</v>
      </c>
      <c r="M229" s="8" t="e">
        <f>VLOOKUP($A229,'TRANSMISSION INFOS'!$A$2:$N$300,14,FALSE)</f>
        <v>#N/A</v>
      </c>
      <c r="N229" s="60" t="e">
        <f>VLOOKUP($A229,'TRANSMISSION INFOS'!$A$2:$N$600,15,FALSE)</f>
        <v>#N/A</v>
      </c>
      <c r="O229" s="107" t="e">
        <f>VLOOKUP($A229,'TRANSMISSION INFOS'!$A$2:$O$600,16,FALSE)</f>
        <v>#N/A</v>
      </c>
      <c r="P229" s="10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hidden="1" customHeight="1">
      <c r="A230" s="142">
        <v>3957901159</v>
      </c>
      <c r="B230" s="5" t="e">
        <f>VLOOKUP($A230,'Export base de données'!$A:$I,2,FALSE)</f>
        <v>#N/A</v>
      </c>
      <c r="C230" s="5" t="e">
        <f>VLOOKUP($A230,'Export base de données'!$A:$I,3,FALSE)</f>
        <v>#N/A</v>
      </c>
      <c r="D230" s="5" t="e">
        <f>VLOOKUP($A230,'Export base de données'!$A:$I,5,FALSE)</f>
        <v>#N/A</v>
      </c>
      <c r="E230" s="8" t="e">
        <f>VLOOKUP($A230,'TRANSMISSION INFOS'!$A$2:$N$600,5,FALSE)</f>
        <v>#N/A</v>
      </c>
      <c r="F230" s="5" t="e">
        <f>VLOOKUP($A230,'Export base de données'!$A:$I,6,FALSE)</f>
        <v>#N/A</v>
      </c>
      <c r="G230" s="6" t="e">
        <f>VLOOKUP($A230,'Export base de données'!$A:$I,7,FALSE)</f>
        <v>#N/A</v>
      </c>
      <c r="H230" s="6" t="e">
        <f>VLOOKUP($A230,'Export base de données'!$A:$I,8,FALSE)</f>
        <v>#N/A</v>
      </c>
      <c r="I230" s="8" t="s">
        <v>21</v>
      </c>
      <c r="J230" s="9" t="e">
        <f>VLOOKUP($A230,'TRANSMISSION INFOS'!$A:$K,12,FALSE)</f>
        <v>#N/A</v>
      </c>
      <c r="K230" s="8" t="s">
        <v>21</v>
      </c>
      <c r="L230" s="65" t="e">
        <f>VLOOKUP($A230,'TRANSMISSION INFOS'!$A$2:$N$600,13,FALSE)</f>
        <v>#N/A</v>
      </c>
      <c r="M230" s="8" t="e">
        <f>VLOOKUP($A230,'TRANSMISSION INFOS'!$A$2:$N$300,14,FALSE)</f>
        <v>#N/A</v>
      </c>
      <c r="N230" s="60" t="e">
        <f>VLOOKUP($A230,'TRANSMISSION INFOS'!$A$2:$N$600,15,FALSE)</f>
        <v>#N/A</v>
      </c>
      <c r="O230" s="107" t="e">
        <f>VLOOKUP($A230,'TRANSMISSION INFOS'!$A$2:$O$600,16,FALSE)</f>
        <v>#N/A</v>
      </c>
      <c r="P230" s="10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>
      <c r="A231" s="100">
        <v>3990038837</v>
      </c>
      <c r="B231" s="5" t="e">
        <f>VLOOKUP($A231,'Export base de données'!$A:$I,2,FALSE)</f>
        <v>#N/A</v>
      </c>
      <c r="C231" s="5" t="e">
        <f>VLOOKUP($A231,'Export base de données'!$A:$I,3,FALSE)</f>
        <v>#N/A</v>
      </c>
      <c r="D231" s="5" t="e">
        <f>VLOOKUP($A231,'Export base de données'!$A:$I,5,FALSE)</f>
        <v>#N/A</v>
      </c>
      <c r="E231" s="8" t="e">
        <f>VLOOKUP($A231,'TRANSMISSION INFOS'!$A$2:$N$600,5,FALSE)</f>
        <v>#N/A</v>
      </c>
      <c r="F231" s="5" t="e">
        <f>VLOOKUP($A231,'Export base de données'!$A:$I,6,FALSE)</f>
        <v>#N/A</v>
      </c>
      <c r="G231" s="6" t="e">
        <f>VLOOKUP($A231,'Export base de données'!$A:$I,7,FALSE)</f>
        <v>#N/A</v>
      </c>
      <c r="H231" s="6" t="e">
        <f>VLOOKUP($A231,'Export base de données'!$A:$I,8,FALSE)</f>
        <v>#N/A</v>
      </c>
      <c r="I231" s="8" t="s">
        <v>21</v>
      </c>
      <c r="J231" s="9" t="e">
        <f>VLOOKUP($A231,'TRANSMISSION INFOS'!$A:$K,12,FALSE)</f>
        <v>#N/A</v>
      </c>
      <c r="K231" s="8" t="s">
        <v>21</v>
      </c>
      <c r="L231" s="65" t="e">
        <f>VLOOKUP($A231,'TRANSMISSION INFOS'!$A$2:$N$600,13,FALSE)</f>
        <v>#N/A</v>
      </c>
      <c r="M231" s="8" t="e">
        <f>VLOOKUP($A231,'TRANSMISSION INFOS'!$A$2:$N$300,14,FALSE)</f>
        <v>#N/A</v>
      </c>
      <c r="N231" s="60" t="e">
        <f>VLOOKUP($A231,'TRANSMISSION INFOS'!$A$2:$N$600,15,FALSE)</f>
        <v>#N/A</v>
      </c>
      <c r="O231" s="107" t="e">
        <f>VLOOKUP($A231,'TRANSMISSION INFOS'!$A$2:$O$600,16,FALSE)</f>
        <v>#N/A</v>
      </c>
      <c r="P231" s="10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hidden="1" customHeight="1">
      <c r="A232" s="100">
        <v>3856556079</v>
      </c>
      <c r="B232" s="5" t="e">
        <f>VLOOKUP($A232,'Export base de données'!$A:$I,2,FALSE)</f>
        <v>#N/A</v>
      </c>
      <c r="C232" s="5" t="e">
        <f>VLOOKUP($A232,'Export base de données'!$A:$I,3,FALSE)</f>
        <v>#N/A</v>
      </c>
      <c r="D232" s="5" t="e">
        <f>VLOOKUP($A232,'Export base de données'!$A:$I,5,FALSE)</f>
        <v>#N/A</v>
      </c>
      <c r="E232" s="8" t="e">
        <f>VLOOKUP($A232,'TRANSMISSION INFOS'!$A$2:$N$600,5,FALSE)</f>
        <v>#N/A</v>
      </c>
      <c r="F232" s="5" t="e">
        <f>VLOOKUP($A232,'Export base de données'!$A:$I,6,FALSE)</f>
        <v>#N/A</v>
      </c>
      <c r="G232" s="6" t="e">
        <f>VLOOKUP($A232,'Export base de données'!$A:$I,7,FALSE)</f>
        <v>#N/A</v>
      </c>
      <c r="H232" s="6" t="e">
        <f>VLOOKUP($A232,'Export base de données'!$A:$I,8,FALSE)</f>
        <v>#N/A</v>
      </c>
      <c r="I232" s="8" t="s">
        <v>21</v>
      </c>
      <c r="J232" s="9" t="e">
        <f>VLOOKUP($A232,'TRANSMISSION INFOS'!$A:$K,12,FALSE)</f>
        <v>#N/A</v>
      </c>
      <c r="K232" s="8" t="s">
        <v>21</v>
      </c>
      <c r="L232" s="65" t="e">
        <f>VLOOKUP($A232,'TRANSMISSION INFOS'!$A$2:$N$600,13,FALSE)</f>
        <v>#N/A</v>
      </c>
      <c r="M232" s="8" t="e">
        <f>VLOOKUP($A232,'TRANSMISSION INFOS'!$A$2:$N$300,14,FALSE)</f>
        <v>#N/A</v>
      </c>
      <c r="N232" s="60" t="e">
        <f>VLOOKUP($A232,'TRANSMISSION INFOS'!$A$2:$N$600,15,FALSE)</f>
        <v>#N/A</v>
      </c>
      <c r="O232" s="107" t="e">
        <f>VLOOKUP($A232,'TRANSMISSION INFOS'!$A$2:$O$600,16,FALSE)</f>
        <v>#N/A</v>
      </c>
      <c r="P232" s="10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>
      <c r="A233" s="52">
        <v>4091164756</v>
      </c>
      <c r="B233" s="5" t="e">
        <f>VLOOKUP($A233,'Export base de données'!$A:$I,2,FALSE)</f>
        <v>#N/A</v>
      </c>
      <c r="C233" s="5" t="e">
        <f>VLOOKUP($A233,'Export base de données'!$A:$I,3,FALSE)</f>
        <v>#N/A</v>
      </c>
      <c r="D233" s="5" t="e">
        <f>VLOOKUP($A233,'Export base de données'!$A:$I,5,FALSE)</f>
        <v>#N/A</v>
      </c>
      <c r="E233" s="8" t="e">
        <f>VLOOKUP($A233,'TRANSMISSION INFOS'!$A$2:$N$600,5,FALSE)</f>
        <v>#N/A</v>
      </c>
      <c r="F233" s="5" t="e">
        <f>VLOOKUP($A233,'Export base de données'!$A:$I,6,FALSE)</f>
        <v>#N/A</v>
      </c>
      <c r="G233" s="6" t="e">
        <f>VLOOKUP($A233,'Export base de données'!$A:$I,7,FALSE)</f>
        <v>#N/A</v>
      </c>
      <c r="H233" s="6" t="e">
        <f>VLOOKUP($A233,'Export base de données'!$A:$I,8,FALSE)</f>
        <v>#N/A</v>
      </c>
      <c r="I233" s="8" t="s">
        <v>21</v>
      </c>
      <c r="J233" s="9" t="e">
        <f>VLOOKUP($A233,'TRANSMISSION INFOS'!$A:$K,12,FALSE)</f>
        <v>#N/A</v>
      </c>
      <c r="K233" s="8" t="s">
        <v>21</v>
      </c>
      <c r="L233" s="65" t="e">
        <f>VLOOKUP($A233,'TRANSMISSION INFOS'!$A$2:$N$600,13,FALSE)</f>
        <v>#N/A</v>
      </c>
      <c r="M233" s="8" t="e">
        <f>VLOOKUP($A233,'TRANSMISSION INFOS'!$A$2:$N$300,14,FALSE)</f>
        <v>#N/A</v>
      </c>
      <c r="N233" s="60" t="e">
        <f>VLOOKUP($A233,'TRANSMISSION INFOS'!$A$2:$N$600,15,FALSE)</f>
        <v>#N/A</v>
      </c>
      <c r="O233" s="107" t="e">
        <f>VLOOKUP($A233,'TRANSMISSION INFOS'!$A$2:$O$600,16,FALSE)</f>
        <v>#N/A</v>
      </c>
      <c r="P233" s="10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>
      <c r="A234" s="52">
        <v>4092393974</v>
      </c>
      <c r="B234" s="5" t="e">
        <f>VLOOKUP($A234,'Export base de données'!$A:$I,2,FALSE)</f>
        <v>#N/A</v>
      </c>
      <c r="C234" s="5" t="e">
        <f>VLOOKUP($A234,'Export base de données'!$A:$I,3,FALSE)</f>
        <v>#N/A</v>
      </c>
      <c r="D234" s="5" t="e">
        <f>VLOOKUP($A234,'Export base de données'!$A:$I,5,FALSE)</f>
        <v>#N/A</v>
      </c>
      <c r="E234" s="8" t="e">
        <f>VLOOKUP($A234,'TRANSMISSION INFOS'!$A$2:$N$600,5,FALSE)</f>
        <v>#N/A</v>
      </c>
      <c r="F234" s="5" t="e">
        <f>VLOOKUP($A234,'Export base de données'!$A:$I,6,FALSE)</f>
        <v>#N/A</v>
      </c>
      <c r="G234" s="6" t="e">
        <f>VLOOKUP($A234,'Export base de données'!$A:$I,7,FALSE)</f>
        <v>#N/A</v>
      </c>
      <c r="H234" s="6" t="e">
        <f>VLOOKUP($A234,'Export base de données'!$A:$I,8,FALSE)</f>
        <v>#N/A</v>
      </c>
      <c r="I234" s="8" t="s">
        <v>21</v>
      </c>
      <c r="J234" s="9" t="e">
        <f>VLOOKUP($A234,'TRANSMISSION INFOS'!$A:$K,12,FALSE)</f>
        <v>#N/A</v>
      </c>
      <c r="K234" s="8" t="s">
        <v>21</v>
      </c>
      <c r="L234" s="65" t="e">
        <f>VLOOKUP($A234,'TRANSMISSION INFOS'!$A$2:$N$600,13,FALSE)</f>
        <v>#N/A</v>
      </c>
      <c r="M234" s="8" t="e">
        <f>VLOOKUP($A234,'TRANSMISSION INFOS'!$A$2:$N$300,14,FALSE)</f>
        <v>#N/A</v>
      </c>
      <c r="N234" s="60" t="e">
        <f>VLOOKUP($A234,'TRANSMISSION INFOS'!$A$2:$N$600,15,FALSE)</f>
        <v>#N/A</v>
      </c>
      <c r="O234" s="107" t="e">
        <f>VLOOKUP($A234,'TRANSMISSION INFOS'!$A$2:$O$600,16,FALSE)</f>
        <v>#N/A</v>
      </c>
      <c r="P234" s="10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hidden="1" customHeight="1">
      <c r="A235" s="100">
        <v>3873137010</v>
      </c>
      <c r="B235" s="5" t="e">
        <f>VLOOKUP($A235,'Export base de données'!$A:$I,2,FALSE)</f>
        <v>#N/A</v>
      </c>
      <c r="C235" s="5" t="e">
        <f>VLOOKUP($A235,'Export base de données'!$A:$I,3,FALSE)</f>
        <v>#N/A</v>
      </c>
      <c r="D235" s="5" t="e">
        <f>VLOOKUP($A235,'Export base de données'!$A:$I,5,FALSE)</f>
        <v>#N/A</v>
      </c>
      <c r="E235" s="8" t="e">
        <f>VLOOKUP($A235,'TRANSMISSION INFOS'!$A$2:$N$600,5,FALSE)</f>
        <v>#N/A</v>
      </c>
      <c r="F235" s="5" t="e">
        <f>VLOOKUP($A235,'Export base de données'!$A:$I,6,FALSE)</f>
        <v>#N/A</v>
      </c>
      <c r="G235" s="6" t="e">
        <f>VLOOKUP($A235,'Export base de données'!$A:$I,7,FALSE)</f>
        <v>#N/A</v>
      </c>
      <c r="H235" s="6" t="e">
        <f>VLOOKUP($A235,'Export base de données'!$A:$I,8,FALSE)</f>
        <v>#N/A</v>
      </c>
      <c r="I235" s="8" t="s">
        <v>21</v>
      </c>
      <c r="J235" s="9" t="e">
        <f>VLOOKUP($A235,'TRANSMISSION INFOS'!$A:$K,12,FALSE)</f>
        <v>#N/A</v>
      </c>
      <c r="K235" s="8" t="s">
        <v>21</v>
      </c>
      <c r="L235" s="10" t="e">
        <f>VLOOKUP($A235,'TRANSMISSION INFOS'!$A$2:$N$197,13,FALSE)</f>
        <v>#N/A</v>
      </c>
      <c r="M235" s="8" t="e">
        <f>VLOOKUP($A235,'TRANSMISSION INFOS'!$A$2:$N$197,14,FALSE)</f>
        <v>#N/A</v>
      </c>
      <c r="N235" s="60">
        <v>100</v>
      </c>
      <c r="O235" s="107" t="e">
        <f>VLOOKUP($A235,'TRANSMISSION INFOS'!$A$2:$O$600,16,FALSE)</f>
        <v>#N/A</v>
      </c>
      <c r="P235" s="10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hidden="1" customHeight="1">
      <c r="A236" s="100">
        <v>4058679747</v>
      </c>
      <c r="B236" s="5" t="e">
        <f>VLOOKUP($A236,'Export base de données'!$A:$I,2,FALSE)</f>
        <v>#N/A</v>
      </c>
      <c r="C236" s="5" t="e">
        <f>VLOOKUP($A236,'Export base de données'!$A:$I,3,FALSE)</f>
        <v>#N/A</v>
      </c>
      <c r="D236" s="5" t="e">
        <f>VLOOKUP($A236,'Export base de données'!$A:$I,5,FALSE)</f>
        <v>#N/A</v>
      </c>
      <c r="E236" s="8" t="e">
        <f>VLOOKUP($A236,'TRANSMISSION INFOS'!$A$2:$N$600,5,FALSE)</f>
        <v>#N/A</v>
      </c>
      <c r="F236" s="5" t="e">
        <f>VLOOKUP($A236,'Export base de données'!$A:$I,6,FALSE)</f>
        <v>#N/A</v>
      </c>
      <c r="G236" s="6" t="e">
        <f>VLOOKUP($A236,'Export base de données'!$A:$I,7,FALSE)</f>
        <v>#N/A</v>
      </c>
      <c r="H236" s="6" t="e">
        <f>VLOOKUP($A236,'Export base de données'!$A:$I,8,FALSE)</f>
        <v>#N/A</v>
      </c>
      <c r="I236" s="8" t="s">
        <v>21</v>
      </c>
      <c r="J236" s="9" t="e">
        <f>VLOOKUP($A236,'TRANSMISSION INFOS'!$A:$K,12,FALSE)</f>
        <v>#N/A</v>
      </c>
      <c r="K236" s="8" t="s">
        <v>21</v>
      </c>
      <c r="L236" s="65" t="e">
        <f>VLOOKUP($A236,'TRANSMISSION INFOS'!$A$2:$N$600,13,FALSE)</f>
        <v>#N/A</v>
      </c>
      <c r="M236" s="8" t="e">
        <f>VLOOKUP($A236,'TRANSMISSION INFOS'!$A$2:$N$300,14,FALSE)</f>
        <v>#N/A</v>
      </c>
      <c r="N236" s="60" t="e">
        <f>VLOOKUP($A236,'TRANSMISSION INFOS'!$A$2:$N$600,15,FALSE)</f>
        <v>#N/A</v>
      </c>
      <c r="O236" s="107" t="e">
        <f>VLOOKUP($A236,'TRANSMISSION INFOS'!$A$2:$O$600,16,FALSE)</f>
        <v>#N/A</v>
      </c>
      <c r="P236" s="10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hidden="1" customHeight="1">
      <c r="A237" s="100">
        <v>4067355081</v>
      </c>
      <c r="B237" s="5" t="e">
        <f>VLOOKUP($A237,'Export base de données'!$A:$I,2,FALSE)</f>
        <v>#N/A</v>
      </c>
      <c r="C237" s="5" t="e">
        <f>VLOOKUP($A237,'Export base de données'!$A:$I,3,FALSE)</f>
        <v>#N/A</v>
      </c>
      <c r="D237" s="5" t="e">
        <f>VLOOKUP($A237,'Export base de données'!$A:$I,5,FALSE)</f>
        <v>#N/A</v>
      </c>
      <c r="E237" s="8" t="e">
        <f>VLOOKUP($A237,'TRANSMISSION INFOS'!$A$2:$N$600,5,FALSE)</f>
        <v>#N/A</v>
      </c>
      <c r="F237" s="5" t="e">
        <f>VLOOKUP($A237,'Export base de données'!$A:$I,6,FALSE)</f>
        <v>#N/A</v>
      </c>
      <c r="G237" s="6" t="e">
        <f>VLOOKUP($A237,'Export base de données'!$A:$I,7,FALSE)</f>
        <v>#N/A</v>
      </c>
      <c r="H237" s="6" t="e">
        <f>VLOOKUP($A237,'Export base de données'!$A:$I,8,FALSE)</f>
        <v>#N/A</v>
      </c>
      <c r="I237" s="8" t="s">
        <v>21</v>
      </c>
      <c r="J237" s="9" t="e">
        <f>VLOOKUP($A237,'TRANSMISSION INFOS'!$A:$K,12,FALSE)</f>
        <v>#N/A</v>
      </c>
      <c r="K237" s="8" t="s">
        <v>21</v>
      </c>
      <c r="L237" s="65" t="e">
        <f>VLOOKUP($A237,'TRANSMISSION INFOS'!$A$2:$N$600,13,FALSE)</f>
        <v>#N/A</v>
      </c>
      <c r="M237" s="8" t="e">
        <f>VLOOKUP($A237,'TRANSMISSION INFOS'!$A$2:$N$300,14,FALSE)</f>
        <v>#N/A</v>
      </c>
      <c r="N237" s="60" t="e">
        <f>VLOOKUP($A237,'TRANSMISSION INFOS'!$A$2:$N$600,15,FALSE)</f>
        <v>#N/A</v>
      </c>
      <c r="O237" s="107" t="e">
        <f>VLOOKUP($A237,'TRANSMISSION INFOS'!$A$2:$O$600,16,FALSE)</f>
        <v>#N/A</v>
      </c>
      <c r="P237" s="10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>
      <c r="A238" s="100">
        <v>4084014695</v>
      </c>
      <c r="B238" s="5" t="e">
        <f>VLOOKUP($A238,'Export base de données'!$A:$I,2,FALSE)</f>
        <v>#N/A</v>
      </c>
      <c r="C238" s="5" t="e">
        <f>VLOOKUP($A238,'Export base de données'!$A:$I,3,FALSE)</f>
        <v>#N/A</v>
      </c>
      <c r="D238" s="5" t="e">
        <f>VLOOKUP($A238,'Export base de données'!$A:$I,5,FALSE)</f>
        <v>#N/A</v>
      </c>
      <c r="E238" s="8" t="e">
        <f>VLOOKUP($A238,'TRANSMISSION INFOS'!$A$2:$N$600,5,FALSE)</f>
        <v>#N/A</v>
      </c>
      <c r="F238" s="5" t="e">
        <f>VLOOKUP($A238,'Export base de données'!$A:$I,6,FALSE)</f>
        <v>#N/A</v>
      </c>
      <c r="G238" s="6" t="e">
        <f>VLOOKUP($A238,'Export base de données'!$A:$I,7,FALSE)</f>
        <v>#N/A</v>
      </c>
      <c r="H238" s="6" t="e">
        <f>VLOOKUP($A238,'Export base de données'!$A:$I,8,FALSE)</f>
        <v>#N/A</v>
      </c>
      <c r="I238" s="8" t="s">
        <v>21</v>
      </c>
      <c r="J238" s="9" t="e">
        <f>VLOOKUP($A238,'TRANSMISSION INFOS'!$A:$K,12,FALSE)</f>
        <v>#N/A</v>
      </c>
      <c r="K238" s="8" t="s">
        <v>21</v>
      </c>
      <c r="L238" s="65" t="e">
        <f>VLOOKUP($A238,'TRANSMISSION INFOS'!$A$2:$N$600,13,FALSE)</f>
        <v>#N/A</v>
      </c>
      <c r="M238" s="8" t="e">
        <f>VLOOKUP($A238,'TRANSMISSION INFOS'!$A$2:$N$300,14,FALSE)</f>
        <v>#N/A</v>
      </c>
      <c r="N238" s="60" t="e">
        <f>VLOOKUP($A238,'TRANSMISSION INFOS'!$A$2:$N$600,15,FALSE)</f>
        <v>#N/A</v>
      </c>
      <c r="O238" s="107" t="e">
        <f>VLOOKUP($A238,'TRANSMISSION INFOS'!$A$2:$O$600,16,FALSE)</f>
        <v>#N/A</v>
      </c>
      <c r="P238" s="10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hidden="1" customHeight="1">
      <c r="A239" s="100">
        <v>3975762740</v>
      </c>
      <c r="B239" s="5" t="e">
        <f>VLOOKUP($A239,'Export base de données'!$A:$I,2,FALSE)</f>
        <v>#N/A</v>
      </c>
      <c r="C239" s="5" t="e">
        <f>VLOOKUP($A239,'Export base de données'!$A:$I,3,FALSE)</f>
        <v>#N/A</v>
      </c>
      <c r="D239" s="5" t="e">
        <f>VLOOKUP($A239,'Export base de données'!$A:$I,5,FALSE)</f>
        <v>#N/A</v>
      </c>
      <c r="E239" s="8" t="e">
        <f>VLOOKUP($A239,'TRANSMISSION INFOS'!$A$2:$N$600,5,FALSE)</f>
        <v>#N/A</v>
      </c>
      <c r="F239" s="5" t="e">
        <f>VLOOKUP($A239,'Export base de données'!$A:$I,6,FALSE)</f>
        <v>#N/A</v>
      </c>
      <c r="G239" s="6" t="e">
        <f>VLOOKUP($A239,'Export base de données'!$A:$I,7,FALSE)</f>
        <v>#N/A</v>
      </c>
      <c r="H239" s="6" t="e">
        <f>VLOOKUP($A239,'Export base de données'!$A:$I,8,FALSE)</f>
        <v>#N/A</v>
      </c>
      <c r="I239" s="8" t="s">
        <v>21</v>
      </c>
      <c r="J239" s="9" t="e">
        <f>VLOOKUP($A239,'TRANSMISSION INFOS'!$A:$K,12,FALSE)</f>
        <v>#N/A</v>
      </c>
      <c r="K239" s="8" t="s">
        <v>21</v>
      </c>
      <c r="L239" s="65" t="e">
        <f>VLOOKUP($A239,'TRANSMISSION INFOS'!$A$2:$N$600,13,FALSE)</f>
        <v>#N/A</v>
      </c>
      <c r="M239" s="8" t="e">
        <f>VLOOKUP($A239,'TRANSMISSION INFOS'!$A$2:$N$300,14,FALSE)</f>
        <v>#N/A</v>
      </c>
      <c r="N239" s="60" t="e">
        <f>VLOOKUP($A239,'TRANSMISSION INFOS'!$A$2:$N$600,15,FALSE)</f>
        <v>#N/A</v>
      </c>
      <c r="O239" s="107" t="e">
        <f>VLOOKUP($A239,'TRANSMISSION INFOS'!$A$2:$O$600,16,FALSE)</f>
        <v>#N/A</v>
      </c>
      <c r="P239" s="10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hidden="1" customHeight="1">
      <c r="A240" s="100">
        <v>3967123778</v>
      </c>
      <c r="B240" s="5" t="e">
        <f>VLOOKUP($A240,'Export base de données'!$A:$I,2,FALSE)</f>
        <v>#N/A</v>
      </c>
      <c r="C240" s="5" t="e">
        <f>VLOOKUP($A240,'Export base de données'!$A:$I,3,FALSE)</f>
        <v>#N/A</v>
      </c>
      <c r="D240" s="5" t="e">
        <f>VLOOKUP($A240,'Export base de données'!$A:$I,5,FALSE)</f>
        <v>#N/A</v>
      </c>
      <c r="E240" s="8" t="e">
        <f>VLOOKUP($A240,'TRANSMISSION INFOS'!$A$2:$N$600,5,FALSE)</f>
        <v>#N/A</v>
      </c>
      <c r="F240" s="5" t="e">
        <f>VLOOKUP($A240,'Export base de données'!$A:$I,6,FALSE)</f>
        <v>#N/A</v>
      </c>
      <c r="G240" s="6" t="e">
        <f>VLOOKUP($A240,'Export base de données'!$A:$I,7,FALSE)</f>
        <v>#N/A</v>
      </c>
      <c r="H240" s="6" t="e">
        <f>VLOOKUP($A240,'Export base de données'!$A:$I,8,FALSE)</f>
        <v>#N/A</v>
      </c>
      <c r="I240" s="8" t="s">
        <v>21</v>
      </c>
      <c r="J240" s="9" t="e">
        <f>VLOOKUP($A240,'TRANSMISSION INFOS'!$A:$K,12,FALSE)</f>
        <v>#N/A</v>
      </c>
      <c r="K240" s="8" t="s">
        <v>21</v>
      </c>
      <c r="L240" s="65" t="e">
        <f>VLOOKUP($A240,'TRANSMISSION INFOS'!$A$2:$N$600,13,FALSE)</f>
        <v>#N/A</v>
      </c>
      <c r="M240" s="8" t="e">
        <f>VLOOKUP($A240,'TRANSMISSION INFOS'!$A$2:$N$300,14,FALSE)</f>
        <v>#N/A</v>
      </c>
      <c r="N240" s="60" t="e">
        <f>VLOOKUP($A240,'TRANSMISSION INFOS'!$A$2:$N$600,15,FALSE)</f>
        <v>#N/A</v>
      </c>
      <c r="O240" s="107" t="e">
        <f>VLOOKUP($A240,'TRANSMISSION INFOS'!$A$2:$O$600,16,FALSE)</f>
        <v>#N/A</v>
      </c>
      <c r="P240" s="10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>
      <c r="A241" s="100">
        <v>3886913191</v>
      </c>
      <c r="B241" s="5" t="e">
        <f>VLOOKUP($A241,'Export base de données'!$A:$I,2,FALSE)</f>
        <v>#N/A</v>
      </c>
      <c r="C241" s="5" t="e">
        <f>VLOOKUP($A241,'Export base de données'!$A:$I,3,FALSE)</f>
        <v>#N/A</v>
      </c>
      <c r="D241" s="5" t="e">
        <f>VLOOKUP($A241,'Export base de données'!$A:$I,5,FALSE)</f>
        <v>#N/A</v>
      </c>
      <c r="E241" s="8" t="e">
        <f>VLOOKUP($A241,'TRANSMISSION INFOS'!$A$2:$N$600,5,FALSE)</f>
        <v>#N/A</v>
      </c>
      <c r="F241" s="5" t="e">
        <f>VLOOKUP($A241,'Export base de données'!$A:$I,6,FALSE)</f>
        <v>#N/A</v>
      </c>
      <c r="G241" s="6" t="e">
        <f>VLOOKUP($A241,'Export base de données'!$A:$I,7,FALSE)</f>
        <v>#N/A</v>
      </c>
      <c r="H241" s="6" t="e">
        <f>VLOOKUP($A241,'Export base de données'!$A:$I,8,FALSE)</f>
        <v>#N/A</v>
      </c>
      <c r="I241" s="8" t="s">
        <v>21</v>
      </c>
      <c r="J241" s="9" t="e">
        <f>VLOOKUP($A241,'TRANSMISSION INFOS'!$A:$K,12,FALSE)</f>
        <v>#N/A</v>
      </c>
      <c r="K241" s="8" t="s">
        <v>21</v>
      </c>
      <c r="L241" s="65" t="e">
        <f>VLOOKUP($A241,'TRANSMISSION INFOS'!$A$2:$N$600,13,FALSE)</f>
        <v>#N/A</v>
      </c>
      <c r="M241" s="8" t="e">
        <f>VLOOKUP($A241,'TRANSMISSION INFOS'!$A$2:$N$300,14,FALSE)</f>
        <v>#N/A</v>
      </c>
      <c r="N241" s="60" t="e">
        <f>VLOOKUP($A241,'TRANSMISSION INFOS'!$A$2:$N$600,15,FALSE)</f>
        <v>#N/A</v>
      </c>
      <c r="O241" s="107" t="e">
        <f>VLOOKUP($A241,'TRANSMISSION INFOS'!$A$2:$O$600,16,FALSE)</f>
        <v>#N/A</v>
      </c>
      <c r="P241" s="10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hidden="1" customHeight="1">
      <c r="A242" s="100">
        <v>4059205518</v>
      </c>
      <c r="B242" s="5" t="e">
        <f>VLOOKUP($A242,'Export base de données'!$A:$I,2,FALSE)</f>
        <v>#N/A</v>
      </c>
      <c r="C242" s="5" t="e">
        <f>VLOOKUP($A242,'Export base de données'!$A:$I,3,FALSE)</f>
        <v>#N/A</v>
      </c>
      <c r="D242" s="5" t="e">
        <f>VLOOKUP($A242,'Export base de données'!$A:$I,5,FALSE)</f>
        <v>#N/A</v>
      </c>
      <c r="E242" s="8" t="e">
        <f>VLOOKUP($A242,'TRANSMISSION INFOS'!$A$2:$N$600,5,FALSE)</f>
        <v>#N/A</v>
      </c>
      <c r="F242" s="5" t="e">
        <f>VLOOKUP($A242,'Export base de données'!$A:$I,6,FALSE)</f>
        <v>#N/A</v>
      </c>
      <c r="G242" s="6" t="e">
        <f>VLOOKUP($A242,'Export base de données'!$A:$I,7,FALSE)</f>
        <v>#N/A</v>
      </c>
      <c r="H242" s="6" t="e">
        <f>VLOOKUP($A242,'Export base de données'!$A:$I,8,FALSE)</f>
        <v>#N/A</v>
      </c>
      <c r="I242" s="8" t="s">
        <v>21</v>
      </c>
      <c r="J242" s="9" t="e">
        <f>VLOOKUP($A242,'TRANSMISSION INFOS'!$A:$K,12,FALSE)</f>
        <v>#N/A</v>
      </c>
      <c r="K242" s="8" t="s">
        <v>21</v>
      </c>
      <c r="L242" s="10" t="e">
        <f>VLOOKUP($A242,'TRANSMISSION INFOS'!$A$2:$N$197,13,FALSE)</f>
        <v>#N/A</v>
      </c>
      <c r="M242" s="8" t="e">
        <f>VLOOKUP($A242,'TRANSMISSION INFOS'!$A$2:$N$197,14,FALSE)</f>
        <v>#N/A</v>
      </c>
      <c r="N242" s="60" t="e">
        <f>VLOOKUP($A242,'TRANSMISSION INFOS'!$A$2:$N$197,15,FALSE)</f>
        <v>#N/A</v>
      </c>
      <c r="O242" s="107" t="e">
        <f>VLOOKUP($A242,'TRANSMISSION INFOS'!$A$2:$O$600,16,FALSE)</f>
        <v>#N/A</v>
      </c>
      <c r="P242" s="10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>
      <c r="A243" s="52">
        <v>3888871645</v>
      </c>
      <c r="B243" s="5" t="e">
        <f>VLOOKUP($A243,'Export base de données'!$A:$I,2,FALSE)</f>
        <v>#N/A</v>
      </c>
      <c r="C243" s="5" t="e">
        <f>VLOOKUP($A243,'Export base de données'!$A:$I,3,FALSE)</f>
        <v>#N/A</v>
      </c>
      <c r="D243" s="5" t="e">
        <f>VLOOKUP($A243,'Export base de données'!$A:$I,5,FALSE)</f>
        <v>#N/A</v>
      </c>
      <c r="E243" s="8" t="e">
        <f>VLOOKUP($A243,'TRANSMISSION INFOS'!$A$2:$N$600,5,FALSE)</f>
        <v>#N/A</v>
      </c>
      <c r="F243" s="5" t="e">
        <f>VLOOKUP($A243,'Export base de données'!$A:$I,6,FALSE)</f>
        <v>#N/A</v>
      </c>
      <c r="G243" s="6" t="e">
        <f>VLOOKUP($A243,'Export base de données'!$A:$I,7,FALSE)</f>
        <v>#N/A</v>
      </c>
      <c r="H243" s="6" t="e">
        <f>VLOOKUP($A243,'Export base de données'!$A:$I,8,FALSE)</f>
        <v>#N/A</v>
      </c>
      <c r="I243" s="8" t="s">
        <v>21</v>
      </c>
      <c r="J243" s="9" t="e">
        <f>VLOOKUP($A243,'TRANSMISSION INFOS'!$A:$K,12,FALSE)</f>
        <v>#N/A</v>
      </c>
      <c r="K243" s="8" t="s">
        <v>21</v>
      </c>
      <c r="L243" s="65" t="e">
        <f>VLOOKUP($A243,'TRANSMISSION INFOS'!$A$2:$N$600,13,FALSE)</f>
        <v>#N/A</v>
      </c>
      <c r="M243" s="8" t="e">
        <f>VLOOKUP($A243,'TRANSMISSION INFOS'!$A$2:$N$300,14,FALSE)</f>
        <v>#N/A</v>
      </c>
      <c r="N243" s="60" t="e">
        <f>VLOOKUP($A243,'TRANSMISSION INFOS'!$A$2:$N$600,15,FALSE)</f>
        <v>#N/A</v>
      </c>
      <c r="O243" s="107" t="e">
        <f>VLOOKUP($A243,'TRANSMISSION INFOS'!$A$2:$O$600,16,FALSE)</f>
        <v>#N/A</v>
      </c>
      <c r="P243" s="10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hidden="1" customHeight="1">
      <c r="A244" s="100">
        <v>3964969256</v>
      </c>
      <c r="B244" s="5" t="e">
        <f>VLOOKUP($A244,'Export base de données'!$A:$I,2,FALSE)</f>
        <v>#N/A</v>
      </c>
      <c r="C244" s="5" t="e">
        <f>VLOOKUP($A244,'Export base de données'!$A:$I,3,FALSE)</f>
        <v>#N/A</v>
      </c>
      <c r="D244" s="5" t="e">
        <f>VLOOKUP($A244,'Export base de données'!$A:$I,5,FALSE)</f>
        <v>#N/A</v>
      </c>
      <c r="E244" s="8" t="e">
        <f>VLOOKUP($A244,'TRANSMISSION INFOS'!$A$2:$N$600,5,FALSE)</f>
        <v>#N/A</v>
      </c>
      <c r="F244" s="5" t="e">
        <f>VLOOKUP($A244,'Export base de données'!$A:$I,6,FALSE)</f>
        <v>#N/A</v>
      </c>
      <c r="G244" s="6" t="e">
        <f>VLOOKUP($A244,'Export base de données'!$A:$I,7,FALSE)</f>
        <v>#N/A</v>
      </c>
      <c r="H244" s="6" t="e">
        <f>VLOOKUP($A244,'Export base de données'!$A:$I,8,FALSE)</f>
        <v>#N/A</v>
      </c>
      <c r="I244" s="8" t="s">
        <v>21</v>
      </c>
      <c r="J244" s="9" t="e">
        <f>VLOOKUP($A244,'TRANSMISSION INFOS'!$A:$K,12,FALSE)</f>
        <v>#N/A</v>
      </c>
      <c r="K244" s="8" t="s">
        <v>21</v>
      </c>
      <c r="L244" s="10" t="e">
        <f>VLOOKUP($A244,'TRANSMISSION INFOS'!$A$2:$N$197,13,FALSE)</f>
        <v>#N/A</v>
      </c>
      <c r="M244" s="8" t="e">
        <f>VLOOKUP($A244,'TRANSMISSION INFOS'!$A$2:$N$197,14,FALSE)</f>
        <v>#N/A</v>
      </c>
      <c r="N244" s="10" t="e">
        <f>VLOOKUP($A244,'TRANSMISSION INFOS'!$A$2:$N$197,15,FALSE)</f>
        <v>#N/A</v>
      </c>
      <c r="O244" s="107" t="e">
        <f>VLOOKUP($A244,'TRANSMISSION INFOS'!$A$2:$O$600,16,FALSE)</f>
        <v>#N/A</v>
      </c>
      <c r="P244" s="10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hidden="1" customHeight="1">
      <c r="A245" s="100">
        <v>3967129460</v>
      </c>
      <c r="B245" s="5" t="e">
        <f>VLOOKUP($A245,'Export base de données'!$A:$I,2,FALSE)</f>
        <v>#N/A</v>
      </c>
      <c r="C245" s="5" t="e">
        <f>VLOOKUP($A245,'Export base de données'!$A:$I,3,FALSE)</f>
        <v>#N/A</v>
      </c>
      <c r="D245" s="5" t="e">
        <f>VLOOKUP($A245,'Export base de données'!$A:$I,5,FALSE)</f>
        <v>#N/A</v>
      </c>
      <c r="E245" s="8" t="e">
        <f>VLOOKUP($A245,'TRANSMISSION INFOS'!$A$2:$N$600,5,FALSE)</f>
        <v>#N/A</v>
      </c>
      <c r="F245" s="5" t="e">
        <f>VLOOKUP($A245,'Export base de données'!$A:$I,6,FALSE)</f>
        <v>#N/A</v>
      </c>
      <c r="G245" s="6" t="e">
        <f>VLOOKUP($A245,'Export base de données'!$A:$I,7,FALSE)</f>
        <v>#N/A</v>
      </c>
      <c r="H245" s="6" t="e">
        <f>VLOOKUP($A245,'Export base de données'!$A:$I,8,FALSE)</f>
        <v>#N/A</v>
      </c>
      <c r="I245" s="8" t="s">
        <v>21</v>
      </c>
      <c r="J245" s="9" t="e">
        <f>VLOOKUP($A245,'TRANSMISSION INFOS'!$A:$K,12,FALSE)</f>
        <v>#N/A</v>
      </c>
      <c r="K245" s="8" t="s">
        <v>21</v>
      </c>
      <c r="L245" s="10" t="e">
        <f>VLOOKUP($A245,'TRANSMISSION INFOS'!$A$2:$N$197,13,FALSE)</f>
        <v>#N/A</v>
      </c>
      <c r="M245" s="8" t="e">
        <f>VLOOKUP($A245,'TRANSMISSION INFOS'!$A$2:$N$197,14,FALSE)</f>
        <v>#N/A</v>
      </c>
      <c r="N245" s="10" t="e">
        <f>VLOOKUP($A245,'TRANSMISSION INFOS'!$A$2:$N$197,15,FALSE)</f>
        <v>#N/A</v>
      </c>
      <c r="O245" s="107" t="e">
        <f>VLOOKUP($A245,'TRANSMISSION INFOS'!$A$2:$O$600,16,FALSE)</f>
        <v>#N/A</v>
      </c>
      <c r="P245" s="10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hidden="1" customHeight="1">
      <c r="A246" s="100">
        <v>4072142300</v>
      </c>
      <c r="B246" s="5" t="e">
        <f>VLOOKUP($A246,'Export base de données'!$A:$I,2,FALSE)</f>
        <v>#N/A</v>
      </c>
      <c r="C246" s="5" t="e">
        <f>VLOOKUP($A246,'Export base de données'!$A:$I,3,FALSE)</f>
        <v>#N/A</v>
      </c>
      <c r="D246" s="5" t="e">
        <f>VLOOKUP($A246,'Export base de données'!$A:$I,5,FALSE)</f>
        <v>#N/A</v>
      </c>
      <c r="E246" s="8" t="e">
        <f>VLOOKUP($A246,'TRANSMISSION INFOS'!$A$2:$N$600,5,FALSE)</f>
        <v>#N/A</v>
      </c>
      <c r="F246" s="5" t="e">
        <f>VLOOKUP($A246,'Export base de données'!$A:$I,6,FALSE)</f>
        <v>#N/A</v>
      </c>
      <c r="G246" s="6" t="e">
        <f>VLOOKUP($A246,'Export base de données'!$A:$I,7,FALSE)</f>
        <v>#N/A</v>
      </c>
      <c r="H246" s="6" t="e">
        <f>VLOOKUP($A246,'Export base de données'!$A:$I,8,FALSE)</f>
        <v>#N/A</v>
      </c>
      <c r="I246" s="8" t="s">
        <v>21</v>
      </c>
      <c r="J246" s="9" t="e">
        <f>VLOOKUP($A246,'TRANSMISSION INFOS'!$A:$K,12,FALSE)</f>
        <v>#N/A</v>
      </c>
      <c r="K246" s="8" t="s">
        <v>21</v>
      </c>
      <c r="L246" s="65" t="e">
        <f>VLOOKUP($A246,'TRANSMISSION INFOS'!$A$2:$N$600,13,FALSE)</f>
        <v>#N/A</v>
      </c>
      <c r="M246" s="8" t="e">
        <f>VLOOKUP($A246,'TRANSMISSION INFOS'!$A$2:$N$300,14,FALSE)</f>
        <v>#N/A</v>
      </c>
      <c r="N246" s="60" t="e">
        <f>VLOOKUP($A246,'TRANSMISSION INFOS'!$A$2:$N$600,15,FALSE)</f>
        <v>#N/A</v>
      </c>
      <c r="O246" s="107" t="e">
        <f>VLOOKUP($A246,'TRANSMISSION INFOS'!$A$2:$O$600,16,FALSE)</f>
        <v>#N/A</v>
      </c>
      <c r="P246" s="10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hidden="1" customHeight="1">
      <c r="A247" s="100">
        <v>3887696746</v>
      </c>
      <c r="B247" s="5" t="e">
        <f>VLOOKUP($A247,'Export base de données'!$A:$I,2,FALSE)</f>
        <v>#N/A</v>
      </c>
      <c r="C247" s="5" t="e">
        <f>VLOOKUP($A247,'Export base de données'!$A:$I,3,FALSE)</f>
        <v>#N/A</v>
      </c>
      <c r="D247" s="5" t="e">
        <f>VLOOKUP($A247,'Export base de données'!$A:$I,5,FALSE)</f>
        <v>#N/A</v>
      </c>
      <c r="E247" s="8" t="e">
        <f>VLOOKUP($A247,'TRANSMISSION INFOS'!$A$2:$N$600,5,FALSE)</f>
        <v>#N/A</v>
      </c>
      <c r="F247" s="5" t="e">
        <f>VLOOKUP($A247,'Export base de données'!$A:$I,6,FALSE)</f>
        <v>#N/A</v>
      </c>
      <c r="G247" s="6" t="e">
        <f>VLOOKUP($A247,'Export base de données'!$A:$I,7,FALSE)</f>
        <v>#N/A</v>
      </c>
      <c r="H247" s="6" t="e">
        <f>VLOOKUP($A247,'Export base de données'!$A:$I,8,FALSE)</f>
        <v>#N/A</v>
      </c>
      <c r="I247" s="8" t="s">
        <v>21</v>
      </c>
      <c r="J247" s="9" t="e">
        <f>VLOOKUP($A247,'TRANSMISSION INFOS'!$A:$K,12,FALSE)</f>
        <v>#N/A</v>
      </c>
      <c r="K247" s="8" t="s">
        <v>21</v>
      </c>
      <c r="L247" s="65" t="e">
        <f>VLOOKUP($A247,'TRANSMISSION INFOS'!$A$2:$N$600,13,FALSE)</f>
        <v>#N/A</v>
      </c>
      <c r="M247" s="8" t="e">
        <f>VLOOKUP($A247,'TRANSMISSION INFOS'!$A$2:$N$300,14,FALSE)</f>
        <v>#N/A</v>
      </c>
      <c r="N247" s="60" t="e">
        <f>VLOOKUP($A247,'TRANSMISSION INFOS'!$A$2:$N$600,15,FALSE)</f>
        <v>#N/A</v>
      </c>
      <c r="O247" s="107" t="e">
        <f>VLOOKUP($A247,'TRANSMISSION INFOS'!$A$2:$O$600,16,FALSE)</f>
        <v>#N/A</v>
      </c>
      <c r="P247" s="10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hidden="1" customHeight="1">
      <c r="A248" s="100">
        <v>3887636015</v>
      </c>
      <c r="B248" s="5" t="e">
        <f>VLOOKUP($A248,'Export base de données'!$A:$I,2,FALSE)</f>
        <v>#N/A</v>
      </c>
      <c r="C248" s="5" t="e">
        <f>VLOOKUP($A248,'Export base de données'!$A:$I,3,FALSE)</f>
        <v>#N/A</v>
      </c>
      <c r="D248" s="5" t="e">
        <f>VLOOKUP($A248,'Export base de données'!$A:$I,5,FALSE)</f>
        <v>#N/A</v>
      </c>
      <c r="E248" s="8" t="e">
        <f>VLOOKUP($A248,'TRANSMISSION INFOS'!$A$2:$N$600,5,FALSE)</f>
        <v>#N/A</v>
      </c>
      <c r="F248" s="5" t="e">
        <f>VLOOKUP($A248,'Export base de données'!$A:$I,6,FALSE)</f>
        <v>#N/A</v>
      </c>
      <c r="G248" s="6" t="e">
        <f>VLOOKUP($A248,'Export base de données'!$A:$I,7,FALSE)</f>
        <v>#N/A</v>
      </c>
      <c r="H248" s="6" t="e">
        <f>VLOOKUP($A248,'Export base de données'!$A:$I,8,FALSE)</f>
        <v>#N/A</v>
      </c>
      <c r="I248" s="8" t="s">
        <v>21</v>
      </c>
      <c r="J248" s="9" t="e">
        <f>VLOOKUP($A248,'TRANSMISSION INFOS'!$A:$K,12,FALSE)</f>
        <v>#N/A</v>
      </c>
      <c r="K248" s="8" t="s">
        <v>21</v>
      </c>
      <c r="L248" s="65" t="e">
        <f>VLOOKUP($A248,'TRANSMISSION INFOS'!$A$2:$N$600,13,FALSE)</f>
        <v>#N/A</v>
      </c>
      <c r="M248" s="8" t="e">
        <f>VLOOKUP($A248,'TRANSMISSION INFOS'!$A$2:$N$300,14,FALSE)</f>
        <v>#N/A</v>
      </c>
      <c r="N248" s="60" t="e">
        <f>VLOOKUP($A248,'TRANSMISSION INFOS'!$A$2:$N$600,15,FALSE)</f>
        <v>#N/A</v>
      </c>
      <c r="O248" s="107" t="e">
        <f>VLOOKUP($A248,'TRANSMISSION INFOS'!$A$2:$O$600,16,FALSE)</f>
        <v>#N/A</v>
      </c>
      <c r="P248" s="10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hidden="1" customHeight="1">
      <c r="A249" s="100">
        <v>3973561029</v>
      </c>
      <c r="B249" s="5" t="e">
        <f>VLOOKUP($A249,'Export base de données'!$A:$I,2,FALSE)</f>
        <v>#N/A</v>
      </c>
      <c r="C249" s="5" t="e">
        <f>VLOOKUP($A249,'Export base de données'!$A:$I,3,FALSE)</f>
        <v>#N/A</v>
      </c>
      <c r="D249" s="5" t="e">
        <f>VLOOKUP($A249,'Export base de données'!$A:$I,5,FALSE)</f>
        <v>#N/A</v>
      </c>
      <c r="E249" s="8" t="e">
        <f>VLOOKUP($A249,'TRANSMISSION INFOS'!$A$2:$N$600,5,FALSE)</f>
        <v>#N/A</v>
      </c>
      <c r="F249" s="5" t="e">
        <f>VLOOKUP($A249,'Export base de données'!$A:$I,6,FALSE)</f>
        <v>#N/A</v>
      </c>
      <c r="G249" s="6" t="e">
        <f>VLOOKUP($A249,'Export base de données'!$A:$I,7,FALSE)</f>
        <v>#N/A</v>
      </c>
      <c r="H249" s="6" t="e">
        <f>VLOOKUP($A249,'Export base de données'!$A:$I,8,FALSE)</f>
        <v>#N/A</v>
      </c>
      <c r="I249" s="8" t="s">
        <v>21</v>
      </c>
      <c r="J249" s="9" t="e">
        <f>VLOOKUP($A249,'TRANSMISSION INFOS'!$A:$K,12,FALSE)</f>
        <v>#N/A</v>
      </c>
      <c r="K249" s="8" t="s">
        <v>21</v>
      </c>
      <c r="L249" s="10" t="e">
        <f>VLOOKUP($A249,'TRANSMISSION INFOS'!$A$2:$N$197,13,FALSE)</f>
        <v>#N/A</v>
      </c>
      <c r="M249" s="8" t="e">
        <f>VLOOKUP($A249,'TRANSMISSION INFOS'!$A$2:$N$197,14,FALSE)</f>
        <v>#N/A</v>
      </c>
      <c r="N249" s="60" t="e">
        <f>VLOOKUP($A249,'TRANSMISSION INFOS'!$A$2:$N$197,15,FALSE)</f>
        <v>#N/A</v>
      </c>
      <c r="O249" s="107" t="e">
        <f>VLOOKUP($A249,'TRANSMISSION INFOS'!$A$2:$O$600,16,FALSE)</f>
        <v>#N/A</v>
      </c>
      <c r="P249" s="10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hidden="1" customHeight="1">
      <c r="A250" s="100">
        <v>4085946044</v>
      </c>
      <c r="B250" s="5" t="e">
        <f>VLOOKUP($A250,'Export base de données'!$A:$I,2,FALSE)</f>
        <v>#N/A</v>
      </c>
      <c r="C250" s="5" t="e">
        <f>VLOOKUP($A250,'Export base de données'!$A:$I,3,FALSE)</f>
        <v>#N/A</v>
      </c>
      <c r="D250" s="5" t="e">
        <f>VLOOKUP($A250,'Export base de données'!$A:$I,5,FALSE)</f>
        <v>#N/A</v>
      </c>
      <c r="E250" s="8" t="e">
        <f>VLOOKUP($A250,'TRANSMISSION INFOS'!$A$2:$N$600,5,FALSE)</f>
        <v>#N/A</v>
      </c>
      <c r="F250" s="5" t="e">
        <f>VLOOKUP($A250,'Export base de données'!$A:$I,6,FALSE)</f>
        <v>#N/A</v>
      </c>
      <c r="G250" s="6" t="e">
        <f>VLOOKUP($A250,'Export base de données'!$A:$I,7,FALSE)</f>
        <v>#N/A</v>
      </c>
      <c r="H250" s="6" t="e">
        <f>VLOOKUP($A250,'Export base de données'!$A:$I,8,FALSE)</f>
        <v>#N/A</v>
      </c>
      <c r="I250" s="8" t="s">
        <v>21</v>
      </c>
      <c r="J250" s="9" t="e">
        <f>VLOOKUP($A250,'TRANSMISSION INFOS'!$A:$K,12,FALSE)</f>
        <v>#N/A</v>
      </c>
      <c r="K250" s="8" t="s">
        <v>21</v>
      </c>
      <c r="L250" s="65" t="e">
        <f>VLOOKUP($A250,'TRANSMISSION INFOS'!$A$2:$N$600,13,FALSE)</f>
        <v>#N/A</v>
      </c>
      <c r="M250" s="8" t="e">
        <f>VLOOKUP($A250,'TRANSMISSION INFOS'!$A$2:$N$300,14,FALSE)</f>
        <v>#N/A</v>
      </c>
      <c r="N250" s="60" t="e">
        <f>VLOOKUP($A250,'TRANSMISSION INFOS'!$A$2:$N$600,15,FALSE)</f>
        <v>#N/A</v>
      </c>
      <c r="O250" s="107" t="e">
        <f>VLOOKUP($A250,'TRANSMISSION INFOS'!$A$2:$O$600,16,FALSE)</f>
        <v>#N/A</v>
      </c>
      <c r="P250" s="10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hidden="1" customHeight="1">
      <c r="A251" s="52">
        <v>4087508388</v>
      </c>
      <c r="B251" s="5" t="e">
        <f>VLOOKUP($A251,'Export base de données'!$A:$I,2,FALSE)</f>
        <v>#N/A</v>
      </c>
      <c r="C251" s="5" t="e">
        <f>VLOOKUP($A251,'Export base de données'!$A:$I,3,FALSE)</f>
        <v>#N/A</v>
      </c>
      <c r="D251" s="5" t="e">
        <f>VLOOKUP($A251,'Export base de données'!$A:$I,5,FALSE)</f>
        <v>#N/A</v>
      </c>
      <c r="E251" s="8" t="e">
        <f>VLOOKUP($A251,'TRANSMISSION INFOS'!$A$2:$N$600,5,FALSE)</f>
        <v>#N/A</v>
      </c>
      <c r="F251" s="5" t="e">
        <f>VLOOKUP($A251,'Export base de données'!$A:$I,6,FALSE)</f>
        <v>#N/A</v>
      </c>
      <c r="G251" s="6" t="e">
        <f>VLOOKUP($A251,'Export base de données'!$A:$I,7,FALSE)</f>
        <v>#N/A</v>
      </c>
      <c r="H251" s="6" t="e">
        <f>VLOOKUP($A251,'Export base de données'!$A:$I,8,FALSE)</f>
        <v>#N/A</v>
      </c>
      <c r="I251" s="8" t="s">
        <v>21</v>
      </c>
      <c r="J251" s="9" t="e">
        <f>VLOOKUP($A251,'TRANSMISSION INFOS'!$A:$K,12,FALSE)</f>
        <v>#N/A</v>
      </c>
      <c r="K251" s="8" t="s">
        <v>21</v>
      </c>
      <c r="L251" s="65" t="e">
        <f>VLOOKUP($A251,'TRANSMISSION INFOS'!$A$2:$N$600,13,FALSE)</f>
        <v>#N/A</v>
      </c>
      <c r="M251" s="8" t="e">
        <f>VLOOKUP($A251,'TRANSMISSION INFOS'!$A$2:$N$300,14,FALSE)</f>
        <v>#N/A</v>
      </c>
      <c r="N251" s="60" t="e">
        <f>VLOOKUP($A251,'TRANSMISSION INFOS'!$A$2:$N$600,15,FALSE)</f>
        <v>#N/A</v>
      </c>
      <c r="O251" s="107" t="e">
        <f>VLOOKUP($A251,'TRANSMISSION INFOS'!$A$2:$O$600,16,FALSE)</f>
        <v>#N/A</v>
      </c>
      <c r="P251" s="10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hidden="1" customHeight="1">
      <c r="A252" s="100">
        <v>3964998222</v>
      </c>
      <c r="B252" s="5" t="e">
        <f>VLOOKUP($A252,'Export base de données'!$A:$I,2,FALSE)</f>
        <v>#N/A</v>
      </c>
      <c r="C252" s="5" t="e">
        <f>VLOOKUP($A252,'Export base de données'!$A:$I,3,FALSE)</f>
        <v>#N/A</v>
      </c>
      <c r="D252" s="5" t="e">
        <f>VLOOKUP($A252,'Export base de données'!$A:$I,5,FALSE)</f>
        <v>#N/A</v>
      </c>
      <c r="E252" s="8" t="e">
        <f>VLOOKUP($A252,'TRANSMISSION INFOS'!$A$2:$N$600,5,FALSE)</f>
        <v>#N/A</v>
      </c>
      <c r="F252" s="5" t="e">
        <f>VLOOKUP($A252,'Export base de données'!$A:$I,6,FALSE)</f>
        <v>#N/A</v>
      </c>
      <c r="G252" s="6" t="e">
        <f>VLOOKUP($A252,'Export base de données'!$A:$I,7,FALSE)</f>
        <v>#N/A</v>
      </c>
      <c r="H252" s="6" t="e">
        <f>VLOOKUP($A252,'Export base de données'!$A:$I,8,FALSE)</f>
        <v>#N/A</v>
      </c>
      <c r="I252" s="8" t="s">
        <v>21</v>
      </c>
      <c r="J252" s="9" t="e">
        <f>VLOOKUP($A252,'TRANSMISSION INFOS'!$A:$K,12,FALSE)</f>
        <v>#N/A</v>
      </c>
      <c r="K252" s="8" t="s">
        <v>21</v>
      </c>
      <c r="L252" s="65" t="e">
        <f>VLOOKUP($A252,'TRANSMISSION INFOS'!$A$2:$N$600,13,FALSE)</f>
        <v>#N/A</v>
      </c>
      <c r="M252" s="8" t="e">
        <f>VLOOKUP($A252,'TRANSMISSION INFOS'!$A$2:$N$300,14,FALSE)</f>
        <v>#N/A</v>
      </c>
      <c r="N252" s="60" t="e">
        <f>VLOOKUP($A252,'TRANSMISSION INFOS'!$A$2:$N$600,15,FALSE)</f>
        <v>#N/A</v>
      </c>
      <c r="O252" s="107" t="e">
        <f>VLOOKUP($A252,'TRANSMISSION INFOS'!$A$2:$O$600,16,FALSE)</f>
        <v>#N/A</v>
      </c>
      <c r="P252" s="140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>
      <c r="A253" s="52">
        <v>3889955561</v>
      </c>
      <c r="B253" s="5" t="e">
        <f>VLOOKUP($A253,'Export base de données'!$A:$I,2,FALSE)</f>
        <v>#N/A</v>
      </c>
      <c r="C253" s="5" t="e">
        <f>VLOOKUP($A253,'Export base de données'!$A:$I,3,FALSE)</f>
        <v>#N/A</v>
      </c>
      <c r="D253" s="5" t="e">
        <f>VLOOKUP($A253,'Export base de données'!$A:$I,5,FALSE)</f>
        <v>#N/A</v>
      </c>
      <c r="E253" s="8" t="e">
        <f>VLOOKUP($A253,'TRANSMISSION INFOS'!$A$2:$N$600,5,FALSE)</f>
        <v>#N/A</v>
      </c>
      <c r="F253" s="5" t="e">
        <f>VLOOKUP($A253,'Export base de données'!$A:$I,6,FALSE)</f>
        <v>#N/A</v>
      </c>
      <c r="G253" s="6" t="e">
        <f>VLOOKUP($A253,'Export base de données'!$A:$I,7,FALSE)</f>
        <v>#N/A</v>
      </c>
      <c r="H253" s="6" t="e">
        <f>VLOOKUP($A253,'Export base de données'!$A:$I,8,FALSE)</f>
        <v>#N/A</v>
      </c>
      <c r="I253" s="8" t="s">
        <v>21</v>
      </c>
      <c r="J253" s="9" t="e">
        <f>VLOOKUP($A253,'TRANSMISSION INFOS'!$A:$K,12,FALSE)</f>
        <v>#N/A</v>
      </c>
      <c r="K253" s="8" t="s">
        <v>21</v>
      </c>
      <c r="L253" s="65" t="e">
        <f>VLOOKUP($A253,'TRANSMISSION INFOS'!$A$2:$N$600,13,FALSE)</f>
        <v>#N/A</v>
      </c>
      <c r="M253" s="8" t="e">
        <f>VLOOKUP($A253,'TRANSMISSION INFOS'!$A$2:$N$300,14,FALSE)</f>
        <v>#N/A</v>
      </c>
      <c r="N253" s="60" t="e">
        <f>VLOOKUP($A253,'TRANSMISSION INFOS'!$A$2:$N$600,15,FALSE)</f>
        <v>#N/A</v>
      </c>
      <c r="O253" s="107" t="e">
        <f>VLOOKUP($A253,'TRANSMISSION INFOS'!$A$2:$O$600,16,FALSE)</f>
        <v>#N/A</v>
      </c>
      <c r="P253" s="140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hidden="1" customHeight="1">
      <c r="A254" s="52">
        <v>3986500949</v>
      </c>
      <c r="B254" s="5" t="e">
        <f>VLOOKUP($A254,'Export base de données'!$A:$I,2,FALSE)</f>
        <v>#N/A</v>
      </c>
      <c r="C254" s="5" t="e">
        <f>VLOOKUP($A254,'Export base de données'!$A:$I,3,FALSE)</f>
        <v>#N/A</v>
      </c>
      <c r="D254" s="5" t="e">
        <f>VLOOKUP($A254,'Export base de données'!$A:$I,5,FALSE)</f>
        <v>#N/A</v>
      </c>
      <c r="E254" s="8" t="e">
        <f>VLOOKUP($A254,'TRANSMISSION INFOS'!$A$2:$N$600,5,FALSE)</f>
        <v>#N/A</v>
      </c>
      <c r="F254" s="5" t="e">
        <f>VLOOKUP($A254,'Export base de données'!$A:$I,6,FALSE)</f>
        <v>#N/A</v>
      </c>
      <c r="G254" s="6" t="e">
        <f>VLOOKUP($A254,'Export base de données'!$A:$I,7,FALSE)</f>
        <v>#N/A</v>
      </c>
      <c r="H254" s="6" t="e">
        <f>VLOOKUP($A254,'Export base de données'!$A:$I,8,FALSE)</f>
        <v>#N/A</v>
      </c>
      <c r="I254" s="8" t="s">
        <v>21</v>
      </c>
      <c r="J254" s="9" t="e">
        <f>VLOOKUP($A254,'TRANSMISSION INFOS'!$A:$K,12,FALSE)</f>
        <v>#N/A</v>
      </c>
      <c r="K254" s="8" t="s">
        <v>21</v>
      </c>
      <c r="L254" s="65" t="e">
        <f>VLOOKUP($A254,'TRANSMISSION INFOS'!$A$2:$N$600,13,FALSE)</f>
        <v>#N/A</v>
      </c>
      <c r="M254" s="8" t="e">
        <f>VLOOKUP($A254,'TRANSMISSION INFOS'!$A$2:$N$300,14,FALSE)</f>
        <v>#N/A</v>
      </c>
      <c r="N254" s="60" t="e">
        <f>VLOOKUP($A254,'TRANSMISSION INFOS'!$A$2:$N$600,15,FALSE)</f>
        <v>#N/A</v>
      </c>
      <c r="O254" s="107" t="e">
        <f>VLOOKUP($A254,'TRANSMISSION INFOS'!$A$2:$O$600,16,FALSE)</f>
        <v>#N/A</v>
      </c>
      <c r="P254" s="140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>
      <c r="A255" s="52">
        <v>3991528232</v>
      </c>
      <c r="B255" s="5" t="e">
        <f>VLOOKUP($A255,'Export base de données'!$A:$I,2,FALSE)</f>
        <v>#N/A</v>
      </c>
      <c r="C255" s="5" t="e">
        <f>VLOOKUP($A255,'Export base de données'!$A:$I,3,FALSE)</f>
        <v>#N/A</v>
      </c>
      <c r="D255" s="5" t="e">
        <f>VLOOKUP($A255,'Export base de données'!$A:$I,5,FALSE)</f>
        <v>#N/A</v>
      </c>
      <c r="E255" s="8" t="e">
        <f>VLOOKUP($A255,'TRANSMISSION INFOS'!$A$2:$N$600,5,FALSE)</f>
        <v>#N/A</v>
      </c>
      <c r="F255" s="5" t="e">
        <f>VLOOKUP($A255,'Export base de données'!$A:$I,6,FALSE)</f>
        <v>#N/A</v>
      </c>
      <c r="G255" s="6" t="e">
        <f>VLOOKUP($A255,'Export base de données'!$A:$I,7,FALSE)</f>
        <v>#N/A</v>
      </c>
      <c r="H255" s="6" t="e">
        <f>VLOOKUP($A255,'Export base de données'!$A:$I,8,FALSE)</f>
        <v>#N/A</v>
      </c>
      <c r="I255" s="8" t="s">
        <v>21</v>
      </c>
      <c r="J255" s="9" t="e">
        <f>VLOOKUP($A255,'TRANSMISSION INFOS'!$A:$K,12,FALSE)</f>
        <v>#N/A</v>
      </c>
      <c r="K255" s="8" t="s">
        <v>21</v>
      </c>
      <c r="L255" s="65" t="e">
        <f>VLOOKUP($A255,'TRANSMISSION INFOS'!$A$2:$N$600,13,FALSE)</f>
        <v>#N/A</v>
      </c>
      <c r="M255" s="8" t="e">
        <f>VLOOKUP($A255,'TRANSMISSION INFOS'!$A$2:$N$300,14,FALSE)</f>
        <v>#N/A</v>
      </c>
      <c r="N255" s="60" t="e">
        <f>VLOOKUP($A255,'TRANSMISSION INFOS'!$A$2:$N$600,15,FALSE)</f>
        <v>#N/A</v>
      </c>
      <c r="O255" s="107" t="e">
        <f>VLOOKUP($A255,'TRANSMISSION INFOS'!$A$2:$O$600,16,FALSE)</f>
        <v>#N/A</v>
      </c>
      <c r="P255" s="140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>
      <c r="A256" s="52">
        <v>3892183367</v>
      </c>
      <c r="B256" s="5" t="e">
        <f>VLOOKUP($A256,'Export base de données'!$A:$I,2,FALSE)</f>
        <v>#N/A</v>
      </c>
      <c r="C256" s="5" t="e">
        <f>VLOOKUP($A256,'Export base de données'!$A:$I,3,FALSE)</f>
        <v>#N/A</v>
      </c>
      <c r="D256" s="5" t="e">
        <f>VLOOKUP($A256,'Export base de données'!$A:$I,5,FALSE)</f>
        <v>#N/A</v>
      </c>
      <c r="E256" s="8" t="e">
        <f>VLOOKUP($A256,'TRANSMISSION INFOS'!$A$2:$N$600,5,FALSE)</f>
        <v>#N/A</v>
      </c>
      <c r="F256" s="5" t="e">
        <f>VLOOKUP($A256,'Export base de données'!$A:$I,6,FALSE)</f>
        <v>#N/A</v>
      </c>
      <c r="G256" s="6" t="e">
        <f>VLOOKUP($A256,'Export base de données'!$A:$I,7,FALSE)</f>
        <v>#N/A</v>
      </c>
      <c r="H256" s="6" t="e">
        <f>VLOOKUP($A256,'Export base de données'!$A:$I,8,FALSE)</f>
        <v>#N/A</v>
      </c>
      <c r="I256" s="8" t="s">
        <v>21</v>
      </c>
      <c r="J256" s="9" t="e">
        <f>VLOOKUP($A256,'TRANSMISSION INFOS'!$A:$K,12,FALSE)</f>
        <v>#N/A</v>
      </c>
      <c r="K256" s="8" t="s">
        <v>21</v>
      </c>
      <c r="L256" s="65" t="e">
        <f>VLOOKUP($A256,'TRANSMISSION INFOS'!$A$2:$N$600,13,FALSE)</f>
        <v>#N/A</v>
      </c>
      <c r="M256" s="8" t="e">
        <f>VLOOKUP($A256,'TRANSMISSION INFOS'!$A$2:$N$300,14,FALSE)</f>
        <v>#N/A</v>
      </c>
      <c r="N256" s="60" t="e">
        <f>VLOOKUP($A256,'TRANSMISSION INFOS'!$A$2:$N$600,15,FALSE)</f>
        <v>#N/A</v>
      </c>
      <c r="O256" s="107" t="e">
        <f>VLOOKUP($A256,'TRANSMISSION INFOS'!$A$2:$O$600,16,FALSE)</f>
        <v>#N/A</v>
      </c>
      <c r="P256" s="140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>
      <c r="A257" s="52">
        <v>3992257625</v>
      </c>
      <c r="B257" s="5" t="e">
        <f>VLOOKUP($A257,'Export base de données'!$A:$I,2,FALSE)</f>
        <v>#N/A</v>
      </c>
      <c r="C257" s="5" t="e">
        <f>VLOOKUP($A257,'Export base de données'!$A:$I,3,FALSE)</f>
        <v>#N/A</v>
      </c>
      <c r="D257" s="5" t="e">
        <f>VLOOKUP($A257,'Export base de données'!$A:$I,5,FALSE)</f>
        <v>#N/A</v>
      </c>
      <c r="E257" s="8" t="e">
        <f>VLOOKUP($A257,'TRANSMISSION INFOS'!$A$2:$N$600,5,FALSE)</f>
        <v>#N/A</v>
      </c>
      <c r="F257" s="5" t="e">
        <f>VLOOKUP($A257,'Export base de données'!$A:$I,6,FALSE)</f>
        <v>#N/A</v>
      </c>
      <c r="G257" s="6" t="e">
        <f>VLOOKUP($A257,'Export base de données'!$A:$I,7,FALSE)</f>
        <v>#N/A</v>
      </c>
      <c r="H257" s="6" t="e">
        <f>VLOOKUP($A257,'Export base de données'!$A:$I,8,FALSE)</f>
        <v>#N/A</v>
      </c>
      <c r="I257" s="8" t="s">
        <v>21</v>
      </c>
      <c r="J257" s="9" t="e">
        <f>VLOOKUP($A257,'TRANSMISSION INFOS'!$A:$K,12,FALSE)</f>
        <v>#N/A</v>
      </c>
      <c r="K257" s="8" t="s">
        <v>21</v>
      </c>
      <c r="L257" s="65" t="e">
        <f>VLOOKUP($A257,'TRANSMISSION INFOS'!$A$2:$N$600,13,FALSE)</f>
        <v>#N/A</v>
      </c>
      <c r="M257" s="8" t="e">
        <f>VLOOKUP($A257,'TRANSMISSION INFOS'!$A$2:$N$300,14,FALSE)</f>
        <v>#N/A</v>
      </c>
      <c r="N257" s="60" t="e">
        <f>VLOOKUP($A257,'TRANSMISSION INFOS'!$A$2:$N$600,15,FALSE)</f>
        <v>#N/A</v>
      </c>
      <c r="O257" s="107" t="e">
        <f>VLOOKUP($A257,'TRANSMISSION INFOS'!$A$2:$O$600,16,FALSE)</f>
        <v>#N/A</v>
      </c>
      <c r="P257" s="140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>
      <c r="A258" s="52">
        <v>4091933143</v>
      </c>
      <c r="B258" s="5" t="e">
        <f>VLOOKUP($A258,'Export base de données'!$A:$I,2,FALSE)</f>
        <v>#N/A</v>
      </c>
      <c r="C258" s="5" t="e">
        <f>VLOOKUP($A258,'Export base de données'!$A:$I,3,FALSE)</f>
        <v>#N/A</v>
      </c>
      <c r="D258" s="5" t="e">
        <f>VLOOKUP($A258,'Export base de données'!$A:$I,5,FALSE)</f>
        <v>#N/A</v>
      </c>
      <c r="E258" s="8" t="e">
        <f>VLOOKUP($A258,'TRANSMISSION INFOS'!$A$2:$N$600,5,FALSE)</f>
        <v>#N/A</v>
      </c>
      <c r="F258" s="5" t="e">
        <f>VLOOKUP($A258,'Export base de données'!$A:$I,6,FALSE)</f>
        <v>#N/A</v>
      </c>
      <c r="G258" s="6" t="e">
        <f>VLOOKUP($A258,'Export base de données'!$A:$I,7,FALSE)</f>
        <v>#N/A</v>
      </c>
      <c r="H258" s="6" t="e">
        <f>VLOOKUP($A258,'Export base de données'!$A:$I,8,FALSE)</f>
        <v>#N/A</v>
      </c>
      <c r="I258" s="8" t="s">
        <v>21</v>
      </c>
      <c r="J258" s="9" t="e">
        <f>VLOOKUP($A258,'TRANSMISSION INFOS'!$A:$K,12,FALSE)</f>
        <v>#N/A</v>
      </c>
      <c r="K258" s="8" t="s">
        <v>21</v>
      </c>
      <c r="L258" s="65" t="e">
        <f>VLOOKUP($A258,'TRANSMISSION INFOS'!$A$2:$N$600,13,FALSE)</f>
        <v>#N/A</v>
      </c>
      <c r="M258" s="8" t="e">
        <f>VLOOKUP($A258,'TRANSMISSION INFOS'!$A$2:$N$300,14,FALSE)</f>
        <v>#N/A</v>
      </c>
      <c r="N258" s="60" t="e">
        <f>VLOOKUP($A258,'TRANSMISSION INFOS'!$A$2:$N$600,15,FALSE)</f>
        <v>#N/A</v>
      </c>
      <c r="O258" s="107" t="e">
        <f>VLOOKUP($A258,'TRANSMISSION INFOS'!$A$2:$O$600,16,FALSE)</f>
        <v>#N/A</v>
      </c>
      <c r="P258" s="140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>
      <c r="A259" s="143"/>
      <c r="B259" s="5" t="e">
        <f>VLOOKUP($A259,'Export base de données'!$A:$I,2,FALSE)</f>
        <v>#N/A</v>
      </c>
      <c r="C259" s="5" t="e">
        <f>VLOOKUP($A259,'Export base de données'!$A:$I,3,FALSE)</f>
        <v>#N/A</v>
      </c>
      <c r="D259" s="5" t="e">
        <f>VLOOKUP($A259,'Export base de données'!$A:$I,5,FALSE)</f>
        <v>#N/A</v>
      </c>
      <c r="E259" s="8" t="e">
        <f>VLOOKUP($A259,'TRANSMISSION INFOS'!$A$2:$N$600,5,FALSE)</f>
        <v>#N/A</v>
      </c>
      <c r="F259" s="5" t="e">
        <f>VLOOKUP($A259,'Export base de données'!$A:$I,6,FALSE)</f>
        <v>#N/A</v>
      </c>
      <c r="G259" s="6" t="e">
        <f>VLOOKUP($A259,'Export base de données'!$A:$I,7,FALSE)</f>
        <v>#N/A</v>
      </c>
      <c r="H259" s="6" t="e">
        <f>VLOOKUP($A259,'Export base de données'!$A:$I,8,FALSE)</f>
        <v>#N/A</v>
      </c>
      <c r="I259" s="8" t="s">
        <v>21</v>
      </c>
      <c r="J259" s="9" t="e">
        <f>VLOOKUP($A259,'TRANSMISSION INFOS'!$A:$K,12,FALSE)</f>
        <v>#N/A</v>
      </c>
      <c r="K259" s="8" t="s">
        <v>21</v>
      </c>
      <c r="L259" s="65" t="e">
        <f>VLOOKUP($A259,'TRANSMISSION INFOS'!$A$2:$N$600,13,FALSE)</f>
        <v>#N/A</v>
      </c>
      <c r="M259" s="8" t="e">
        <f>VLOOKUP($A259,'TRANSMISSION INFOS'!$A$2:$N$300,14,FALSE)</f>
        <v>#N/A</v>
      </c>
      <c r="N259" s="60" t="e">
        <f>VLOOKUP($A259,'TRANSMISSION INFOS'!$A$2:$N$600,15,FALSE)</f>
        <v>#N/A</v>
      </c>
      <c r="O259" s="107" t="e">
        <f>VLOOKUP($A259,'TRANSMISSION INFOS'!$A$2:$O$600,16,FALSE)</f>
        <v>#N/A</v>
      </c>
      <c r="P259" s="140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>
      <c r="A260" s="143"/>
      <c r="B260" s="5" t="e">
        <f>VLOOKUP($A260,'Export base de données'!$A:$I,2,FALSE)</f>
        <v>#N/A</v>
      </c>
      <c r="C260" s="5" t="e">
        <f>VLOOKUP($A260,'Export base de données'!$A:$I,3,FALSE)</f>
        <v>#N/A</v>
      </c>
      <c r="D260" s="5" t="e">
        <f>VLOOKUP($A260,'Export base de données'!$A:$I,5,FALSE)</f>
        <v>#N/A</v>
      </c>
      <c r="E260" s="8" t="e">
        <f>VLOOKUP($A260,'TRANSMISSION INFOS'!$A$2:$N$600,5,FALSE)</f>
        <v>#N/A</v>
      </c>
      <c r="F260" s="5" t="e">
        <f>VLOOKUP($A260,'Export base de données'!$A:$I,6,FALSE)</f>
        <v>#N/A</v>
      </c>
      <c r="G260" s="6" t="e">
        <f>VLOOKUP($A260,'Export base de données'!$A:$I,7,FALSE)</f>
        <v>#N/A</v>
      </c>
      <c r="H260" s="6" t="e">
        <f>VLOOKUP($A260,'Export base de données'!$A:$I,8,FALSE)</f>
        <v>#N/A</v>
      </c>
      <c r="I260" s="8" t="s">
        <v>21</v>
      </c>
      <c r="J260" s="9" t="e">
        <f>VLOOKUP($A260,'TRANSMISSION INFOS'!$A:$K,12,FALSE)</f>
        <v>#N/A</v>
      </c>
      <c r="K260" s="8" t="s">
        <v>21</v>
      </c>
      <c r="L260" s="65" t="e">
        <f>VLOOKUP($A260,'TRANSMISSION INFOS'!$A$2:$N$600,13,FALSE)</f>
        <v>#N/A</v>
      </c>
      <c r="M260" s="8" t="e">
        <f>VLOOKUP($A260,'TRANSMISSION INFOS'!$A$2:$N$300,14,FALSE)</f>
        <v>#N/A</v>
      </c>
      <c r="N260" s="60" t="e">
        <f>VLOOKUP($A260,'TRANSMISSION INFOS'!$A$2:$N$600,15,FALSE)</f>
        <v>#N/A</v>
      </c>
      <c r="O260" s="107" t="e">
        <f>VLOOKUP($A260,'TRANSMISSION INFOS'!$A$2:$O$600,16,FALSE)</f>
        <v>#N/A</v>
      </c>
      <c r="P260" s="140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>
      <c r="A261" s="143"/>
      <c r="B261" s="5" t="e">
        <f>VLOOKUP($A261,'Export base de données'!$A:$I,2,FALSE)</f>
        <v>#N/A</v>
      </c>
      <c r="C261" s="5" t="e">
        <f>VLOOKUP($A261,'Export base de données'!$A:$I,3,FALSE)</f>
        <v>#N/A</v>
      </c>
      <c r="D261" s="5" t="e">
        <f>VLOOKUP($A261,'Export base de données'!$A:$I,5,FALSE)</f>
        <v>#N/A</v>
      </c>
      <c r="E261" s="8" t="e">
        <f>VLOOKUP($A261,'TRANSMISSION INFOS'!$A$2:$N$600,5,FALSE)</f>
        <v>#N/A</v>
      </c>
      <c r="F261" s="5" t="e">
        <f>VLOOKUP($A261,'Export base de données'!$A:$I,6,FALSE)</f>
        <v>#N/A</v>
      </c>
      <c r="G261" s="6" t="e">
        <f>VLOOKUP($A261,'Export base de données'!$A:$I,7,FALSE)</f>
        <v>#N/A</v>
      </c>
      <c r="H261" s="6" t="e">
        <f>VLOOKUP($A261,'Export base de données'!$A:$I,8,FALSE)</f>
        <v>#N/A</v>
      </c>
      <c r="I261" s="8" t="s">
        <v>21</v>
      </c>
      <c r="J261" s="9" t="e">
        <f>VLOOKUP($A261,'TRANSMISSION INFOS'!$A:$K,12,FALSE)</f>
        <v>#N/A</v>
      </c>
      <c r="K261" s="8" t="s">
        <v>21</v>
      </c>
      <c r="L261" s="65" t="e">
        <f>VLOOKUP($A261,'TRANSMISSION INFOS'!$A$2:$N$600,13,FALSE)</f>
        <v>#N/A</v>
      </c>
      <c r="M261" s="8" t="e">
        <f>VLOOKUP($A261,'TRANSMISSION INFOS'!$A$2:$N$300,14,FALSE)</f>
        <v>#N/A</v>
      </c>
      <c r="N261" s="60" t="e">
        <f>VLOOKUP($A261,'TRANSMISSION INFOS'!$A$2:$N$600,15,FALSE)</f>
        <v>#N/A</v>
      </c>
      <c r="O261" s="107" t="e">
        <f>VLOOKUP($A261,'TRANSMISSION INFOS'!$A$2:$O$600,16,FALSE)</f>
        <v>#N/A</v>
      </c>
      <c r="P261" s="140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>
      <c r="A262" s="143"/>
      <c r="B262" s="5" t="e">
        <f>VLOOKUP($A262,'Export base de données'!$A:$I,2,FALSE)</f>
        <v>#N/A</v>
      </c>
      <c r="C262" s="5" t="e">
        <f>VLOOKUP($A262,'Export base de données'!$A:$I,3,FALSE)</f>
        <v>#N/A</v>
      </c>
      <c r="D262" s="5" t="e">
        <f>VLOOKUP($A262,'Export base de données'!$A:$I,5,FALSE)</f>
        <v>#N/A</v>
      </c>
      <c r="E262" s="8" t="e">
        <f>VLOOKUP($A262,'TRANSMISSION INFOS'!$A$2:$N$600,5,FALSE)</f>
        <v>#N/A</v>
      </c>
      <c r="F262" s="5" t="e">
        <f>VLOOKUP($A262,'Export base de données'!$A:$I,6,FALSE)</f>
        <v>#N/A</v>
      </c>
      <c r="G262" s="6" t="e">
        <f>VLOOKUP($A262,'Export base de données'!$A:$I,7,FALSE)</f>
        <v>#N/A</v>
      </c>
      <c r="H262" s="6" t="e">
        <f>VLOOKUP($A262,'Export base de données'!$A:$I,8,FALSE)</f>
        <v>#N/A</v>
      </c>
      <c r="I262" s="8" t="s">
        <v>21</v>
      </c>
      <c r="J262" s="9" t="e">
        <f>VLOOKUP($A262,'TRANSMISSION INFOS'!$A:$K,12,FALSE)</f>
        <v>#N/A</v>
      </c>
      <c r="K262" s="8" t="s">
        <v>21</v>
      </c>
      <c r="L262" s="65" t="e">
        <f>VLOOKUP($A262,'TRANSMISSION INFOS'!$A$2:$N$600,13,FALSE)</f>
        <v>#N/A</v>
      </c>
      <c r="M262" s="8" t="e">
        <f>VLOOKUP($A262,'TRANSMISSION INFOS'!$A$2:$N$300,14,FALSE)</f>
        <v>#N/A</v>
      </c>
      <c r="N262" s="60" t="e">
        <f>VLOOKUP($A262,'TRANSMISSION INFOS'!$A$2:$N$600,15,FALSE)</f>
        <v>#N/A</v>
      </c>
      <c r="O262" s="107" t="e">
        <f>VLOOKUP($A262,'TRANSMISSION INFOS'!$A$2:$O$600,16,FALSE)</f>
        <v>#N/A</v>
      </c>
      <c r="P262" s="140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>
      <c r="A263" s="143"/>
      <c r="B263" s="5" t="e">
        <f>VLOOKUP($A263,'Export base de données'!$A:$I,2,FALSE)</f>
        <v>#N/A</v>
      </c>
      <c r="C263" s="5" t="e">
        <f>VLOOKUP($A263,'Export base de données'!$A:$I,3,FALSE)</f>
        <v>#N/A</v>
      </c>
      <c r="D263" s="5" t="e">
        <f>VLOOKUP($A263,'Export base de données'!$A:$I,5,FALSE)</f>
        <v>#N/A</v>
      </c>
      <c r="E263" s="8" t="e">
        <f>VLOOKUP($A263,'TRANSMISSION INFOS'!$A$2:$N$600,5,FALSE)</f>
        <v>#N/A</v>
      </c>
      <c r="F263" s="5" t="e">
        <f>VLOOKUP($A263,'Export base de données'!$A:$I,6,FALSE)</f>
        <v>#N/A</v>
      </c>
      <c r="G263" s="6" t="e">
        <f>VLOOKUP($A263,'Export base de données'!$A:$I,7,FALSE)</f>
        <v>#N/A</v>
      </c>
      <c r="H263" s="6" t="e">
        <f>VLOOKUP($A263,'Export base de données'!$A:$I,8,FALSE)</f>
        <v>#N/A</v>
      </c>
      <c r="I263" s="8" t="s">
        <v>21</v>
      </c>
      <c r="J263" s="9" t="e">
        <f>VLOOKUP($A263,'TRANSMISSION INFOS'!$A:$K,12,FALSE)</f>
        <v>#N/A</v>
      </c>
      <c r="K263" s="8" t="s">
        <v>21</v>
      </c>
      <c r="L263" s="65" t="e">
        <f>VLOOKUP($A263,'TRANSMISSION INFOS'!$A$2:$N$600,13,FALSE)</f>
        <v>#N/A</v>
      </c>
      <c r="M263" s="8" t="e">
        <f>VLOOKUP($A263,'TRANSMISSION INFOS'!$A$2:$N$300,14,FALSE)</f>
        <v>#N/A</v>
      </c>
      <c r="N263" s="60" t="e">
        <f>VLOOKUP($A263,'TRANSMISSION INFOS'!$A$2:$N$600,15,FALSE)</f>
        <v>#N/A</v>
      </c>
      <c r="O263" s="107" t="e">
        <f>VLOOKUP($A263,'TRANSMISSION INFOS'!$A$2:$O$600,16,FALSE)</f>
        <v>#N/A</v>
      </c>
      <c r="P263" s="14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>
      <c r="A264" s="143"/>
      <c r="B264" s="5" t="e">
        <f>VLOOKUP($A264,'Export base de données'!$A:$I,2,FALSE)</f>
        <v>#N/A</v>
      </c>
      <c r="C264" s="5" t="e">
        <f>VLOOKUP($A264,'Export base de données'!$A:$I,3,FALSE)</f>
        <v>#N/A</v>
      </c>
      <c r="D264" s="5" t="e">
        <f>VLOOKUP($A264,'Export base de données'!$A:$I,5,FALSE)</f>
        <v>#N/A</v>
      </c>
      <c r="E264" s="8" t="e">
        <f>VLOOKUP($A264,'TRANSMISSION INFOS'!$A$2:$N$600,5,FALSE)</f>
        <v>#N/A</v>
      </c>
      <c r="F264" s="5" t="e">
        <f>VLOOKUP($A264,'Export base de données'!$A:$I,6,FALSE)</f>
        <v>#N/A</v>
      </c>
      <c r="G264" s="6" t="e">
        <f>VLOOKUP($A264,'Export base de données'!$A:$I,7,FALSE)</f>
        <v>#N/A</v>
      </c>
      <c r="H264" s="6" t="e">
        <f>VLOOKUP($A264,'Export base de données'!$A:$I,8,FALSE)</f>
        <v>#N/A</v>
      </c>
      <c r="I264" s="8" t="s">
        <v>21</v>
      </c>
      <c r="J264" s="9" t="e">
        <f>VLOOKUP($A264,'TRANSMISSION INFOS'!$A:$K,12,FALSE)</f>
        <v>#N/A</v>
      </c>
      <c r="K264" s="8" t="s">
        <v>21</v>
      </c>
      <c r="L264" s="65" t="e">
        <f>VLOOKUP($A264,'TRANSMISSION INFOS'!$A$2:$N$600,13,FALSE)</f>
        <v>#N/A</v>
      </c>
      <c r="M264" s="8" t="e">
        <f>VLOOKUP($A264,'TRANSMISSION INFOS'!$A$2:$N$300,14,FALSE)</f>
        <v>#N/A</v>
      </c>
      <c r="N264" s="60" t="e">
        <f>VLOOKUP($A264,'TRANSMISSION INFOS'!$A$2:$N$600,15,FALSE)</f>
        <v>#N/A</v>
      </c>
      <c r="O264" s="107" t="e">
        <f>VLOOKUP($A264,'TRANSMISSION INFOS'!$A$2:$O$600,16,FALSE)</f>
        <v>#N/A</v>
      </c>
      <c r="P264" s="10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>
      <c r="A265" s="143"/>
      <c r="B265" s="5" t="e">
        <f>VLOOKUP($A265,'Export base de données'!$A:$I,2,FALSE)</f>
        <v>#N/A</v>
      </c>
      <c r="C265" s="5" t="e">
        <f>VLOOKUP($A265,'Export base de données'!$A:$I,3,FALSE)</f>
        <v>#N/A</v>
      </c>
      <c r="D265" s="5" t="e">
        <f>VLOOKUP($A265,'Export base de données'!$A:$I,5,FALSE)</f>
        <v>#N/A</v>
      </c>
      <c r="E265" s="8" t="e">
        <f>VLOOKUP($A265,'TRANSMISSION INFOS'!$A$2:$N$600,5,FALSE)</f>
        <v>#N/A</v>
      </c>
      <c r="F265" s="5" t="e">
        <f>VLOOKUP($A265,'Export base de données'!$A:$I,6,FALSE)</f>
        <v>#N/A</v>
      </c>
      <c r="G265" s="6" t="e">
        <f>VLOOKUP($A265,'Export base de données'!$A:$I,7,FALSE)</f>
        <v>#N/A</v>
      </c>
      <c r="H265" s="6" t="e">
        <f>VLOOKUP($A265,'Export base de données'!$A:$I,8,FALSE)</f>
        <v>#N/A</v>
      </c>
      <c r="I265" s="8" t="s">
        <v>21</v>
      </c>
      <c r="J265" s="9" t="e">
        <f>VLOOKUP($A265,'TRANSMISSION INFOS'!$A:$K,12,FALSE)</f>
        <v>#N/A</v>
      </c>
      <c r="K265" s="8" t="s">
        <v>21</v>
      </c>
      <c r="L265" s="65" t="e">
        <f>VLOOKUP($A265,'TRANSMISSION INFOS'!$A$2:$N$600,13,FALSE)</f>
        <v>#N/A</v>
      </c>
      <c r="M265" s="8" t="e">
        <f>VLOOKUP($A265,'TRANSMISSION INFOS'!$A$2:$N$300,14,FALSE)</f>
        <v>#N/A</v>
      </c>
      <c r="N265" s="60" t="e">
        <f>VLOOKUP($A265,'TRANSMISSION INFOS'!$A$2:$N$600,15,FALSE)</f>
        <v>#N/A</v>
      </c>
      <c r="O265" s="107" t="e">
        <f>VLOOKUP($A265,'TRANSMISSION INFOS'!$A$2:$O$600,16,FALSE)</f>
        <v>#N/A</v>
      </c>
      <c r="P265" s="10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>
      <c r="A266" s="143"/>
      <c r="B266" s="5" t="e">
        <f>VLOOKUP($A266,'Export base de données'!$A:$I,2,FALSE)</f>
        <v>#N/A</v>
      </c>
      <c r="C266" s="5" t="e">
        <f>VLOOKUP($A266,'Export base de données'!$A:$I,3,FALSE)</f>
        <v>#N/A</v>
      </c>
      <c r="D266" s="5" t="e">
        <f>VLOOKUP($A266,'Export base de données'!$A:$I,5,FALSE)</f>
        <v>#N/A</v>
      </c>
      <c r="E266" s="8" t="e">
        <f>VLOOKUP($A266,'TRANSMISSION INFOS'!$A$2:$N$600,5,FALSE)</f>
        <v>#N/A</v>
      </c>
      <c r="F266" s="5" t="e">
        <f>VLOOKUP($A266,'Export base de données'!$A:$I,6,FALSE)</f>
        <v>#N/A</v>
      </c>
      <c r="G266" s="6" t="e">
        <f>VLOOKUP($A266,'Export base de données'!$A:$I,7,FALSE)</f>
        <v>#N/A</v>
      </c>
      <c r="H266" s="6" t="e">
        <f>VLOOKUP($A266,'Export base de données'!$A:$I,8,FALSE)</f>
        <v>#N/A</v>
      </c>
      <c r="I266" s="8" t="s">
        <v>21</v>
      </c>
      <c r="J266" s="9" t="e">
        <f>VLOOKUP($A266,'TRANSMISSION INFOS'!$A:$K,12,FALSE)</f>
        <v>#N/A</v>
      </c>
      <c r="K266" s="8" t="s">
        <v>21</v>
      </c>
      <c r="L266" s="65" t="e">
        <f>VLOOKUP($A266,'TRANSMISSION INFOS'!$A$2:$N$600,13,FALSE)</f>
        <v>#N/A</v>
      </c>
      <c r="M266" s="8" t="e">
        <f>VLOOKUP($A266,'TRANSMISSION INFOS'!$A$2:$N$300,14,FALSE)</f>
        <v>#N/A</v>
      </c>
      <c r="N266" s="60" t="e">
        <f>VLOOKUP($A266,'TRANSMISSION INFOS'!$A$2:$N$600,15,FALSE)</f>
        <v>#N/A</v>
      </c>
      <c r="O266" s="107" t="e">
        <f>VLOOKUP($A266,'TRANSMISSION INFOS'!$A$2:$O$600,16,FALSE)</f>
        <v>#N/A</v>
      </c>
      <c r="P266" s="10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>
      <c r="A267" s="143"/>
      <c r="B267" s="5" t="e">
        <f>VLOOKUP($A267,'Export base de données'!$A:$I,2,FALSE)</f>
        <v>#N/A</v>
      </c>
      <c r="C267" s="5" t="e">
        <f>VLOOKUP($A267,'Export base de données'!$A:$I,3,FALSE)</f>
        <v>#N/A</v>
      </c>
      <c r="D267" s="5" t="e">
        <f>VLOOKUP($A267,'Export base de données'!$A:$I,5,FALSE)</f>
        <v>#N/A</v>
      </c>
      <c r="E267" s="8" t="e">
        <f>VLOOKUP($A267,'TRANSMISSION INFOS'!$A$2:$N$600,5,FALSE)</f>
        <v>#N/A</v>
      </c>
      <c r="F267" s="5" t="e">
        <f>VLOOKUP($A267,'Export base de données'!$A:$I,6,FALSE)</f>
        <v>#N/A</v>
      </c>
      <c r="G267" s="6" t="e">
        <f>VLOOKUP($A267,'Export base de données'!$A:$I,7,FALSE)</f>
        <v>#N/A</v>
      </c>
      <c r="H267" s="6" t="e">
        <f>VLOOKUP($A267,'Export base de données'!$A:$I,8,FALSE)</f>
        <v>#N/A</v>
      </c>
      <c r="I267" s="8" t="s">
        <v>21</v>
      </c>
      <c r="J267" s="9" t="e">
        <f>VLOOKUP($A267,'TRANSMISSION INFOS'!$A:$K,12,FALSE)</f>
        <v>#N/A</v>
      </c>
      <c r="K267" s="8" t="s">
        <v>21</v>
      </c>
      <c r="L267" s="65" t="e">
        <f>VLOOKUP($A267,'TRANSMISSION INFOS'!$A$2:$N$600,13,FALSE)</f>
        <v>#N/A</v>
      </c>
      <c r="M267" s="8" t="e">
        <f>VLOOKUP($A267,'TRANSMISSION INFOS'!$A$2:$N$300,14,FALSE)</f>
        <v>#N/A</v>
      </c>
      <c r="N267" s="60" t="e">
        <f>VLOOKUP($A267,'TRANSMISSION INFOS'!$A$2:$N$600,15,FALSE)</f>
        <v>#N/A</v>
      </c>
      <c r="O267" s="107" t="e">
        <f>VLOOKUP($A267,'TRANSMISSION INFOS'!$A$2:$O$600,16,FALSE)</f>
        <v>#N/A</v>
      </c>
      <c r="P267" s="10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>
      <c r="A268" s="143"/>
      <c r="B268" s="5" t="e">
        <f>VLOOKUP($A268,'Export base de données'!$A:$I,2,FALSE)</f>
        <v>#N/A</v>
      </c>
      <c r="C268" s="5" t="e">
        <f>VLOOKUP($A268,'Export base de données'!$A:$I,3,FALSE)</f>
        <v>#N/A</v>
      </c>
      <c r="D268" s="5" t="e">
        <f>VLOOKUP($A268,'Export base de données'!$A:$I,5,FALSE)</f>
        <v>#N/A</v>
      </c>
      <c r="E268" s="8" t="e">
        <f>VLOOKUP($A268,'TRANSMISSION INFOS'!$A$2:$N$600,5,FALSE)</f>
        <v>#N/A</v>
      </c>
      <c r="F268" s="5" t="e">
        <f>VLOOKUP($A268,'Export base de données'!$A:$I,6,FALSE)</f>
        <v>#N/A</v>
      </c>
      <c r="G268" s="6" t="e">
        <f>VLOOKUP($A268,'Export base de données'!$A:$I,7,FALSE)</f>
        <v>#N/A</v>
      </c>
      <c r="H268" s="6" t="e">
        <f>VLOOKUP($A268,'Export base de données'!$A:$I,8,FALSE)</f>
        <v>#N/A</v>
      </c>
      <c r="I268" s="8" t="s">
        <v>21</v>
      </c>
      <c r="J268" s="9" t="e">
        <f>VLOOKUP($A268,'TRANSMISSION INFOS'!$A:$K,12,FALSE)</f>
        <v>#N/A</v>
      </c>
      <c r="K268" s="8" t="s">
        <v>21</v>
      </c>
      <c r="L268" s="65" t="e">
        <f>VLOOKUP($A268,'TRANSMISSION INFOS'!$A$2:$N$600,13,FALSE)</f>
        <v>#N/A</v>
      </c>
      <c r="M268" s="8" t="e">
        <f>VLOOKUP($A268,'TRANSMISSION INFOS'!$A$2:$N$300,14,FALSE)</f>
        <v>#N/A</v>
      </c>
      <c r="N268" s="60" t="e">
        <f>VLOOKUP($A268,'TRANSMISSION INFOS'!$A$2:$N$600,15,FALSE)</f>
        <v>#N/A</v>
      </c>
      <c r="O268" s="107" t="e">
        <f>VLOOKUP($A268,'TRANSMISSION INFOS'!$A$2:$O$600,16,FALSE)</f>
        <v>#N/A</v>
      </c>
      <c r="P268" s="10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>
      <c r="A269" s="143"/>
      <c r="B269" s="5" t="e">
        <f>VLOOKUP($A269,'Export base de données'!$A:$I,2,FALSE)</f>
        <v>#N/A</v>
      </c>
      <c r="C269" s="5" t="e">
        <f>VLOOKUP($A269,'Export base de données'!$A:$I,3,FALSE)</f>
        <v>#N/A</v>
      </c>
      <c r="D269" s="5" t="e">
        <f>VLOOKUP($A269,'Export base de données'!$A:$I,5,FALSE)</f>
        <v>#N/A</v>
      </c>
      <c r="E269" s="8" t="e">
        <f>VLOOKUP($A269,'TRANSMISSION INFOS'!$A$2:$N$600,5,FALSE)</f>
        <v>#N/A</v>
      </c>
      <c r="F269" s="5" t="e">
        <f>VLOOKUP($A269,'Export base de données'!$A:$I,6,FALSE)</f>
        <v>#N/A</v>
      </c>
      <c r="G269" s="6" t="e">
        <f>VLOOKUP($A269,'Export base de données'!$A:$I,7,FALSE)</f>
        <v>#N/A</v>
      </c>
      <c r="H269" s="6" t="e">
        <f>VLOOKUP($A269,'Export base de données'!$A:$I,8,FALSE)</f>
        <v>#N/A</v>
      </c>
      <c r="I269" s="8" t="s">
        <v>21</v>
      </c>
      <c r="J269" s="9" t="e">
        <f>VLOOKUP($A269,'TRANSMISSION INFOS'!$A:$K,12,FALSE)</f>
        <v>#N/A</v>
      </c>
      <c r="K269" s="8" t="s">
        <v>21</v>
      </c>
      <c r="L269" s="65" t="e">
        <f>VLOOKUP($A269,'TRANSMISSION INFOS'!$A$2:$N$600,13,FALSE)</f>
        <v>#N/A</v>
      </c>
      <c r="M269" s="8" t="e">
        <f>VLOOKUP($A269,'TRANSMISSION INFOS'!$A$2:$N$300,14,FALSE)</f>
        <v>#N/A</v>
      </c>
      <c r="N269" s="60" t="e">
        <f>VLOOKUP($A269,'TRANSMISSION INFOS'!$A$2:$N$600,15,FALSE)</f>
        <v>#N/A</v>
      </c>
      <c r="O269" s="107" t="e">
        <f>VLOOKUP($A269,'TRANSMISSION INFOS'!$A$2:$O$600,16,FALSE)</f>
        <v>#N/A</v>
      </c>
      <c r="P269" s="10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>
      <c r="A270" s="143"/>
      <c r="B270" s="5" t="e">
        <f>VLOOKUP($A270,'Export base de données'!$A:$I,2,FALSE)</f>
        <v>#N/A</v>
      </c>
      <c r="C270" s="5" t="e">
        <f>VLOOKUP($A270,'Export base de données'!$A:$I,3,FALSE)</f>
        <v>#N/A</v>
      </c>
      <c r="D270" s="5" t="e">
        <f>VLOOKUP($A270,'Export base de données'!$A:$I,5,FALSE)</f>
        <v>#N/A</v>
      </c>
      <c r="E270" s="8" t="e">
        <f>VLOOKUP($A270,'TRANSMISSION INFOS'!$A$2:$N$600,5,FALSE)</f>
        <v>#N/A</v>
      </c>
      <c r="F270" s="5" t="e">
        <f>VLOOKUP($A270,'Export base de données'!$A:$I,6,FALSE)</f>
        <v>#N/A</v>
      </c>
      <c r="G270" s="6" t="e">
        <f>VLOOKUP($A270,'Export base de données'!$A:$I,7,FALSE)</f>
        <v>#N/A</v>
      </c>
      <c r="H270" s="6" t="e">
        <f>VLOOKUP($A270,'Export base de données'!$A:$I,8,FALSE)</f>
        <v>#N/A</v>
      </c>
      <c r="I270" s="8" t="s">
        <v>21</v>
      </c>
      <c r="J270" s="9" t="e">
        <f>VLOOKUP($A270,'TRANSMISSION INFOS'!$A:$K,12,FALSE)</f>
        <v>#N/A</v>
      </c>
      <c r="K270" s="8" t="s">
        <v>21</v>
      </c>
      <c r="L270" s="65" t="e">
        <f>VLOOKUP($A270,'TRANSMISSION INFOS'!$A$2:$N$600,13,FALSE)</f>
        <v>#N/A</v>
      </c>
      <c r="M270" s="8" t="e">
        <f>VLOOKUP($A270,'TRANSMISSION INFOS'!$A$2:$N$300,14,FALSE)</f>
        <v>#N/A</v>
      </c>
      <c r="N270" s="60" t="e">
        <f>VLOOKUP($A270,'TRANSMISSION INFOS'!$A$2:$N$600,15,FALSE)</f>
        <v>#N/A</v>
      </c>
      <c r="O270" s="107" t="e">
        <f>VLOOKUP($A270,'TRANSMISSION INFOS'!$A$2:$O$600,16,FALSE)</f>
        <v>#N/A</v>
      </c>
      <c r="P270" s="10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>
      <c r="A271" s="143"/>
      <c r="B271" s="5" t="e">
        <f>VLOOKUP($A271,'Export base de données'!$A:$I,2,FALSE)</f>
        <v>#N/A</v>
      </c>
      <c r="C271" s="5" t="e">
        <f>VLOOKUP($A271,'Export base de données'!$A:$I,3,FALSE)</f>
        <v>#N/A</v>
      </c>
      <c r="D271" s="5" t="e">
        <f>VLOOKUP($A271,'Export base de données'!$A:$I,5,FALSE)</f>
        <v>#N/A</v>
      </c>
      <c r="E271" s="8" t="e">
        <f>VLOOKUP($A271,'TRANSMISSION INFOS'!$A$2:$N$600,5,FALSE)</f>
        <v>#N/A</v>
      </c>
      <c r="F271" s="5" t="e">
        <f>VLOOKUP($A271,'Export base de données'!$A:$I,6,FALSE)</f>
        <v>#N/A</v>
      </c>
      <c r="G271" s="6" t="e">
        <f>VLOOKUP($A271,'Export base de données'!$A:$I,7,FALSE)</f>
        <v>#N/A</v>
      </c>
      <c r="H271" s="6" t="e">
        <f>VLOOKUP($A271,'Export base de données'!$A:$I,8,FALSE)</f>
        <v>#N/A</v>
      </c>
      <c r="I271" s="8" t="s">
        <v>21</v>
      </c>
      <c r="J271" s="9" t="e">
        <f>VLOOKUP($A271,'TRANSMISSION INFOS'!$A:$K,12,FALSE)</f>
        <v>#N/A</v>
      </c>
      <c r="K271" s="8" t="s">
        <v>21</v>
      </c>
      <c r="L271" s="65" t="e">
        <f>VLOOKUP($A271,'TRANSMISSION INFOS'!$A$2:$N$600,13,FALSE)</f>
        <v>#N/A</v>
      </c>
      <c r="M271" s="8" t="e">
        <f>VLOOKUP($A271,'TRANSMISSION INFOS'!$A$2:$N$300,14,FALSE)</f>
        <v>#N/A</v>
      </c>
      <c r="N271" s="60" t="e">
        <f>VLOOKUP($A271,'TRANSMISSION INFOS'!$A$2:$N$600,15,FALSE)</f>
        <v>#N/A</v>
      </c>
      <c r="O271" s="107" t="e">
        <f>VLOOKUP($A271,'TRANSMISSION INFOS'!$A$2:$O$600,16,FALSE)</f>
        <v>#N/A</v>
      </c>
      <c r="P271" s="10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>
      <c r="A272" s="143"/>
      <c r="B272" s="5" t="e">
        <f>VLOOKUP($A272,'Export base de données'!$A:$I,2,FALSE)</f>
        <v>#N/A</v>
      </c>
      <c r="C272" s="5" t="e">
        <f>VLOOKUP($A272,'Export base de données'!$A:$I,3,FALSE)</f>
        <v>#N/A</v>
      </c>
      <c r="D272" s="5" t="e">
        <f>VLOOKUP($A272,'Export base de données'!$A:$I,5,FALSE)</f>
        <v>#N/A</v>
      </c>
      <c r="E272" s="8" t="e">
        <f>VLOOKUP($A272,'TRANSMISSION INFOS'!$A$2:$N$600,5,FALSE)</f>
        <v>#N/A</v>
      </c>
      <c r="F272" s="5" t="e">
        <f>VLOOKUP($A272,'Export base de données'!$A:$I,6,FALSE)</f>
        <v>#N/A</v>
      </c>
      <c r="G272" s="6" t="e">
        <f>VLOOKUP($A272,'Export base de données'!$A:$I,7,FALSE)</f>
        <v>#N/A</v>
      </c>
      <c r="H272" s="6" t="e">
        <f>VLOOKUP($A272,'Export base de données'!$A:$I,8,FALSE)</f>
        <v>#N/A</v>
      </c>
      <c r="I272" s="8" t="s">
        <v>21</v>
      </c>
      <c r="J272" s="9" t="e">
        <f>VLOOKUP($A272,'TRANSMISSION INFOS'!$A:$K,12,FALSE)</f>
        <v>#N/A</v>
      </c>
      <c r="K272" s="8" t="s">
        <v>21</v>
      </c>
      <c r="L272" s="65" t="e">
        <f>VLOOKUP($A272,'TRANSMISSION INFOS'!$A$2:$N$600,13,FALSE)</f>
        <v>#N/A</v>
      </c>
      <c r="M272" s="8" t="e">
        <f>VLOOKUP($A272,'TRANSMISSION INFOS'!$A$2:$N$300,14,FALSE)</f>
        <v>#N/A</v>
      </c>
      <c r="N272" s="60" t="e">
        <f>VLOOKUP($A272,'TRANSMISSION INFOS'!$A$2:$N$600,15,FALSE)</f>
        <v>#N/A</v>
      </c>
      <c r="O272" s="107" t="e">
        <f>VLOOKUP($A272,'TRANSMISSION INFOS'!$A$2:$O$600,16,FALSE)</f>
        <v>#N/A</v>
      </c>
      <c r="P272" s="10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>
      <c r="A273" s="143"/>
      <c r="B273" s="21"/>
      <c r="C273" s="21"/>
      <c r="D273" s="21"/>
      <c r="E273" s="8" t="e">
        <f>VLOOKUP($A273,'TRANSMISSION INFOS'!$A$2:$N$600,5,FALSE)</f>
        <v>#N/A</v>
      </c>
      <c r="F273" s="21"/>
      <c r="G273" s="21"/>
      <c r="H273" s="21"/>
      <c r="I273" s="14"/>
      <c r="J273" s="22"/>
      <c r="K273" s="14"/>
      <c r="L273" s="65" t="e">
        <f>VLOOKUP($A273,'TRANSMISSION INFOS'!$A$2:$N$600,13,FALSE)</f>
        <v>#N/A</v>
      </c>
      <c r="M273" s="8" t="e">
        <f>VLOOKUP($A273,'TRANSMISSION INFOS'!$A$2:$N$300,14,FALSE)</f>
        <v>#N/A</v>
      </c>
      <c r="N273" s="60" t="e">
        <f>VLOOKUP($A273,'TRANSMISSION INFOS'!$A$2:$N$600,15,FALSE)</f>
        <v>#N/A</v>
      </c>
      <c r="O273" s="107" t="e">
        <f>VLOOKUP($A273,'TRANSMISSION INFOS'!$A$2:$O$600,16,FALSE)</f>
        <v>#N/A</v>
      </c>
      <c r="P273" s="10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>
      <c r="A274" s="143"/>
      <c r="B274" s="21"/>
      <c r="C274" s="21"/>
      <c r="D274" s="21"/>
      <c r="E274" s="8" t="e">
        <f>VLOOKUP($A274,'TRANSMISSION INFOS'!$A$2:$N$600,5,FALSE)</f>
        <v>#N/A</v>
      </c>
      <c r="F274" s="21"/>
      <c r="G274" s="21"/>
      <c r="H274" s="21"/>
      <c r="I274" s="14"/>
      <c r="J274" s="22"/>
      <c r="K274" s="14"/>
      <c r="L274" s="65" t="e">
        <f>VLOOKUP($A274,'TRANSMISSION INFOS'!$A$2:$N$600,13,FALSE)</f>
        <v>#N/A</v>
      </c>
      <c r="M274" s="8" t="e">
        <f>VLOOKUP($A274,'TRANSMISSION INFOS'!$A$2:$N$300,14,FALSE)</f>
        <v>#N/A</v>
      </c>
      <c r="N274" s="60" t="e">
        <f>VLOOKUP($A274,'TRANSMISSION INFOS'!$A$2:$N$600,15,FALSE)</f>
        <v>#N/A</v>
      </c>
      <c r="O274" s="107" t="e">
        <f>VLOOKUP($A274,'TRANSMISSION INFOS'!$A$2:$O$600,16,FALSE)</f>
        <v>#N/A</v>
      </c>
      <c r="P274" s="10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>
      <c r="A275" s="143"/>
      <c r="B275" s="21"/>
      <c r="C275" s="21"/>
      <c r="D275" s="21"/>
      <c r="E275" s="8" t="e">
        <f>VLOOKUP($A275,'TRANSMISSION INFOS'!$A$2:$N$600,5,FALSE)</f>
        <v>#N/A</v>
      </c>
      <c r="F275" s="21"/>
      <c r="G275" s="21"/>
      <c r="H275" s="21"/>
      <c r="I275" s="14"/>
      <c r="J275" s="22"/>
      <c r="K275" s="14"/>
      <c r="L275" s="65" t="e">
        <f>VLOOKUP($A275,'TRANSMISSION INFOS'!$A$2:$N$600,13,FALSE)</f>
        <v>#N/A</v>
      </c>
      <c r="M275" s="8" t="e">
        <f>VLOOKUP($A275,'TRANSMISSION INFOS'!$A$2:$N$300,14,FALSE)</f>
        <v>#N/A</v>
      </c>
      <c r="N275" s="60" t="e">
        <f>VLOOKUP($A275,'TRANSMISSION INFOS'!$A$2:$N$600,15,FALSE)</f>
        <v>#N/A</v>
      </c>
      <c r="O275" s="107" t="e">
        <f>VLOOKUP($A275,'TRANSMISSION INFOS'!$A$2:$O$600,16,FALSE)</f>
        <v>#N/A</v>
      </c>
      <c r="P275" s="10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>
      <c r="A276" s="143"/>
      <c r="B276" s="21"/>
      <c r="C276" s="21"/>
      <c r="D276" s="21"/>
      <c r="E276" s="8" t="e">
        <f>VLOOKUP($A276,'TRANSMISSION INFOS'!$A$2:$N$600,5,FALSE)</f>
        <v>#N/A</v>
      </c>
      <c r="F276" s="21"/>
      <c r="G276" s="21"/>
      <c r="H276" s="21"/>
      <c r="I276" s="14"/>
      <c r="J276" s="22"/>
      <c r="K276" s="14"/>
      <c r="L276" s="65" t="e">
        <f>VLOOKUP($A276,'TRANSMISSION INFOS'!$A$2:$N$600,13,FALSE)</f>
        <v>#N/A</v>
      </c>
      <c r="M276" s="8" t="e">
        <f>VLOOKUP($A276,'TRANSMISSION INFOS'!$A$2:$N$300,14,FALSE)</f>
        <v>#N/A</v>
      </c>
      <c r="N276" s="60" t="e">
        <f>VLOOKUP($A276,'TRANSMISSION INFOS'!$A$2:$N$600,15,FALSE)</f>
        <v>#N/A</v>
      </c>
      <c r="O276" s="107" t="e">
        <f>VLOOKUP($A276,'TRANSMISSION INFOS'!$A$2:$O$600,16,FALSE)</f>
        <v>#N/A</v>
      </c>
      <c r="P276" s="10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>
      <c r="A277" s="143"/>
      <c r="B277" s="21"/>
      <c r="C277" s="21"/>
      <c r="D277" s="21"/>
      <c r="E277" s="8" t="e">
        <f>VLOOKUP($A277,'TRANSMISSION INFOS'!$A$2:$N$600,5,FALSE)</f>
        <v>#N/A</v>
      </c>
      <c r="F277" s="21"/>
      <c r="G277" s="21"/>
      <c r="H277" s="21"/>
      <c r="I277" s="14"/>
      <c r="J277" s="22"/>
      <c r="K277" s="14"/>
      <c r="L277" s="65" t="e">
        <f>VLOOKUP($A277,'TRANSMISSION INFOS'!$A$2:$N$600,13,FALSE)</f>
        <v>#N/A</v>
      </c>
      <c r="M277" s="8" t="e">
        <f>VLOOKUP($A277,'TRANSMISSION INFOS'!$A$2:$N$300,14,FALSE)</f>
        <v>#N/A</v>
      </c>
      <c r="N277" s="60" t="e">
        <f>VLOOKUP($A277,'TRANSMISSION INFOS'!$A$2:$N$600,15,FALSE)</f>
        <v>#N/A</v>
      </c>
      <c r="O277" s="107" t="e">
        <f>VLOOKUP($A277,'TRANSMISSION INFOS'!$A$2:$O$600,16,FALSE)</f>
        <v>#N/A</v>
      </c>
      <c r="P277" s="10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>
      <c r="A278" s="143"/>
      <c r="B278" s="21"/>
      <c r="C278" s="21"/>
      <c r="D278" s="21"/>
      <c r="E278" s="8" t="e">
        <f>VLOOKUP($A278,'TRANSMISSION INFOS'!$A$2:$N$600,5,FALSE)</f>
        <v>#N/A</v>
      </c>
      <c r="F278" s="21"/>
      <c r="G278" s="21"/>
      <c r="H278" s="21"/>
      <c r="I278" s="14"/>
      <c r="J278" s="22"/>
      <c r="K278" s="14"/>
      <c r="L278" s="65" t="e">
        <f>VLOOKUP($A278,'TRANSMISSION INFOS'!$A$2:$N$600,13,FALSE)</f>
        <v>#N/A</v>
      </c>
      <c r="M278" s="8" t="e">
        <f>VLOOKUP($A278,'TRANSMISSION INFOS'!$A$2:$N$300,14,FALSE)</f>
        <v>#N/A</v>
      </c>
      <c r="N278" s="60" t="e">
        <f>VLOOKUP($A278,'TRANSMISSION INFOS'!$A$2:$N$600,15,FALSE)</f>
        <v>#N/A</v>
      </c>
      <c r="O278" s="107" t="e">
        <f>VLOOKUP($A278,'TRANSMISSION INFOS'!$A$2:$O$600,16,FALSE)</f>
        <v>#N/A</v>
      </c>
      <c r="P278" s="10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>
      <c r="A279" s="143"/>
      <c r="B279" s="21"/>
      <c r="C279" s="21"/>
      <c r="D279" s="21"/>
      <c r="E279" s="8" t="e">
        <f>VLOOKUP($A279,'TRANSMISSION INFOS'!$A$2:$N$600,5,FALSE)</f>
        <v>#N/A</v>
      </c>
      <c r="F279" s="21"/>
      <c r="G279" s="21"/>
      <c r="H279" s="21"/>
      <c r="I279" s="14"/>
      <c r="J279" s="22"/>
      <c r="K279" s="14"/>
      <c r="L279" s="65" t="e">
        <f>VLOOKUP($A279,'TRANSMISSION INFOS'!$A$2:$N$600,13,FALSE)</f>
        <v>#N/A</v>
      </c>
      <c r="M279" s="8" t="e">
        <f>VLOOKUP($A279,'TRANSMISSION INFOS'!$A$2:$N$300,14,FALSE)</f>
        <v>#N/A</v>
      </c>
      <c r="N279" s="60" t="e">
        <f>VLOOKUP($A279,'TRANSMISSION INFOS'!$A$2:$N$600,15,FALSE)</f>
        <v>#N/A</v>
      </c>
      <c r="O279" s="107" t="e">
        <f>VLOOKUP($A279,'TRANSMISSION INFOS'!$A$2:$O$600,16,FALSE)</f>
        <v>#N/A</v>
      </c>
      <c r="P279" s="10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>
      <c r="A280" s="143"/>
      <c r="B280" s="21"/>
      <c r="C280" s="21"/>
      <c r="D280" s="21"/>
      <c r="E280" s="8" t="e">
        <f>VLOOKUP($A280,'TRANSMISSION INFOS'!$A$2:$N$600,5,FALSE)</f>
        <v>#N/A</v>
      </c>
      <c r="F280" s="21"/>
      <c r="G280" s="21"/>
      <c r="H280" s="21"/>
      <c r="I280" s="14"/>
      <c r="J280" s="22"/>
      <c r="K280" s="14"/>
      <c r="L280" s="65" t="e">
        <f>VLOOKUP($A280,'TRANSMISSION INFOS'!$A$2:$N$600,13,FALSE)</f>
        <v>#N/A</v>
      </c>
      <c r="M280" s="8" t="e">
        <f>VLOOKUP($A280,'TRANSMISSION INFOS'!$A$2:$N$300,14,FALSE)</f>
        <v>#N/A</v>
      </c>
      <c r="N280" s="60" t="e">
        <f>VLOOKUP($A280,'TRANSMISSION INFOS'!$A$2:$N$600,15,FALSE)</f>
        <v>#N/A</v>
      </c>
      <c r="O280" s="107" t="e">
        <f>VLOOKUP($A280,'TRANSMISSION INFOS'!$A$2:$O$600,16,FALSE)</f>
        <v>#N/A</v>
      </c>
      <c r="P280" s="10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>
      <c r="A281" s="143"/>
      <c r="B281" s="21"/>
      <c r="C281" s="21"/>
      <c r="D281" s="21"/>
      <c r="E281" s="8" t="e">
        <f>VLOOKUP($A281,'TRANSMISSION INFOS'!$A$2:$N$600,5,FALSE)</f>
        <v>#N/A</v>
      </c>
      <c r="F281" s="21"/>
      <c r="G281" s="21"/>
      <c r="H281" s="21"/>
      <c r="I281" s="14"/>
      <c r="J281" s="22"/>
      <c r="K281" s="14"/>
      <c r="L281" s="65" t="e">
        <f>VLOOKUP($A281,'TRANSMISSION INFOS'!$A$2:$N$600,13,FALSE)</f>
        <v>#N/A</v>
      </c>
      <c r="M281" s="8" t="e">
        <f>VLOOKUP($A281,'TRANSMISSION INFOS'!$A$2:$N$300,14,FALSE)</f>
        <v>#N/A</v>
      </c>
      <c r="N281" s="60" t="e">
        <f>VLOOKUP($A281,'TRANSMISSION INFOS'!$A$2:$N$600,15,FALSE)</f>
        <v>#N/A</v>
      </c>
      <c r="O281" s="107" t="e">
        <f>VLOOKUP($A281,'TRANSMISSION INFOS'!$A$2:$O$600,16,FALSE)</f>
        <v>#N/A</v>
      </c>
      <c r="P281" s="10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>
      <c r="A282" s="143"/>
      <c r="B282" s="21"/>
      <c r="C282" s="21"/>
      <c r="D282" s="21"/>
      <c r="E282" s="8" t="e">
        <f>VLOOKUP($A282,'TRANSMISSION INFOS'!$A$2:$N$600,5,FALSE)</f>
        <v>#N/A</v>
      </c>
      <c r="F282" s="21"/>
      <c r="G282" s="21"/>
      <c r="H282" s="21"/>
      <c r="I282" s="14"/>
      <c r="J282" s="22"/>
      <c r="K282" s="14"/>
      <c r="L282" s="65" t="e">
        <f>VLOOKUP($A282,'TRANSMISSION INFOS'!$A$2:$N$600,13,FALSE)</f>
        <v>#N/A</v>
      </c>
      <c r="M282" s="8" t="e">
        <f>VLOOKUP($A282,'TRANSMISSION INFOS'!$A$2:$N$300,14,FALSE)</f>
        <v>#N/A</v>
      </c>
      <c r="N282" s="60" t="e">
        <f>VLOOKUP($A282,'TRANSMISSION INFOS'!$A$2:$N$600,15,FALSE)</f>
        <v>#N/A</v>
      </c>
      <c r="O282" s="107" t="e">
        <f>VLOOKUP($A282,'TRANSMISSION INFOS'!$A$2:$O$600,16,FALSE)</f>
        <v>#N/A</v>
      </c>
      <c r="P282" s="10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>
      <c r="A283" s="143"/>
      <c r="B283" s="21"/>
      <c r="C283" s="21"/>
      <c r="D283" s="21"/>
      <c r="E283" s="8" t="e">
        <f>VLOOKUP($A283,'TRANSMISSION INFOS'!$A$2:$N$600,5,FALSE)</f>
        <v>#N/A</v>
      </c>
      <c r="F283" s="21"/>
      <c r="G283" s="21"/>
      <c r="H283" s="21"/>
      <c r="I283" s="14"/>
      <c r="J283" s="22"/>
      <c r="K283" s="14"/>
      <c r="L283" s="65" t="e">
        <f>VLOOKUP($A283,'TRANSMISSION INFOS'!$A$2:$N$600,13,FALSE)</f>
        <v>#N/A</v>
      </c>
      <c r="M283" s="8" t="e">
        <f>VLOOKUP($A283,'TRANSMISSION INFOS'!$A$2:$N$300,14,FALSE)</f>
        <v>#N/A</v>
      </c>
      <c r="N283" s="60" t="e">
        <f>VLOOKUP($A283,'TRANSMISSION INFOS'!$A$2:$N$600,15,FALSE)</f>
        <v>#N/A</v>
      </c>
      <c r="O283" s="107" t="e">
        <f>VLOOKUP($A283,'TRANSMISSION INFOS'!$A$2:$O$600,16,FALSE)</f>
        <v>#N/A</v>
      </c>
      <c r="P283" s="10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>
      <c r="A284" s="143"/>
      <c r="B284" s="21"/>
      <c r="C284" s="21"/>
      <c r="D284" s="21"/>
      <c r="E284" s="8" t="e">
        <f>VLOOKUP($A284,'TRANSMISSION INFOS'!$A$2:$N$600,5,FALSE)</f>
        <v>#N/A</v>
      </c>
      <c r="F284" s="21"/>
      <c r="G284" s="21"/>
      <c r="H284" s="21"/>
      <c r="I284" s="14"/>
      <c r="J284" s="22"/>
      <c r="K284" s="14"/>
      <c r="L284" s="65" t="e">
        <f>VLOOKUP($A284,'TRANSMISSION INFOS'!$A$2:$N$600,13,FALSE)</f>
        <v>#N/A</v>
      </c>
      <c r="M284" s="8" t="e">
        <f>VLOOKUP($A284,'TRANSMISSION INFOS'!$A$2:$N$300,14,FALSE)</f>
        <v>#N/A</v>
      </c>
      <c r="N284" s="60" t="e">
        <f>VLOOKUP($A284,'TRANSMISSION INFOS'!$A$2:$N$600,15,FALSE)</f>
        <v>#N/A</v>
      </c>
      <c r="O284" s="107" t="e">
        <f>VLOOKUP($A284,'TRANSMISSION INFOS'!$A$2:$O$600,16,FALSE)</f>
        <v>#N/A</v>
      </c>
      <c r="P284" s="10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>
      <c r="A285" s="143"/>
      <c r="B285" s="21"/>
      <c r="C285" s="21"/>
      <c r="D285" s="21"/>
      <c r="E285" s="8" t="e">
        <f>VLOOKUP($A285,'TRANSMISSION INFOS'!$A$2:$N$600,5,FALSE)</f>
        <v>#N/A</v>
      </c>
      <c r="F285" s="21"/>
      <c r="G285" s="21"/>
      <c r="H285" s="21"/>
      <c r="I285" s="14"/>
      <c r="J285" s="22"/>
      <c r="K285" s="14"/>
      <c r="L285" s="65" t="e">
        <f>VLOOKUP($A285,'TRANSMISSION INFOS'!$A$2:$N$600,13,FALSE)</f>
        <v>#N/A</v>
      </c>
      <c r="M285" s="8" t="e">
        <f>VLOOKUP($A285,'TRANSMISSION INFOS'!$A$2:$N$300,14,FALSE)</f>
        <v>#N/A</v>
      </c>
      <c r="N285" s="60" t="e">
        <f>VLOOKUP($A285,'TRANSMISSION INFOS'!$A$2:$N$600,15,FALSE)</f>
        <v>#N/A</v>
      </c>
      <c r="O285" s="107" t="e">
        <f>VLOOKUP($A285,'TRANSMISSION INFOS'!$A$2:$O$600,16,FALSE)</f>
        <v>#N/A</v>
      </c>
      <c r="P285" s="10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>
      <c r="A286" s="143"/>
      <c r="B286" s="21"/>
      <c r="C286" s="21"/>
      <c r="D286" s="21"/>
      <c r="E286" s="8" t="e">
        <f>VLOOKUP($A286,'TRANSMISSION INFOS'!$A$2:$N$600,5,FALSE)</f>
        <v>#N/A</v>
      </c>
      <c r="F286" s="21"/>
      <c r="G286" s="21"/>
      <c r="H286" s="21"/>
      <c r="I286" s="14"/>
      <c r="J286" s="22"/>
      <c r="K286" s="14"/>
      <c r="L286" s="65" t="e">
        <f>VLOOKUP($A286,'TRANSMISSION INFOS'!$A$2:$N$600,13,FALSE)</f>
        <v>#N/A</v>
      </c>
      <c r="M286" s="8" t="e">
        <f>VLOOKUP($A286,'TRANSMISSION INFOS'!$A$2:$N$300,14,FALSE)</f>
        <v>#N/A</v>
      </c>
      <c r="N286" s="60" t="e">
        <f>VLOOKUP($A286,'TRANSMISSION INFOS'!$A$2:$N$600,15,FALSE)</f>
        <v>#N/A</v>
      </c>
      <c r="O286" s="107" t="e">
        <f>VLOOKUP($A286,'TRANSMISSION INFOS'!$A$2:$O$600,16,FALSE)</f>
        <v>#N/A</v>
      </c>
      <c r="P286" s="10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>
      <c r="A287" s="143"/>
      <c r="B287" s="21"/>
      <c r="C287" s="21"/>
      <c r="D287" s="21"/>
      <c r="E287" s="8" t="e">
        <f>VLOOKUP($A287,'TRANSMISSION INFOS'!$A$2:$N$600,5,FALSE)</f>
        <v>#N/A</v>
      </c>
      <c r="F287" s="21"/>
      <c r="G287" s="21"/>
      <c r="H287" s="21"/>
      <c r="I287" s="14"/>
      <c r="J287" s="22"/>
      <c r="K287" s="14"/>
      <c r="L287" s="65" t="e">
        <f>VLOOKUP($A287,'TRANSMISSION INFOS'!$A$2:$N$600,13,FALSE)</f>
        <v>#N/A</v>
      </c>
      <c r="M287" s="8" t="e">
        <f>VLOOKUP($A287,'TRANSMISSION INFOS'!$A$2:$N$300,14,FALSE)</f>
        <v>#N/A</v>
      </c>
      <c r="N287" s="60" t="e">
        <f>VLOOKUP($A287,'TRANSMISSION INFOS'!$A$2:$N$600,15,FALSE)</f>
        <v>#N/A</v>
      </c>
      <c r="O287" s="107" t="e">
        <f>VLOOKUP($A287,'TRANSMISSION INFOS'!$A$2:$O$600,16,FALSE)</f>
        <v>#N/A</v>
      </c>
      <c r="P287" s="10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>
      <c r="A288" s="143"/>
      <c r="B288" s="21"/>
      <c r="C288" s="21"/>
      <c r="D288" s="21"/>
      <c r="E288" s="8" t="e">
        <f>VLOOKUP($A288,'TRANSMISSION INFOS'!$A$2:$N$600,5,FALSE)</f>
        <v>#N/A</v>
      </c>
      <c r="F288" s="21"/>
      <c r="G288" s="21"/>
      <c r="H288" s="21"/>
      <c r="I288" s="14"/>
      <c r="J288" s="22"/>
      <c r="K288" s="14"/>
      <c r="L288" s="65" t="e">
        <f>VLOOKUP($A288,'TRANSMISSION INFOS'!$A$2:$N$600,13,FALSE)</f>
        <v>#N/A</v>
      </c>
      <c r="M288" s="8" t="e">
        <f>VLOOKUP($A288,'TRANSMISSION INFOS'!$A$2:$N$300,14,FALSE)</f>
        <v>#N/A</v>
      </c>
      <c r="N288" s="60" t="e">
        <f>VLOOKUP($A288,'TRANSMISSION INFOS'!$A$2:$N$600,15,FALSE)</f>
        <v>#N/A</v>
      </c>
      <c r="O288" s="107" t="e">
        <f>VLOOKUP($A288,'TRANSMISSION INFOS'!$A$2:$O$600,16,FALSE)</f>
        <v>#N/A</v>
      </c>
      <c r="P288" s="10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>
      <c r="A289" s="143"/>
      <c r="B289" s="21"/>
      <c r="C289" s="21"/>
      <c r="D289" s="21"/>
      <c r="E289" s="8" t="e">
        <f>VLOOKUP($A289,'TRANSMISSION INFOS'!$A$2:$N$600,5,FALSE)</f>
        <v>#N/A</v>
      </c>
      <c r="F289" s="21"/>
      <c r="G289" s="21"/>
      <c r="H289" s="21"/>
      <c r="I289" s="14"/>
      <c r="J289" s="22"/>
      <c r="K289" s="14"/>
      <c r="L289" s="65" t="e">
        <f>VLOOKUP($A289,'TRANSMISSION INFOS'!$A$2:$N$600,13,FALSE)</f>
        <v>#N/A</v>
      </c>
      <c r="M289" s="8" t="e">
        <f>VLOOKUP($A289,'TRANSMISSION INFOS'!$A$2:$N$300,14,FALSE)</f>
        <v>#N/A</v>
      </c>
      <c r="N289" s="60" t="e">
        <f>VLOOKUP($A289,'TRANSMISSION INFOS'!$A$2:$N$600,15,FALSE)</f>
        <v>#N/A</v>
      </c>
      <c r="O289" s="107" t="e">
        <f>VLOOKUP($A289,'TRANSMISSION INFOS'!$A$2:$O$600,16,FALSE)</f>
        <v>#N/A</v>
      </c>
      <c r="P289" s="10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>
      <c r="A290" s="143"/>
      <c r="B290" s="21"/>
      <c r="C290" s="21"/>
      <c r="D290" s="21"/>
      <c r="E290" s="8" t="e">
        <f>VLOOKUP($A290,'TRANSMISSION INFOS'!$A$2:$N$600,5,FALSE)</f>
        <v>#N/A</v>
      </c>
      <c r="F290" s="21"/>
      <c r="G290" s="21"/>
      <c r="H290" s="21"/>
      <c r="I290" s="14"/>
      <c r="J290" s="22"/>
      <c r="K290" s="14"/>
      <c r="L290" s="65" t="e">
        <f>VLOOKUP($A290,'TRANSMISSION INFOS'!$A$2:$N$600,13,FALSE)</f>
        <v>#N/A</v>
      </c>
      <c r="M290" s="8" t="e">
        <f>VLOOKUP($A290,'TRANSMISSION INFOS'!$A$2:$N$300,14,FALSE)</f>
        <v>#N/A</v>
      </c>
      <c r="N290" s="60" t="e">
        <f>VLOOKUP($A290,'TRANSMISSION INFOS'!$A$2:$N$600,15,FALSE)</f>
        <v>#N/A</v>
      </c>
      <c r="O290" s="107" t="e">
        <f>VLOOKUP($A290,'TRANSMISSION INFOS'!$A$2:$O$600,16,FALSE)</f>
        <v>#N/A</v>
      </c>
      <c r="P290" s="10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>
      <c r="A291" s="143"/>
      <c r="B291" s="21"/>
      <c r="C291" s="21"/>
      <c r="D291" s="21"/>
      <c r="E291" s="8" t="e">
        <f>VLOOKUP($A291,'TRANSMISSION INFOS'!$A$2:$N$600,5,FALSE)</f>
        <v>#N/A</v>
      </c>
      <c r="F291" s="21"/>
      <c r="G291" s="21"/>
      <c r="H291" s="21"/>
      <c r="I291" s="14"/>
      <c r="J291" s="22"/>
      <c r="K291" s="14"/>
      <c r="L291" s="65" t="e">
        <f>VLOOKUP($A291,'TRANSMISSION INFOS'!$A$2:$N$600,13,FALSE)</f>
        <v>#N/A</v>
      </c>
      <c r="M291" s="8" t="e">
        <f>VLOOKUP($A291,'TRANSMISSION INFOS'!$A$2:$N$300,14,FALSE)</f>
        <v>#N/A</v>
      </c>
      <c r="N291" s="60" t="e">
        <f>VLOOKUP($A291,'TRANSMISSION INFOS'!$A$2:$N$600,15,FALSE)</f>
        <v>#N/A</v>
      </c>
      <c r="O291" s="107" t="e">
        <f>VLOOKUP($A291,'TRANSMISSION INFOS'!$A$2:$O$600,16,FALSE)</f>
        <v>#N/A</v>
      </c>
      <c r="P291" s="10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>
      <c r="A292" s="143"/>
      <c r="B292" s="21"/>
      <c r="C292" s="21"/>
      <c r="D292" s="21"/>
      <c r="E292" s="8" t="e">
        <f>VLOOKUP($A292,'TRANSMISSION INFOS'!$A$2:$N$600,5,FALSE)</f>
        <v>#N/A</v>
      </c>
      <c r="F292" s="21"/>
      <c r="G292" s="21"/>
      <c r="H292" s="21"/>
      <c r="I292" s="14"/>
      <c r="J292" s="22"/>
      <c r="K292" s="14"/>
      <c r="L292" s="65" t="e">
        <f>VLOOKUP($A292,'TRANSMISSION INFOS'!$A$2:$N$600,13,FALSE)</f>
        <v>#N/A</v>
      </c>
      <c r="M292" s="8" t="e">
        <f>VLOOKUP($A292,'TRANSMISSION INFOS'!$A$2:$N$300,14,FALSE)</f>
        <v>#N/A</v>
      </c>
      <c r="N292" s="60" t="e">
        <f>VLOOKUP($A292,'TRANSMISSION INFOS'!$A$2:$N$600,15,FALSE)</f>
        <v>#N/A</v>
      </c>
      <c r="O292" s="107" t="e">
        <f>VLOOKUP($A292,'TRANSMISSION INFOS'!$A$2:$O$600,16,FALSE)</f>
        <v>#N/A</v>
      </c>
      <c r="P292" s="10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>
      <c r="A293" s="143"/>
      <c r="B293" s="21"/>
      <c r="C293" s="21"/>
      <c r="D293" s="21"/>
      <c r="E293" s="8" t="e">
        <f>VLOOKUP($A293,'TRANSMISSION INFOS'!$A$2:$N$600,5,FALSE)</f>
        <v>#N/A</v>
      </c>
      <c r="F293" s="21"/>
      <c r="G293" s="21"/>
      <c r="H293" s="21"/>
      <c r="I293" s="14"/>
      <c r="J293" s="22"/>
      <c r="K293" s="14"/>
      <c r="L293" s="65" t="e">
        <f>VLOOKUP($A293,'TRANSMISSION INFOS'!$A$2:$N$600,13,FALSE)</f>
        <v>#N/A</v>
      </c>
      <c r="M293" s="8" t="e">
        <f>VLOOKUP($A293,'TRANSMISSION INFOS'!$A$2:$N$300,14,FALSE)</f>
        <v>#N/A</v>
      </c>
      <c r="N293" s="60" t="e">
        <f>VLOOKUP($A293,'TRANSMISSION INFOS'!$A$2:$N$600,15,FALSE)</f>
        <v>#N/A</v>
      </c>
      <c r="O293" s="107" t="e">
        <f>VLOOKUP($A293,'TRANSMISSION INFOS'!$A$2:$O$600,16,FALSE)</f>
        <v>#N/A</v>
      </c>
      <c r="P293" s="10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>
      <c r="A294" s="143"/>
      <c r="B294" s="21"/>
      <c r="C294" s="21"/>
      <c r="D294" s="21"/>
      <c r="E294" s="8" t="e">
        <f>VLOOKUP($A294,'TRANSMISSION INFOS'!$A$2:$N$600,5,FALSE)</f>
        <v>#N/A</v>
      </c>
      <c r="F294" s="21"/>
      <c r="G294" s="21"/>
      <c r="H294" s="21"/>
      <c r="I294" s="14"/>
      <c r="J294" s="22"/>
      <c r="K294" s="14"/>
      <c r="L294" s="65" t="e">
        <f>VLOOKUP($A294,'TRANSMISSION INFOS'!$A$2:$N$600,13,FALSE)</f>
        <v>#N/A</v>
      </c>
      <c r="M294" s="8" t="e">
        <f>VLOOKUP($A294,'TRANSMISSION INFOS'!$A$2:$N$300,14,FALSE)</f>
        <v>#N/A</v>
      </c>
      <c r="N294" s="60" t="e">
        <f>VLOOKUP($A294,'TRANSMISSION INFOS'!$A$2:$N$600,15,FALSE)</f>
        <v>#N/A</v>
      </c>
      <c r="O294" s="107" t="e">
        <f>VLOOKUP($A294,'TRANSMISSION INFOS'!$A$2:$O$600,16,FALSE)</f>
        <v>#N/A</v>
      </c>
      <c r="P294" s="10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>
      <c r="A295" s="143"/>
      <c r="B295" s="21"/>
      <c r="C295" s="21"/>
      <c r="D295" s="21"/>
      <c r="E295" s="8" t="e">
        <f>VLOOKUP($A295,'TRANSMISSION INFOS'!$A$2:$N$600,5,FALSE)</f>
        <v>#N/A</v>
      </c>
      <c r="F295" s="21"/>
      <c r="G295" s="21"/>
      <c r="H295" s="21"/>
      <c r="I295" s="14"/>
      <c r="J295" s="22"/>
      <c r="K295" s="14"/>
      <c r="L295" s="65" t="e">
        <f>VLOOKUP($A295,'TRANSMISSION INFOS'!$A$2:$N$600,13,FALSE)</f>
        <v>#N/A</v>
      </c>
      <c r="M295" s="8" t="e">
        <f>VLOOKUP($A295,'TRANSMISSION INFOS'!$A$2:$N$300,14,FALSE)</f>
        <v>#N/A</v>
      </c>
      <c r="N295" s="60" t="e">
        <f>VLOOKUP($A295,'TRANSMISSION INFOS'!$A$2:$N$600,15,FALSE)</f>
        <v>#N/A</v>
      </c>
      <c r="O295" s="107" t="e">
        <f>VLOOKUP($A295,'TRANSMISSION INFOS'!$A$2:$O$600,16,FALSE)</f>
        <v>#N/A</v>
      </c>
      <c r="P295" s="10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>
      <c r="A296" s="143"/>
      <c r="B296" s="21"/>
      <c r="C296" s="21"/>
      <c r="D296" s="21"/>
      <c r="E296" s="8" t="e">
        <f>VLOOKUP($A296,'TRANSMISSION INFOS'!$A$2:$N$600,5,FALSE)</f>
        <v>#N/A</v>
      </c>
      <c r="F296" s="21"/>
      <c r="G296" s="21"/>
      <c r="H296" s="21"/>
      <c r="I296" s="14"/>
      <c r="J296" s="22"/>
      <c r="K296" s="14"/>
      <c r="L296" s="65" t="e">
        <f>VLOOKUP($A296,'TRANSMISSION INFOS'!$A$2:$N$600,13,FALSE)</f>
        <v>#N/A</v>
      </c>
      <c r="M296" s="8" t="e">
        <f>VLOOKUP($A296,'TRANSMISSION INFOS'!$A$2:$N$300,14,FALSE)</f>
        <v>#N/A</v>
      </c>
      <c r="N296" s="60" t="e">
        <f>VLOOKUP($A296,'TRANSMISSION INFOS'!$A$2:$N$600,15,FALSE)</f>
        <v>#N/A</v>
      </c>
      <c r="O296" s="107" t="e">
        <f>VLOOKUP($A296,'TRANSMISSION INFOS'!$A$2:$O$600,16,FALSE)</f>
        <v>#N/A</v>
      </c>
      <c r="P296" s="10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>
      <c r="A297" s="143"/>
      <c r="B297" s="21"/>
      <c r="C297" s="21"/>
      <c r="D297" s="21"/>
      <c r="E297" s="8" t="e">
        <f>VLOOKUP($A297,'TRANSMISSION INFOS'!$A$2:$N$600,5,FALSE)</f>
        <v>#N/A</v>
      </c>
      <c r="F297" s="21"/>
      <c r="G297" s="21"/>
      <c r="H297" s="21"/>
      <c r="I297" s="14"/>
      <c r="J297" s="22"/>
      <c r="K297" s="14"/>
      <c r="L297" s="65" t="e">
        <f>VLOOKUP($A297,'TRANSMISSION INFOS'!$A$2:$N$600,13,FALSE)</f>
        <v>#N/A</v>
      </c>
      <c r="M297" s="8" t="e">
        <f>VLOOKUP($A297,'TRANSMISSION INFOS'!$A$2:$N$300,14,FALSE)</f>
        <v>#N/A</v>
      </c>
      <c r="N297" s="60" t="e">
        <f>VLOOKUP($A297,'TRANSMISSION INFOS'!$A$2:$N$600,15,FALSE)</f>
        <v>#N/A</v>
      </c>
      <c r="O297" s="107" t="e">
        <f>VLOOKUP($A297,'TRANSMISSION INFOS'!$A$2:$O$600,16,FALSE)</f>
        <v>#N/A</v>
      </c>
      <c r="P297" s="10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>
      <c r="A298" s="143"/>
      <c r="B298" s="21"/>
      <c r="C298" s="21"/>
      <c r="D298" s="21"/>
      <c r="E298" s="8" t="e">
        <f>VLOOKUP($A298,'TRANSMISSION INFOS'!$A$2:$N$600,5,FALSE)</f>
        <v>#N/A</v>
      </c>
      <c r="F298" s="21"/>
      <c r="G298" s="21"/>
      <c r="H298" s="21"/>
      <c r="I298" s="14"/>
      <c r="J298" s="22"/>
      <c r="K298" s="14"/>
      <c r="L298" s="65" t="e">
        <f>VLOOKUP($A298,'TRANSMISSION INFOS'!$A$2:$N$600,13,FALSE)</f>
        <v>#N/A</v>
      </c>
      <c r="M298" s="8" t="e">
        <f>VLOOKUP($A298,'TRANSMISSION INFOS'!$A$2:$N$300,14,FALSE)</f>
        <v>#N/A</v>
      </c>
      <c r="N298" s="60" t="e">
        <f>VLOOKUP($A298,'TRANSMISSION INFOS'!$A$2:$N$600,15,FALSE)</f>
        <v>#N/A</v>
      </c>
      <c r="O298" s="107" t="e">
        <f>VLOOKUP($A298,'TRANSMISSION INFOS'!$A$2:$O$600,16,FALSE)</f>
        <v>#N/A</v>
      </c>
      <c r="P298" s="10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>
      <c r="A299" s="143"/>
      <c r="B299" s="21"/>
      <c r="C299" s="21"/>
      <c r="D299" s="21"/>
      <c r="E299" s="8" t="e">
        <f>VLOOKUP($A299,'TRANSMISSION INFOS'!$A$2:$N$600,5,FALSE)</f>
        <v>#N/A</v>
      </c>
      <c r="F299" s="21"/>
      <c r="G299" s="21"/>
      <c r="H299" s="21"/>
      <c r="I299" s="14"/>
      <c r="J299" s="22"/>
      <c r="K299" s="14"/>
      <c r="L299" s="65" t="e">
        <f>VLOOKUP($A299,'TRANSMISSION INFOS'!$A$2:$N$600,13,FALSE)</f>
        <v>#N/A</v>
      </c>
      <c r="M299" s="8" t="e">
        <f>VLOOKUP($A299,'TRANSMISSION INFOS'!$A$2:$N$300,14,FALSE)</f>
        <v>#N/A</v>
      </c>
      <c r="N299" s="60" t="e">
        <f>VLOOKUP($A299,'TRANSMISSION INFOS'!$A$2:$N$600,15,FALSE)</f>
        <v>#N/A</v>
      </c>
      <c r="O299" s="107" t="e">
        <f>VLOOKUP($A299,'TRANSMISSION INFOS'!$A$2:$O$600,16,FALSE)</f>
        <v>#N/A</v>
      </c>
      <c r="P299" s="10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>
      <c r="A300" s="143"/>
      <c r="B300" s="21"/>
      <c r="C300" s="21"/>
      <c r="D300" s="21"/>
      <c r="E300" s="8" t="e">
        <f>VLOOKUP($A300,'TRANSMISSION INFOS'!$A$2:$N$600,5,FALSE)</f>
        <v>#N/A</v>
      </c>
      <c r="F300" s="21"/>
      <c r="G300" s="21"/>
      <c r="H300" s="21"/>
      <c r="I300" s="14"/>
      <c r="J300" s="22"/>
      <c r="K300" s="14"/>
      <c r="L300" s="65" t="e">
        <f>VLOOKUP($A300,'TRANSMISSION INFOS'!$A$2:$N$600,13,FALSE)</f>
        <v>#N/A</v>
      </c>
      <c r="M300" s="8" t="e">
        <f>VLOOKUP($A300,'TRANSMISSION INFOS'!$A$2:$N$300,14,FALSE)</f>
        <v>#N/A</v>
      </c>
      <c r="N300" s="60" t="e">
        <f>VLOOKUP($A300,'TRANSMISSION INFOS'!$A$2:$N$600,15,FALSE)</f>
        <v>#N/A</v>
      </c>
      <c r="O300" s="107" t="e">
        <f>VLOOKUP($A300,'TRANSMISSION INFOS'!$A$2:$O$600,16,FALSE)</f>
        <v>#N/A</v>
      </c>
      <c r="P300" s="10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>
      <c r="A301" s="143"/>
      <c r="B301" s="21"/>
      <c r="C301" s="21"/>
      <c r="D301" s="21"/>
      <c r="E301" s="8" t="e">
        <f>VLOOKUP($A301,'TRANSMISSION INFOS'!$A$2:$N$600,5,FALSE)</f>
        <v>#N/A</v>
      </c>
      <c r="F301" s="21"/>
      <c r="G301" s="21"/>
      <c r="H301" s="21"/>
      <c r="I301" s="14"/>
      <c r="J301" s="22"/>
      <c r="K301" s="14"/>
      <c r="L301" s="65" t="e">
        <f>VLOOKUP($A301,'TRANSMISSION INFOS'!$A$2:$N$600,13,FALSE)</f>
        <v>#N/A</v>
      </c>
      <c r="M301" s="8" t="e">
        <f>VLOOKUP($A301,'TRANSMISSION INFOS'!$A$2:$N$300,14,FALSE)</f>
        <v>#N/A</v>
      </c>
      <c r="N301" s="60" t="e">
        <f>VLOOKUP($A301,'TRANSMISSION INFOS'!$A$2:$N$600,15,FALSE)</f>
        <v>#N/A</v>
      </c>
      <c r="O301" s="107" t="e">
        <f>VLOOKUP($A301,'TRANSMISSION INFOS'!$A$2:$O$600,16,FALSE)</f>
        <v>#N/A</v>
      </c>
      <c r="P301" s="10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>
      <c r="A302" s="143"/>
      <c r="B302" s="21"/>
      <c r="C302" s="21"/>
      <c r="D302" s="21"/>
      <c r="E302" s="8" t="e">
        <f>VLOOKUP($A302,'TRANSMISSION INFOS'!$A$2:$N$600,5,FALSE)</f>
        <v>#N/A</v>
      </c>
      <c r="F302" s="21"/>
      <c r="G302" s="21"/>
      <c r="H302" s="21"/>
      <c r="I302" s="14"/>
      <c r="J302" s="22"/>
      <c r="K302" s="14"/>
      <c r="L302" s="65" t="e">
        <f>VLOOKUP($A302,'TRANSMISSION INFOS'!$A$2:$N$600,13,FALSE)</f>
        <v>#N/A</v>
      </c>
      <c r="M302" s="8" t="e">
        <f>VLOOKUP($A302,'TRANSMISSION INFOS'!$A$2:$N$300,14,FALSE)</f>
        <v>#N/A</v>
      </c>
      <c r="N302" s="60" t="e">
        <f>VLOOKUP($A302,'TRANSMISSION INFOS'!$A$2:$N$600,15,FALSE)</f>
        <v>#N/A</v>
      </c>
      <c r="O302" s="107" t="e">
        <f>VLOOKUP($A302,'TRANSMISSION INFOS'!$A$2:$O$600,16,FALSE)</f>
        <v>#N/A</v>
      </c>
      <c r="P302" s="10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>
      <c r="A303" s="143"/>
      <c r="B303" s="21"/>
      <c r="C303" s="21"/>
      <c r="D303" s="21"/>
      <c r="E303" s="8" t="e">
        <f>VLOOKUP($A303,'TRANSMISSION INFOS'!$A$2:$N$600,5,FALSE)</f>
        <v>#N/A</v>
      </c>
      <c r="F303" s="21"/>
      <c r="G303" s="21"/>
      <c r="H303" s="21"/>
      <c r="I303" s="14"/>
      <c r="J303" s="22"/>
      <c r="K303" s="14"/>
      <c r="L303" s="65" t="e">
        <f>VLOOKUP($A303,'TRANSMISSION INFOS'!$A$2:$N$600,13,FALSE)</f>
        <v>#N/A</v>
      </c>
      <c r="M303" s="8" t="e">
        <f>VLOOKUP($A303,'TRANSMISSION INFOS'!$A$2:$N$300,14,FALSE)</f>
        <v>#N/A</v>
      </c>
      <c r="N303" s="60" t="e">
        <f>VLOOKUP($A303,'TRANSMISSION INFOS'!$A$2:$N$600,15,FALSE)</f>
        <v>#N/A</v>
      </c>
      <c r="O303" s="107" t="e">
        <f>VLOOKUP($A303,'TRANSMISSION INFOS'!$A$2:$O$600,16,FALSE)</f>
        <v>#N/A</v>
      </c>
      <c r="P303" s="10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>
      <c r="A304" s="143"/>
      <c r="B304" s="21"/>
      <c r="C304" s="21"/>
      <c r="D304" s="21"/>
      <c r="E304" s="8" t="e">
        <f>VLOOKUP($A304,'TRANSMISSION INFOS'!$A$2:$N$600,5,FALSE)</f>
        <v>#N/A</v>
      </c>
      <c r="F304" s="21"/>
      <c r="G304" s="21"/>
      <c r="H304" s="21"/>
      <c r="I304" s="14"/>
      <c r="J304" s="22"/>
      <c r="K304" s="14"/>
      <c r="L304" s="65" t="e">
        <f>VLOOKUP($A304,'TRANSMISSION INFOS'!$A$2:$N$600,13,FALSE)</f>
        <v>#N/A</v>
      </c>
      <c r="M304" s="8" t="e">
        <f>VLOOKUP($A304,'TRANSMISSION INFOS'!$A$2:$N$300,14,FALSE)</f>
        <v>#N/A</v>
      </c>
      <c r="N304" s="60" t="e">
        <f>VLOOKUP($A304,'TRANSMISSION INFOS'!$A$2:$N$600,15,FALSE)</f>
        <v>#N/A</v>
      </c>
      <c r="O304" s="107" t="e">
        <f>VLOOKUP($A304,'TRANSMISSION INFOS'!$A$2:$O$600,16,FALSE)</f>
        <v>#N/A</v>
      </c>
      <c r="P304" s="10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>
      <c r="A305" s="143"/>
      <c r="B305" s="21"/>
      <c r="C305" s="21"/>
      <c r="D305" s="21"/>
      <c r="E305" s="8" t="e">
        <f>VLOOKUP($A305,'TRANSMISSION INFOS'!$A$2:$N$600,5,FALSE)</f>
        <v>#N/A</v>
      </c>
      <c r="F305" s="21"/>
      <c r="G305" s="21"/>
      <c r="H305" s="21"/>
      <c r="I305" s="14"/>
      <c r="J305" s="22"/>
      <c r="K305" s="14"/>
      <c r="L305" s="65" t="e">
        <f>VLOOKUP($A305,'TRANSMISSION INFOS'!$A$2:$N$600,13,FALSE)</f>
        <v>#N/A</v>
      </c>
      <c r="M305" s="8" t="e">
        <f>VLOOKUP($A305,'TRANSMISSION INFOS'!$A$2:$N$300,14,FALSE)</f>
        <v>#N/A</v>
      </c>
      <c r="N305" s="60" t="e">
        <f>VLOOKUP($A305,'TRANSMISSION INFOS'!$A$2:$N$600,15,FALSE)</f>
        <v>#N/A</v>
      </c>
      <c r="O305" s="107" t="e">
        <f>VLOOKUP($A305,'TRANSMISSION INFOS'!$A$2:$O$600,16,FALSE)</f>
        <v>#N/A</v>
      </c>
      <c r="P305" s="10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>
      <c r="A306" s="143"/>
      <c r="B306" s="21"/>
      <c r="C306" s="21"/>
      <c r="D306" s="21"/>
      <c r="E306" s="8" t="e">
        <f>VLOOKUP($A306,'TRANSMISSION INFOS'!$A$2:$N$600,5,FALSE)</f>
        <v>#N/A</v>
      </c>
      <c r="F306" s="21"/>
      <c r="G306" s="21"/>
      <c r="H306" s="21"/>
      <c r="I306" s="14"/>
      <c r="J306" s="22"/>
      <c r="K306" s="14"/>
      <c r="L306" s="65" t="e">
        <f>VLOOKUP($A306,'TRANSMISSION INFOS'!$A$2:$N$600,13,FALSE)</f>
        <v>#N/A</v>
      </c>
      <c r="M306" s="8" t="e">
        <f>VLOOKUP($A306,'TRANSMISSION INFOS'!$A$2:$N$300,14,FALSE)</f>
        <v>#N/A</v>
      </c>
      <c r="N306" s="60" t="e">
        <f>VLOOKUP($A306,'TRANSMISSION INFOS'!$A$2:$N$600,15,FALSE)</f>
        <v>#N/A</v>
      </c>
      <c r="O306" s="107" t="e">
        <f>VLOOKUP($A306,'TRANSMISSION INFOS'!$A$2:$O$600,16,FALSE)</f>
        <v>#N/A</v>
      </c>
      <c r="P306" s="10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>
      <c r="A307" s="143"/>
      <c r="B307" s="21"/>
      <c r="C307" s="21"/>
      <c r="D307" s="21"/>
      <c r="E307" s="8" t="e">
        <f>VLOOKUP($A307,'TRANSMISSION INFOS'!$A$2:$N$600,5,FALSE)</f>
        <v>#N/A</v>
      </c>
      <c r="F307" s="21"/>
      <c r="G307" s="21"/>
      <c r="H307" s="21"/>
      <c r="I307" s="14"/>
      <c r="J307" s="22"/>
      <c r="K307" s="14"/>
      <c r="L307" s="65" t="e">
        <f>VLOOKUP($A307,'TRANSMISSION INFOS'!$A$2:$N$600,13,FALSE)</f>
        <v>#N/A</v>
      </c>
      <c r="M307" s="8" t="e">
        <f>VLOOKUP($A307,'TRANSMISSION INFOS'!$A$2:$N$300,14,FALSE)</f>
        <v>#N/A</v>
      </c>
      <c r="N307" s="60" t="e">
        <f>VLOOKUP($A307,'TRANSMISSION INFOS'!$A$2:$N$600,15,FALSE)</f>
        <v>#N/A</v>
      </c>
      <c r="O307" s="107" t="e">
        <f>VLOOKUP($A307,'TRANSMISSION INFOS'!$A$2:$O$600,16,FALSE)</f>
        <v>#N/A</v>
      </c>
      <c r="P307" s="10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>
      <c r="A308" s="143"/>
      <c r="B308" s="21"/>
      <c r="C308" s="21"/>
      <c r="D308" s="21"/>
      <c r="E308" s="8" t="e">
        <f>VLOOKUP($A308,'TRANSMISSION INFOS'!$A$2:$N$600,5,FALSE)</f>
        <v>#N/A</v>
      </c>
      <c r="F308" s="21"/>
      <c r="G308" s="21"/>
      <c r="H308" s="21"/>
      <c r="I308" s="14"/>
      <c r="J308" s="22"/>
      <c r="K308" s="14"/>
      <c r="L308" s="65" t="e">
        <f>VLOOKUP($A308,'TRANSMISSION INFOS'!$A$2:$N$600,13,FALSE)</f>
        <v>#N/A</v>
      </c>
      <c r="M308" s="8" t="e">
        <f>VLOOKUP($A308,'TRANSMISSION INFOS'!$A$2:$N$300,14,FALSE)</f>
        <v>#N/A</v>
      </c>
      <c r="N308" s="60" t="e">
        <f>VLOOKUP($A308,'TRANSMISSION INFOS'!$A$2:$N$600,15,FALSE)</f>
        <v>#N/A</v>
      </c>
      <c r="O308" s="107" t="e">
        <f>VLOOKUP($A308,'TRANSMISSION INFOS'!$A$2:$O$600,16,FALSE)</f>
        <v>#N/A</v>
      </c>
      <c r="P308" s="10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>
      <c r="A309" s="143"/>
      <c r="B309" s="21"/>
      <c r="C309" s="21"/>
      <c r="D309" s="21"/>
      <c r="E309" s="8" t="e">
        <f>VLOOKUP($A309,'TRANSMISSION INFOS'!$A$2:$N$600,5,FALSE)</f>
        <v>#N/A</v>
      </c>
      <c r="F309" s="21"/>
      <c r="G309" s="21"/>
      <c r="H309" s="21"/>
      <c r="I309" s="14"/>
      <c r="J309" s="22"/>
      <c r="K309" s="14"/>
      <c r="L309" s="65" t="e">
        <f>VLOOKUP($A309,'TRANSMISSION INFOS'!$A$2:$N$600,13,FALSE)</f>
        <v>#N/A</v>
      </c>
      <c r="M309" s="8" t="e">
        <f>VLOOKUP($A309,'TRANSMISSION INFOS'!$A$2:$N$300,14,FALSE)</f>
        <v>#N/A</v>
      </c>
      <c r="N309" s="60" t="e">
        <f>VLOOKUP($A309,'TRANSMISSION INFOS'!$A$2:$N$600,15,FALSE)</f>
        <v>#N/A</v>
      </c>
      <c r="O309" s="107" t="e">
        <f>VLOOKUP($A309,'TRANSMISSION INFOS'!$A$2:$O$600,16,FALSE)</f>
        <v>#N/A</v>
      </c>
      <c r="P309" s="10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>
      <c r="A310" s="143"/>
      <c r="B310" s="21"/>
      <c r="C310" s="21"/>
      <c r="D310" s="21"/>
      <c r="E310" s="8" t="e">
        <f>VLOOKUP($A310,'TRANSMISSION INFOS'!$A$2:$N$600,5,FALSE)</f>
        <v>#N/A</v>
      </c>
      <c r="F310" s="21"/>
      <c r="G310" s="21"/>
      <c r="H310" s="21"/>
      <c r="I310" s="14"/>
      <c r="J310" s="22"/>
      <c r="K310" s="14"/>
      <c r="L310" s="65" t="e">
        <f>VLOOKUP($A310,'TRANSMISSION INFOS'!$A$2:$N$600,13,FALSE)</f>
        <v>#N/A</v>
      </c>
      <c r="M310" s="8" t="e">
        <f>VLOOKUP($A310,'TRANSMISSION INFOS'!$A$2:$N$300,14,FALSE)</f>
        <v>#N/A</v>
      </c>
      <c r="N310" s="60" t="e">
        <f>VLOOKUP($A310,'TRANSMISSION INFOS'!$A$2:$N$600,15,FALSE)</f>
        <v>#N/A</v>
      </c>
      <c r="O310" s="107" t="e">
        <f>VLOOKUP($A310,'TRANSMISSION INFOS'!$A$2:$O$600,16,FALSE)</f>
        <v>#N/A</v>
      </c>
      <c r="P310" s="10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>
      <c r="A311" s="143"/>
      <c r="B311" s="21"/>
      <c r="C311" s="21"/>
      <c r="D311" s="21"/>
      <c r="E311" s="8" t="e">
        <f>VLOOKUP($A311,'TRANSMISSION INFOS'!$A$2:$N$600,5,FALSE)</f>
        <v>#N/A</v>
      </c>
      <c r="F311" s="21"/>
      <c r="G311" s="21"/>
      <c r="H311" s="21"/>
      <c r="I311" s="14"/>
      <c r="J311" s="22"/>
      <c r="K311" s="14"/>
      <c r="L311" s="65" t="e">
        <f>VLOOKUP($A311,'TRANSMISSION INFOS'!$A$2:$N$600,13,FALSE)</f>
        <v>#N/A</v>
      </c>
      <c r="M311" s="8" t="e">
        <f>VLOOKUP($A311,'TRANSMISSION INFOS'!$A$2:$N$300,14,FALSE)</f>
        <v>#N/A</v>
      </c>
      <c r="N311" s="60" t="e">
        <f>VLOOKUP($A311,'TRANSMISSION INFOS'!$A$2:$N$600,15,FALSE)</f>
        <v>#N/A</v>
      </c>
      <c r="O311" s="107" t="e">
        <f>VLOOKUP($A311,'TRANSMISSION INFOS'!$A$2:$O$600,16,FALSE)</f>
        <v>#N/A</v>
      </c>
      <c r="P311" s="10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>
      <c r="A312" s="143"/>
      <c r="B312" s="21"/>
      <c r="C312" s="21"/>
      <c r="D312" s="21"/>
      <c r="E312" s="8" t="e">
        <f>VLOOKUP($A312,'TRANSMISSION INFOS'!$A$2:$N$600,5,FALSE)</f>
        <v>#N/A</v>
      </c>
      <c r="F312" s="21"/>
      <c r="G312" s="21"/>
      <c r="H312" s="21"/>
      <c r="I312" s="14"/>
      <c r="J312" s="22"/>
      <c r="K312" s="14"/>
      <c r="L312" s="65" t="e">
        <f>VLOOKUP($A312,'TRANSMISSION INFOS'!$A$2:$N$600,13,FALSE)</f>
        <v>#N/A</v>
      </c>
      <c r="M312" s="8" t="e">
        <f>VLOOKUP($A312,'TRANSMISSION INFOS'!$A$2:$N$300,14,FALSE)</f>
        <v>#N/A</v>
      </c>
      <c r="N312" s="60" t="e">
        <f>VLOOKUP($A312,'TRANSMISSION INFOS'!$A$2:$N$600,15,FALSE)</f>
        <v>#N/A</v>
      </c>
      <c r="O312" s="107" t="e">
        <f>VLOOKUP($A312,'TRANSMISSION INFOS'!$A$2:$O$600,16,FALSE)</f>
        <v>#N/A</v>
      </c>
      <c r="P312" s="10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>
      <c r="A313" s="143"/>
      <c r="B313" s="21"/>
      <c r="C313" s="21"/>
      <c r="D313" s="21"/>
      <c r="E313" s="8" t="e">
        <f>VLOOKUP($A313,'TRANSMISSION INFOS'!$A$2:$N$600,5,FALSE)</f>
        <v>#N/A</v>
      </c>
      <c r="F313" s="21"/>
      <c r="G313" s="21"/>
      <c r="H313" s="21"/>
      <c r="I313" s="14"/>
      <c r="J313" s="22"/>
      <c r="K313" s="14"/>
      <c r="L313" s="65" t="e">
        <f>VLOOKUP($A313,'TRANSMISSION INFOS'!$A$2:$N$600,13,FALSE)</f>
        <v>#N/A</v>
      </c>
      <c r="M313" s="8" t="e">
        <f>VLOOKUP($A313,'TRANSMISSION INFOS'!$A$2:$N$300,14,FALSE)</f>
        <v>#N/A</v>
      </c>
      <c r="N313" s="60" t="e">
        <f>VLOOKUP($A313,'TRANSMISSION INFOS'!$A$2:$N$600,15,FALSE)</f>
        <v>#N/A</v>
      </c>
      <c r="O313" s="107" t="e">
        <f>VLOOKUP($A313,'TRANSMISSION INFOS'!$A$2:$O$600,16,FALSE)</f>
        <v>#N/A</v>
      </c>
      <c r="P313" s="10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>
      <c r="A314" s="143"/>
      <c r="B314" s="21"/>
      <c r="C314" s="21"/>
      <c r="D314" s="21"/>
      <c r="E314" s="8" t="e">
        <f>VLOOKUP($A314,'TRANSMISSION INFOS'!$A$2:$N$600,5,FALSE)</f>
        <v>#N/A</v>
      </c>
      <c r="F314" s="21"/>
      <c r="G314" s="21"/>
      <c r="H314" s="21"/>
      <c r="I314" s="14"/>
      <c r="J314" s="22"/>
      <c r="K314" s="14"/>
      <c r="L314" s="65" t="e">
        <f>VLOOKUP($A314,'TRANSMISSION INFOS'!$A$2:$N$600,13,FALSE)</f>
        <v>#N/A</v>
      </c>
      <c r="M314" s="8" t="e">
        <f>VLOOKUP($A314,'TRANSMISSION INFOS'!$A$2:$N$300,14,FALSE)</f>
        <v>#N/A</v>
      </c>
      <c r="N314" s="60" t="e">
        <f>VLOOKUP($A314,'TRANSMISSION INFOS'!$A$2:$N$600,15,FALSE)</f>
        <v>#N/A</v>
      </c>
      <c r="O314" s="107" t="e">
        <f>VLOOKUP($A314,'TRANSMISSION INFOS'!$A$2:$O$600,16,FALSE)</f>
        <v>#N/A</v>
      </c>
      <c r="P314" s="10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>
      <c r="A315" s="143"/>
      <c r="B315" s="21"/>
      <c r="C315" s="21"/>
      <c r="D315" s="21"/>
      <c r="E315" s="8" t="e">
        <f>VLOOKUP($A315,'TRANSMISSION INFOS'!$A$2:$N$600,5,FALSE)</f>
        <v>#N/A</v>
      </c>
      <c r="F315" s="21"/>
      <c r="G315" s="21"/>
      <c r="H315" s="21"/>
      <c r="I315" s="14"/>
      <c r="J315" s="22"/>
      <c r="K315" s="14"/>
      <c r="L315" s="65" t="e">
        <f>VLOOKUP($A315,'TRANSMISSION INFOS'!$A$2:$N$600,13,FALSE)</f>
        <v>#N/A</v>
      </c>
      <c r="M315" s="8" t="e">
        <f>VLOOKUP($A315,'TRANSMISSION INFOS'!$A$2:$N$300,14,FALSE)</f>
        <v>#N/A</v>
      </c>
      <c r="N315" s="60" t="e">
        <f>VLOOKUP($A315,'TRANSMISSION INFOS'!$A$2:$N$600,15,FALSE)</f>
        <v>#N/A</v>
      </c>
      <c r="O315" s="107" t="e">
        <f>VLOOKUP($A315,'TRANSMISSION INFOS'!$A$2:$O$600,16,FALSE)</f>
        <v>#N/A</v>
      </c>
      <c r="P315" s="10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>
      <c r="A316" s="143"/>
      <c r="B316" s="21"/>
      <c r="C316" s="21"/>
      <c r="D316" s="21"/>
      <c r="E316" s="8" t="e">
        <f>VLOOKUP($A316,'TRANSMISSION INFOS'!$A$2:$N$600,5,FALSE)</f>
        <v>#N/A</v>
      </c>
      <c r="F316" s="21"/>
      <c r="G316" s="21"/>
      <c r="H316" s="21"/>
      <c r="I316" s="14"/>
      <c r="J316" s="22"/>
      <c r="K316" s="14"/>
      <c r="L316" s="15"/>
      <c r="M316" s="14"/>
      <c r="N316" s="60" t="e">
        <f>VLOOKUP($A316,'TRANSMISSION INFOS'!$A$2:$N$600,15,FALSE)</f>
        <v>#N/A</v>
      </c>
      <c r="O316" s="107" t="e">
        <f>VLOOKUP($A316,'TRANSMISSION INFOS'!$A$2:$O$600,16,FALSE)</f>
        <v>#N/A</v>
      </c>
      <c r="P316" s="15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>
      <c r="A317" s="143"/>
      <c r="B317" s="21"/>
      <c r="C317" s="21"/>
      <c r="D317" s="21"/>
      <c r="E317" s="8" t="e">
        <f>VLOOKUP($A317,'TRANSMISSION INFOS'!$A$2:$N$600,5,FALSE)</f>
        <v>#N/A</v>
      </c>
      <c r="F317" s="21"/>
      <c r="G317" s="21"/>
      <c r="H317" s="21"/>
      <c r="I317" s="14"/>
      <c r="J317" s="22"/>
      <c r="K317" s="14"/>
      <c r="L317" s="15"/>
      <c r="M317" s="14"/>
      <c r="N317" s="60" t="e">
        <f>VLOOKUP($A317,'TRANSMISSION INFOS'!$A$2:$N$600,15,FALSE)</f>
        <v>#N/A</v>
      </c>
      <c r="O317" s="107" t="e">
        <f>VLOOKUP($A317,'TRANSMISSION INFOS'!$A$2:$O$600,16,FALSE)</f>
        <v>#N/A</v>
      </c>
      <c r="P317" s="15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>
      <c r="A318" s="143"/>
      <c r="B318" s="21"/>
      <c r="C318" s="21"/>
      <c r="D318" s="21"/>
      <c r="E318" s="8" t="e">
        <f>VLOOKUP($A318,'TRANSMISSION INFOS'!$A$2:$N$600,5,FALSE)</f>
        <v>#N/A</v>
      </c>
      <c r="F318" s="21"/>
      <c r="G318" s="21"/>
      <c r="H318" s="21"/>
      <c r="I318" s="14"/>
      <c r="J318" s="22"/>
      <c r="K318" s="14"/>
      <c r="L318" s="15"/>
      <c r="M318" s="14"/>
      <c r="N318" s="60" t="e">
        <f>VLOOKUP($A318,'TRANSMISSION INFOS'!$A$2:$N$600,15,FALSE)</f>
        <v>#N/A</v>
      </c>
      <c r="O318" s="107" t="e">
        <f>VLOOKUP($A318,'TRANSMISSION INFOS'!$A$2:$O$600,16,FALSE)</f>
        <v>#N/A</v>
      </c>
      <c r="P318" s="15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>
      <c r="A319" s="143"/>
      <c r="B319" s="21"/>
      <c r="C319" s="21"/>
      <c r="D319" s="21"/>
      <c r="E319" s="8" t="e">
        <f>VLOOKUP($A319,'TRANSMISSION INFOS'!$A$2:$N$600,5,FALSE)</f>
        <v>#N/A</v>
      </c>
      <c r="F319" s="21"/>
      <c r="G319" s="21"/>
      <c r="H319" s="21"/>
      <c r="I319" s="14"/>
      <c r="J319" s="22"/>
      <c r="K319" s="14"/>
      <c r="L319" s="15"/>
      <c r="M319" s="14"/>
      <c r="N319" s="60" t="e">
        <f>VLOOKUP($A319,'TRANSMISSION INFOS'!$A$2:$N$600,15,FALSE)</f>
        <v>#N/A</v>
      </c>
      <c r="O319" s="107" t="e">
        <f>VLOOKUP($A319,'TRANSMISSION INFOS'!$A$2:$O$600,16,FALSE)</f>
        <v>#N/A</v>
      </c>
      <c r="P319" s="15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>
      <c r="A320" s="143"/>
      <c r="B320" s="21"/>
      <c r="C320" s="21"/>
      <c r="D320" s="21"/>
      <c r="E320" s="8" t="e">
        <f>VLOOKUP($A320,'TRANSMISSION INFOS'!$A$2:$N$600,5,FALSE)</f>
        <v>#N/A</v>
      </c>
      <c r="F320" s="21"/>
      <c r="G320" s="21"/>
      <c r="H320" s="21"/>
      <c r="I320" s="14"/>
      <c r="J320" s="22"/>
      <c r="K320" s="14"/>
      <c r="L320" s="15"/>
      <c r="M320" s="14"/>
      <c r="N320" s="60" t="e">
        <f>VLOOKUP($A320,'TRANSMISSION INFOS'!$A$2:$N$600,15,FALSE)</f>
        <v>#N/A</v>
      </c>
      <c r="O320" s="107" t="e">
        <f>VLOOKUP($A320,'TRANSMISSION INFOS'!$A$2:$O$600,16,FALSE)</f>
        <v>#N/A</v>
      </c>
      <c r="P320" s="15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>
      <c r="A321" s="143"/>
      <c r="B321" s="21"/>
      <c r="C321" s="21"/>
      <c r="D321" s="21"/>
      <c r="E321" s="8" t="e">
        <f>VLOOKUP($A321,'TRANSMISSION INFOS'!$A$2:$N$600,5,FALSE)</f>
        <v>#N/A</v>
      </c>
      <c r="F321" s="21"/>
      <c r="G321" s="21"/>
      <c r="H321" s="21"/>
      <c r="I321" s="14"/>
      <c r="J321" s="22"/>
      <c r="K321" s="14"/>
      <c r="L321" s="15"/>
      <c r="M321" s="14"/>
      <c r="N321" s="60" t="e">
        <f>VLOOKUP($A321,'TRANSMISSION INFOS'!$A$2:$N$600,15,FALSE)</f>
        <v>#N/A</v>
      </c>
      <c r="O321" s="107" t="e">
        <f>VLOOKUP($A321,'TRANSMISSION INFOS'!$A$2:$O$600,16,FALSE)</f>
        <v>#N/A</v>
      </c>
      <c r="P321" s="15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>
      <c r="A322" s="143"/>
      <c r="B322" s="21"/>
      <c r="C322" s="21"/>
      <c r="D322" s="21"/>
      <c r="E322" s="8" t="e">
        <f>VLOOKUP($A322,'TRANSMISSION INFOS'!$A$2:$N$600,5,FALSE)</f>
        <v>#N/A</v>
      </c>
      <c r="F322" s="21"/>
      <c r="G322" s="21"/>
      <c r="H322" s="21"/>
      <c r="I322" s="14"/>
      <c r="J322" s="22"/>
      <c r="K322" s="14"/>
      <c r="L322" s="15"/>
      <c r="M322" s="14"/>
      <c r="N322" s="60" t="e">
        <f>VLOOKUP($A322,'TRANSMISSION INFOS'!$A$2:$N$600,15,FALSE)</f>
        <v>#N/A</v>
      </c>
      <c r="O322" s="107" t="e">
        <f>VLOOKUP($A322,'TRANSMISSION INFOS'!$A$2:$O$600,16,FALSE)</f>
        <v>#N/A</v>
      </c>
      <c r="P322" s="15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>
      <c r="A323" s="143"/>
      <c r="B323" s="21"/>
      <c r="C323" s="21"/>
      <c r="D323" s="21"/>
      <c r="E323" s="8" t="e">
        <f>VLOOKUP($A323,'TRANSMISSION INFOS'!$A$2:$N$600,5,FALSE)</f>
        <v>#N/A</v>
      </c>
      <c r="F323" s="21"/>
      <c r="G323" s="21"/>
      <c r="H323" s="21"/>
      <c r="I323" s="14"/>
      <c r="J323" s="22"/>
      <c r="K323" s="14"/>
      <c r="L323" s="15"/>
      <c r="M323" s="14"/>
      <c r="N323" s="60" t="e">
        <f>VLOOKUP($A323,'TRANSMISSION INFOS'!$A$2:$N$600,15,FALSE)</f>
        <v>#N/A</v>
      </c>
      <c r="O323" s="107" t="e">
        <f>VLOOKUP($A323,'TRANSMISSION INFOS'!$A$2:$O$600,16,FALSE)</f>
        <v>#N/A</v>
      </c>
      <c r="P323" s="15"/>
    </row>
    <row r="324" spans="1:29" ht="15.75" customHeight="1">
      <c r="A324" s="143"/>
      <c r="B324" s="21"/>
      <c r="C324" s="21"/>
      <c r="D324" s="21"/>
      <c r="E324" s="8" t="e">
        <f>VLOOKUP($A324,'TRANSMISSION INFOS'!$A$2:$N$600,5,FALSE)</f>
        <v>#N/A</v>
      </c>
      <c r="F324" s="21"/>
      <c r="G324" s="21"/>
      <c r="H324" s="21"/>
      <c r="I324" s="14"/>
      <c r="J324" s="22"/>
      <c r="K324" s="14"/>
      <c r="L324" s="15"/>
      <c r="M324" s="14"/>
      <c r="N324" s="60" t="e">
        <f>VLOOKUP($A324,'TRANSMISSION INFOS'!$A$2:$N$600,15,FALSE)</f>
        <v>#N/A</v>
      </c>
      <c r="O324" s="107" t="e">
        <f>VLOOKUP($A324,'TRANSMISSION INFOS'!$A$2:$O$600,16,FALSE)</f>
        <v>#N/A</v>
      </c>
      <c r="P324" s="15"/>
    </row>
    <row r="325" spans="1:29" ht="15.75" customHeight="1">
      <c r="A325" s="143"/>
      <c r="B325" s="21"/>
      <c r="C325" s="21"/>
      <c r="D325" s="21"/>
      <c r="E325" s="8" t="e">
        <f>VLOOKUP($A325,'TRANSMISSION INFOS'!$A$2:$N$600,5,FALSE)</f>
        <v>#N/A</v>
      </c>
      <c r="F325" s="21"/>
      <c r="G325" s="21"/>
      <c r="H325" s="21"/>
      <c r="I325" s="14"/>
      <c r="J325" s="22"/>
      <c r="K325" s="14"/>
      <c r="L325" s="15"/>
      <c r="M325" s="14"/>
      <c r="N325" s="60" t="e">
        <f>VLOOKUP($A325,'TRANSMISSION INFOS'!$A$2:$N$600,15,FALSE)</f>
        <v>#N/A</v>
      </c>
      <c r="O325" s="107" t="e">
        <f>VLOOKUP($A325,'TRANSMISSION INFOS'!$A$2:$O$600,16,FALSE)</f>
        <v>#N/A</v>
      </c>
      <c r="P325" s="15"/>
    </row>
    <row r="326" spans="1:29" ht="15.75" customHeight="1">
      <c r="A326" s="143"/>
      <c r="B326" s="21"/>
      <c r="C326" s="21"/>
      <c r="D326" s="21"/>
      <c r="E326" s="8" t="e">
        <f>VLOOKUP($A326,'TRANSMISSION INFOS'!$A$2:$N$600,5,FALSE)</f>
        <v>#N/A</v>
      </c>
      <c r="F326" s="21"/>
      <c r="G326" s="21"/>
      <c r="H326" s="21"/>
      <c r="I326" s="14"/>
      <c r="J326" s="22"/>
      <c r="K326" s="14"/>
      <c r="L326" s="15"/>
      <c r="M326" s="14"/>
      <c r="N326" s="60" t="e">
        <f>VLOOKUP($A326,'TRANSMISSION INFOS'!$A$2:$N$600,15,FALSE)</f>
        <v>#N/A</v>
      </c>
      <c r="O326" s="107" t="e">
        <f>VLOOKUP($A326,'TRANSMISSION INFOS'!$A$2:$O$600,16,FALSE)</f>
        <v>#N/A</v>
      </c>
      <c r="P326" s="15"/>
    </row>
    <row r="327" spans="1:29" ht="15.75" customHeight="1">
      <c r="A327" s="143"/>
      <c r="B327" s="21"/>
      <c r="C327" s="21"/>
      <c r="D327" s="21"/>
      <c r="E327" s="8" t="e">
        <f>VLOOKUP($A327,'TRANSMISSION INFOS'!$A$2:$N$600,5,FALSE)</f>
        <v>#N/A</v>
      </c>
      <c r="F327" s="21"/>
      <c r="G327" s="21"/>
      <c r="H327" s="21"/>
      <c r="I327" s="14"/>
      <c r="J327" s="22"/>
      <c r="K327" s="14"/>
      <c r="L327" s="15"/>
      <c r="M327" s="14"/>
      <c r="N327" s="60" t="e">
        <f>VLOOKUP($A327,'TRANSMISSION INFOS'!$A$2:$N$600,15,FALSE)</f>
        <v>#N/A</v>
      </c>
      <c r="O327" s="107" t="e">
        <f>VLOOKUP($A327,'TRANSMISSION INFOS'!$A$2:$O$600,16,FALSE)</f>
        <v>#N/A</v>
      </c>
      <c r="P327" s="15"/>
    </row>
    <row r="328" spans="1:29" ht="15.75" customHeight="1">
      <c r="J328" s="23"/>
    </row>
    <row r="329" spans="1:29" ht="15.75" customHeight="1">
      <c r="J329" s="23"/>
    </row>
    <row r="330" spans="1:29" ht="15.75" customHeight="1">
      <c r="J330" s="23"/>
    </row>
    <row r="331" spans="1:29" ht="15.75" customHeight="1">
      <c r="J331" s="23"/>
    </row>
    <row r="332" spans="1:29" ht="15.75" customHeight="1">
      <c r="J332" s="23"/>
    </row>
    <row r="333" spans="1:29" ht="15.75" customHeight="1">
      <c r="J333" s="23"/>
    </row>
    <row r="334" spans="1:29" ht="15.75" customHeight="1">
      <c r="J334" s="23"/>
    </row>
    <row r="335" spans="1:29" ht="15.75" customHeight="1">
      <c r="J335" s="23"/>
    </row>
    <row r="336" spans="1:29" ht="15.75" customHeight="1">
      <c r="J336" s="23"/>
    </row>
    <row r="337" spans="10:10" ht="15.75" customHeight="1">
      <c r="J337" s="23"/>
    </row>
    <row r="338" spans="10:10" ht="15.75" customHeight="1">
      <c r="J338" s="23"/>
    </row>
    <row r="339" spans="10:10" ht="15.75" customHeight="1">
      <c r="J339" s="23"/>
    </row>
    <row r="340" spans="10:10" ht="15.75" customHeight="1">
      <c r="J340" s="23"/>
    </row>
    <row r="341" spans="10:10" ht="15.75" customHeight="1">
      <c r="J341" s="23"/>
    </row>
    <row r="342" spans="10:10" ht="15.75" customHeight="1">
      <c r="J342" s="23"/>
    </row>
    <row r="343" spans="10:10" ht="15.75" customHeight="1">
      <c r="J343" s="23"/>
    </row>
    <row r="344" spans="10:10" ht="15.75" customHeight="1">
      <c r="J344" s="23"/>
    </row>
    <row r="345" spans="10:10" ht="15.75" customHeight="1">
      <c r="J345" s="23"/>
    </row>
    <row r="346" spans="10:10" ht="15.75" customHeight="1">
      <c r="J346" s="23"/>
    </row>
    <row r="347" spans="10:10" ht="15.75" customHeight="1">
      <c r="J347" s="23"/>
    </row>
    <row r="348" spans="10:10" ht="15.75" customHeight="1">
      <c r="J348" s="23"/>
    </row>
    <row r="349" spans="10:10" ht="15.75" customHeight="1">
      <c r="J349" s="23"/>
    </row>
    <row r="350" spans="10:10" ht="15.75" customHeight="1">
      <c r="J350" s="23"/>
    </row>
    <row r="351" spans="10:10" ht="15.75" customHeight="1">
      <c r="J351" s="23"/>
    </row>
    <row r="352" spans="10:10" ht="15.75" customHeight="1">
      <c r="J352" s="23"/>
    </row>
    <row r="353" spans="10:10" ht="15.75" customHeight="1">
      <c r="J353" s="23"/>
    </row>
    <row r="354" spans="10:10" ht="15.75" customHeight="1">
      <c r="J354" s="23"/>
    </row>
    <row r="355" spans="10:10" ht="15.75" customHeight="1">
      <c r="J355" s="23"/>
    </row>
    <row r="356" spans="10:10" ht="15.75" customHeight="1">
      <c r="J356" s="23"/>
    </row>
    <row r="357" spans="10:10" ht="15.75" customHeight="1">
      <c r="J357" s="23"/>
    </row>
    <row r="358" spans="10:10" ht="15.75" customHeight="1">
      <c r="J358" s="23"/>
    </row>
    <row r="359" spans="10:10" ht="15.75" customHeight="1">
      <c r="J359" s="23"/>
    </row>
    <row r="360" spans="10:10" ht="15.75" customHeight="1">
      <c r="J360" s="23"/>
    </row>
    <row r="361" spans="10:10" ht="15.75" customHeight="1">
      <c r="J361" s="23"/>
    </row>
    <row r="362" spans="10:10" ht="15.75" customHeight="1">
      <c r="J362" s="23"/>
    </row>
    <row r="363" spans="10:10" ht="15.75" customHeight="1">
      <c r="J363" s="23"/>
    </row>
    <row r="364" spans="10:10" ht="15.75" customHeight="1">
      <c r="J364" s="23"/>
    </row>
    <row r="365" spans="10:10" ht="15.75" customHeight="1">
      <c r="J365" s="23"/>
    </row>
    <row r="366" spans="10:10" ht="15.75" customHeight="1">
      <c r="J366" s="23"/>
    </row>
    <row r="367" spans="10:10" ht="15.75" customHeight="1">
      <c r="J367" s="23"/>
    </row>
    <row r="368" spans="10:10" ht="15.75" customHeight="1">
      <c r="J368" s="23"/>
    </row>
    <row r="369" spans="10:10" ht="15.75" customHeight="1">
      <c r="J369" s="23"/>
    </row>
    <row r="370" spans="10:10" ht="15.75" customHeight="1">
      <c r="J370" s="23"/>
    </row>
    <row r="371" spans="10:10" ht="15.75" customHeight="1">
      <c r="J371" s="23"/>
    </row>
    <row r="372" spans="10:10" ht="15.75" customHeight="1">
      <c r="J372" s="23"/>
    </row>
    <row r="373" spans="10:10" ht="15.75" customHeight="1">
      <c r="J373" s="23"/>
    </row>
    <row r="374" spans="10:10" ht="15.75" customHeight="1">
      <c r="J374" s="23"/>
    </row>
    <row r="375" spans="10:10" ht="15.75" customHeight="1">
      <c r="J375" s="23"/>
    </row>
    <row r="376" spans="10:10" ht="15.75" customHeight="1">
      <c r="J376" s="23"/>
    </row>
    <row r="377" spans="10:10" ht="15.75" customHeight="1">
      <c r="J377" s="23"/>
    </row>
    <row r="378" spans="10:10" ht="15.75" customHeight="1">
      <c r="J378" s="23"/>
    </row>
    <row r="379" spans="10:10" ht="15.75" customHeight="1">
      <c r="J379" s="23"/>
    </row>
    <row r="380" spans="10:10" ht="15.75" customHeight="1">
      <c r="J380" s="23"/>
    </row>
    <row r="381" spans="10:10" ht="15.75" customHeight="1">
      <c r="J381" s="23"/>
    </row>
    <row r="382" spans="10:10" ht="15.75" customHeight="1">
      <c r="J382" s="23"/>
    </row>
    <row r="383" spans="10:10" ht="15.75" customHeight="1">
      <c r="J383" s="23"/>
    </row>
    <row r="384" spans="10:10" ht="15.75" customHeight="1">
      <c r="J384" s="23"/>
    </row>
    <row r="385" spans="10:10" ht="15.75" customHeight="1">
      <c r="J385" s="23"/>
    </row>
    <row r="386" spans="10:10" ht="15.75" customHeight="1">
      <c r="J386" s="23"/>
    </row>
    <row r="387" spans="10:10" ht="15.75" customHeight="1">
      <c r="J387" s="23"/>
    </row>
    <row r="388" spans="10:10" ht="15.75" customHeight="1">
      <c r="J388" s="23"/>
    </row>
    <row r="389" spans="10:10" ht="15.75" customHeight="1">
      <c r="J389" s="23"/>
    </row>
    <row r="390" spans="10:10" ht="15.75" customHeight="1">
      <c r="J390" s="23"/>
    </row>
    <row r="391" spans="10:10" ht="15.75" customHeight="1">
      <c r="J391" s="23"/>
    </row>
    <row r="392" spans="10:10" ht="15.75" customHeight="1">
      <c r="J392" s="23"/>
    </row>
    <row r="393" spans="10:10" ht="15.75" customHeight="1">
      <c r="J393" s="23"/>
    </row>
    <row r="394" spans="10:10" ht="15.75" customHeight="1">
      <c r="J394" s="23"/>
    </row>
    <row r="395" spans="10:10" ht="15.75" customHeight="1">
      <c r="J395" s="23"/>
    </row>
    <row r="396" spans="10:10" ht="15.75" customHeight="1">
      <c r="J396" s="23"/>
    </row>
    <row r="397" spans="10:10" ht="15.75" customHeight="1">
      <c r="J397" s="23"/>
    </row>
    <row r="398" spans="10:10" ht="15.75" customHeight="1">
      <c r="J398" s="23"/>
    </row>
    <row r="399" spans="10:10" ht="15.75" customHeight="1">
      <c r="J399" s="23"/>
    </row>
    <row r="400" spans="10:10" ht="15.75" customHeight="1">
      <c r="J400" s="23"/>
    </row>
    <row r="401" spans="10:10" ht="15.75" customHeight="1">
      <c r="J401" s="23"/>
    </row>
    <row r="402" spans="10:10" ht="15.75" customHeight="1">
      <c r="J402" s="23"/>
    </row>
    <row r="403" spans="10:10" ht="15.75" customHeight="1">
      <c r="J403" s="23"/>
    </row>
    <row r="404" spans="10:10" ht="15.75" customHeight="1">
      <c r="J404" s="23"/>
    </row>
    <row r="405" spans="10:10" ht="15.75" customHeight="1">
      <c r="J405" s="23"/>
    </row>
    <row r="406" spans="10:10" ht="15.75" customHeight="1">
      <c r="J406" s="23"/>
    </row>
    <row r="407" spans="10:10" ht="15.75" customHeight="1">
      <c r="J407" s="23"/>
    </row>
    <row r="408" spans="10:10" ht="15.75" customHeight="1">
      <c r="J408" s="23"/>
    </row>
    <row r="409" spans="10:10" ht="15.75" customHeight="1">
      <c r="J409" s="23"/>
    </row>
    <row r="410" spans="10:10" ht="15.75" customHeight="1">
      <c r="J410" s="23"/>
    </row>
    <row r="411" spans="10:10" ht="15.75" customHeight="1">
      <c r="J411" s="23"/>
    </row>
    <row r="412" spans="10:10" ht="15.75" customHeight="1">
      <c r="J412" s="23"/>
    </row>
    <row r="413" spans="10:10" ht="15.75" customHeight="1">
      <c r="J413" s="23"/>
    </row>
    <row r="414" spans="10:10" ht="15.75" customHeight="1">
      <c r="J414" s="23"/>
    </row>
    <row r="415" spans="10:10" ht="15.75" customHeight="1">
      <c r="J415" s="23"/>
    </row>
    <row r="416" spans="10:10" ht="15.75" customHeight="1">
      <c r="J416" s="23"/>
    </row>
    <row r="417" spans="10:10" ht="15.75" customHeight="1">
      <c r="J417" s="23"/>
    </row>
    <row r="418" spans="10:10" ht="15.75" customHeight="1">
      <c r="J418" s="23"/>
    </row>
    <row r="419" spans="10:10" ht="15.75" customHeight="1">
      <c r="J419" s="23"/>
    </row>
    <row r="420" spans="10:10" ht="15.75" customHeight="1">
      <c r="J420" s="23"/>
    </row>
    <row r="421" spans="10:10" ht="15.75" customHeight="1">
      <c r="J421" s="23"/>
    </row>
    <row r="422" spans="10:10" ht="15.75" customHeight="1">
      <c r="J422" s="23"/>
    </row>
    <row r="423" spans="10:10" ht="15.75" customHeight="1">
      <c r="J423" s="23"/>
    </row>
    <row r="424" spans="10:10" ht="15.75" customHeight="1">
      <c r="J424" s="23"/>
    </row>
    <row r="425" spans="10:10" ht="15.75" customHeight="1">
      <c r="J425" s="23"/>
    </row>
    <row r="426" spans="10:10" ht="15.75" customHeight="1">
      <c r="J426" s="23"/>
    </row>
    <row r="427" spans="10:10" ht="15.75" customHeight="1">
      <c r="J427" s="23"/>
    </row>
    <row r="428" spans="10:10" ht="15.75" customHeight="1">
      <c r="J428" s="23"/>
    </row>
    <row r="429" spans="10:10" ht="15.75" customHeight="1">
      <c r="J429" s="23"/>
    </row>
    <row r="430" spans="10:10" ht="15.75" customHeight="1">
      <c r="J430" s="23"/>
    </row>
    <row r="431" spans="10:10" ht="15.75" customHeight="1">
      <c r="J431" s="23"/>
    </row>
    <row r="432" spans="10:10" ht="15.75" customHeight="1">
      <c r="J432" s="23"/>
    </row>
    <row r="433" spans="10:10" ht="15.75" customHeight="1">
      <c r="J433" s="23"/>
    </row>
    <row r="434" spans="10:10" ht="15.75" customHeight="1">
      <c r="J434" s="23"/>
    </row>
    <row r="435" spans="10:10" ht="15.75" customHeight="1">
      <c r="J435" s="23"/>
    </row>
    <row r="436" spans="10:10" ht="15.75" customHeight="1">
      <c r="J436" s="23"/>
    </row>
    <row r="437" spans="10:10" ht="15.75" customHeight="1">
      <c r="J437" s="23"/>
    </row>
    <row r="438" spans="10:10" ht="15.75" customHeight="1">
      <c r="J438" s="23"/>
    </row>
    <row r="439" spans="10:10" ht="15.75" customHeight="1">
      <c r="J439" s="23"/>
    </row>
    <row r="440" spans="10:10" ht="15.75" customHeight="1">
      <c r="J440" s="23"/>
    </row>
    <row r="441" spans="10:10" ht="15.75" customHeight="1">
      <c r="J441" s="23"/>
    </row>
    <row r="442" spans="10:10" ht="15.75" customHeight="1">
      <c r="J442" s="23"/>
    </row>
    <row r="443" spans="10:10" ht="15.75" customHeight="1">
      <c r="J443" s="23"/>
    </row>
    <row r="444" spans="10:10" ht="15.75" customHeight="1">
      <c r="J444" s="23"/>
    </row>
    <row r="445" spans="10:10" ht="15.75" customHeight="1">
      <c r="J445" s="23"/>
    </row>
    <row r="446" spans="10:10" ht="15.75" customHeight="1">
      <c r="J446" s="23"/>
    </row>
    <row r="447" spans="10:10" ht="15.75" customHeight="1">
      <c r="J447" s="23"/>
    </row>
    <row r="448" spans="10:10" ht="15.75" customHeight="1">
      <c r="J448" s="23"/>
    </row>
    <row r="449" spans="10:10" ht="15.75" customHeight="1">
      <c r="J449" s="23"/>
    </row>
    <row r="450" spans="10:10" ht="15.75" customHeight="1">
      <c r="J450" s="23"/>
    </row>
    <row r="451" spans="10:10" ht="15.75" customHeight="1">
      <c r="J451" s="23"/>
    </row>
    <row r="452" spans="10:10" ht="15.75" customHeight="1">
      <c r="J452" s="23"/>
    </row>
    <row r="453" spans="10:10" ht="15.75" customHeight="1">
      <c r="J453" s="23"/>
    </row>
    <row r="454" spans="10:10" ht="15.75" customHeight="1">
      <c r="J454" s="23"/>
    </row>
    <row r="455" spans="10:10" ht="15.75" customHeight="1">
      <c r="J455" s="23"/>
    </row>
    <row r="456" spans="10:10" ht="15.75" customHeight="1">
      <c r="J456" s="23"/>
    </row>
    <row r="457" spans="10:10" ht="15.75" customHeight="1">
      <c r="J457" s="23"/>
    </row>
    <row r="458" spans="10:10" ht="15.75" customHeight="1">
      <c r="J458" s="23"/>
    </row>
    <row r="459" spans="10:10" ht="15.75" customHeight="1">
      <c r="J459" s="23"/>
    </row>
    <row r="460" spans="10:10" ht="15.75" customHeight="1">
      <c r="J460" s="23"/>
    </row>
    <row r="461" spans="10:10" ht="15.75" customHeight="1">
      <c r="J461" s="23"/>
    </row>
    <row r="462" spans="10:10" ht="15.75" customHeight="1">
      <c r="J462" s="23"/>
    </row>
    <row r="463" spans="10:10" ht="15.75" customHeight="1">
      <c r="J463" s="23"/>
    </row>
    <row r="464" spans="10:10" ht="15.75" customHeight="1">
      <c r="J464" s="23"/>
    </row>
    <row r="465" spans="10:10" ht="15.75" customHeight="1">
      <c r="J465" s="23"/>
    </row>
    <row r="466" spans="10:10" ht="15.75" customHeight="1">
      <c r="J466" s="23"/>
    </row>
    <row r="467" spans="10:10" ht="15.75" customHeight="1">
      <c r="J467" s="23"/>
    </row>
    <row r="468" spans="10:10" ht="15.75" customHeight="1">
      <c r="J468" s="23"/>
    </row>
    <row r="469" spans="10:10" ht="15.75" customHeight="1">
      <c r="J469" s="23"/>
    </row>
    <row r="470" spans="10:10" ht="15.75" customHeight="1">
      <c r="J470" s="23"/>
    </row>
    <row r="471" spans="10:10" ht="15.75" customHeight="1">
      <c r="J471" s="23"/>
    </row>
    <row r="472" spans="10:10" ht="15.75" customHeight="1">
      <c r="J472" s="23"/>
    </row>
    <row r="473" spans="10:10" ht="15.75" customHeight="1">
      <c r="J473" s="23"/>
    </row>
    <row r="474" spans="10:10" ht="15.75" customHeight="1">
      <c r="J474" s="23"/>
    </row>
    <row r="475" spans="10:10" ht="15.75" customHeight="1">
      <c r="J475" s="23"/>
    </row>
    <row r="476" spans="10:10" ht="15.75" customHeight="1">
      <c r="J476" s="23"/>
    </row>
    <row r="477" spans="10:10" ht="15.75" customHeight="1">
      <c r="J477" s="23"/>
    </row>
    <row r="478" spans="10:10" ht="15.75" customHeight="1">
      <c r="J478" s="23"/>
    </row>
    <row r="479" spans="10:10" ht="15.75" customHeight="1">
      <c r="J479" s="23"/>
    </row>
    <row r="480" spans="10:10" ht="15.75" customHeight="1">
      <c r="J480" s="23"/>
    </row>
    <row r="481" spans="10:10" ht="15.75" customHeight="1">
      <c r="J481" s="23"/>
    </row>
    <row r="482" spans="10:10" ht="15.75" customHeight="1">
      <c r="J482" s="23"/>
    </row>
    <row r="483" spans="10:10" ht="15.75" customHeight="1">
      <c r="J483" s="23"/>
    </row>
    <row r="484" spans="10:10" ht="15.75" customHeight="1">
      <c r="J484" s="23"/>
    </row>
    <row r="485" spans="10:10" ht="15.75" customHeight="1">
      <c r="J485" s="23"/>
    </row>
    <row r="486" spans="10:10" ht="15.75" customHeight="1">
      <c r="J486" s="23"/>
    </row>
    <row r="487" spans="10:10" ht="15.75" customHeight="1">
      <c r="J487" s="23"/>
    </row>
    <row r="488" spans="10:10" ht="15.75" customHeight="1">
      <c r="J488" s="23"/>
    </row>
    <row r="489" spans="10:10" ht="15.75" customHeight="1">
      <c r="J489" s="23"/>
    </row>
    <row r="490" spans="10:10" ht="15.75" customHeight="1">
      <c r="J490" s="23"/>
    </row>
    <row r="491" spans="10:10" ht="15.75" customHeight="1">
      <c r="J491" s="23"/>
    </row>
    <row r="492" spans="10:10" ht="15.75" customHeight="1">
      <c r="J492" s="23"/>
    </row>
    <row r="493" spans="10:10" ht="15.75" customHeight="1">
      <c r="J493" s="23"/>
    </row>
    <row r="494" spans="10:10" ht="15.75" customHeight="1">
      <c r="J494" s="23"/>
    </row>
    <row r="495" spans="10:10" ht="15.75" customHeight="1">
      <c r="J495" s="23"/>
    </row>
    <row r="496" spans="10:10" ht="15.75" customHeight="1">
      <c r="J496" s="23"/>
    </row>
    <row r="497" spans="10:10" ht="15.75" customHeight="1">
      <c r="J497" s="23"/>
    </row>
    <row r="498" spans="10:10" ht="15.75" customHeight="1">
      <c r="J498" s="23"/>
    </row>
    <row r="499" spans="10:10" ht="15.75" customHeight="1">
      <c r="J499" s="23"/>
    </row>
    <row r="500" spans="10:10" ht="15.75" customHeight="1">
      <c r="J500" s="23"/>
    </row>
    <row r="501" spans="10:10" ht="15.75" customHeight="1">
      <c r="J501" s="23"/>
    </row>
    <row r="502" spans="10:10" ht="15.75" customHeight="1">
      <c r="J502" s="23"/>
    </row>
    <row r="503" spans="10:10" ht="15.75" customHeight="1">
      <c r="J503" s="23"/>
    </row>
    <row r="504" spans="10:10" ht="15.75" customHeight="1">
      <c r="J504" s="23"/>
    </row>
    <row r="505" spans="10:10" ht="15.75" customHeight="1">
      <c r="J505" s="23"/>
    </row>
    <row r="506" spans="10:10" ht="15.75" customHeight="1">
      <c r="J506" s="23"/>
    </row>
    <row r="507" spans="10:10" ht="15.75" customHeight="1">
      <c r="J507" s="23"/>
    </row>
    <row r="508" spans="10:10" ht="15.75" customHeight="1">
      <c r="J508" s="23"/>
    </row>
    <row r="509" spans="10:10" ht="15.75" customHeight="1">
      <c r="J509" s="23"/>
    </row>
    <row r="510" spans="10:10" ht="15.75" customHeight="1">
      <c r="J510" s="23"/>
    </row>
    <row r="511" spans="10:10" ht="15.75" customHeight="1">
      <c r="J511" s="23"/>
    </row>
    <row r="512" spans="10:10" ht="15.75" customHeight="1">
      <c r="J512" s="23"/>
    </row>
    <row r="513" spans="10:10" ht="15.75" customHeight="1">
      <c r="J513" s="23"/>
    </row>
    <row r="514" spans="10:10" ht="15.75" customHeight="1">
      <c r="J514" s="23"/>
    </row>
    <row r="515" spans="10:10" ht="15.75" customHeight="1">
      <c r="J515" s="23"/>
    </row>
    <row r="516" spans="10:10" ht="15.75" customHeight="1">
      <c r="J516" s="23"/>
    </row>
    <row r="517" spans="10:10" ht="15.75" customHeight="1">
      <c r="J517" s="23"/>
    </row>
    <row r="518" spans="10:10" ht="15.75" customHeight="1">
      <c r="J518" s="23"/>
    </row>
    <row r="519" spans="10:10" ht="15.75" customHeight="1">
      <c r="J519" s="23"/>
    </row>
    <row r="520" spans="10:10" ht="15.75" customHeight="1">
      <c r="J520" s="23"/>
    </row>
    <row r="521" spans="10:10" ht="15.75" customHeight="1">
      <c r="J521" s="23"/>
    </row>
    <row r="522" spans="10:10" ht="15.75" customHeight="1">
      <c r="J522" s="23"/>
    </row>
    <row r="523" spans="10:10" ht="15.75" customHeight="1">
      <c r="J523" s="23"/>
    </row>
    <row r="524" spans="10:10" ht="15.75" customHeight="1">
      <c r="J524" s="23"/>
    </row>
    <row r="525" spans="10:10" ht="15.75" customHeight="1">
      <c r="J525" s="23"/>
    </row>
    <row r="526" spans="10:10" ht="15.75" customHeight="1">
      <c r="J526" s="23"/>
    </row>
    <row r="527" spans="10:10" ht="15.75" customHeight="1">
      <c r="J527" s="23"/>
    </row>
    <row r="528" spans="10:10" ht="15.75" customHeight="1">
      <c r="J528" s="23"/>
    </row>
    <row r="529" spans="10:10" ht="15.75" customHeight="1">
      <c r="J529" s="23"/>
    </row>
    <row r="530" spans="10:10" ht="15.75" customHeight="1">
      <c r="J530" s="23"/>
    </row>
    <row r="531" spans="10:10" ht="15.75" customHeight="1">
      <c r="J531" s="23"/>
    </row>
    <row r="532" spans="10:10" ht="15.75" customHeight="1">
      <c r="J532" s="23"/>
    </row>
    <row r="533" spans="10:10" ht="15.75" customHeight="1">
      <c r="J533" s="23"/>
    </row>
    <row r="534" spans="10:10" ht="15.75" customHeight="1">
      <c r="J534" s="23"/>
    </row>
    <row r="535" spans="10:10" ht="15.75" customHeight="1">
      <c r="J535" s="23"/>
    </row>
    <row r="536" spans="10:10" ht="15.75" customHeight="1">
      <c r="J536" s="23"/>
    </row>
    <row r="537" spans="10:10" ht="15.75" customHeight="1">
      <c r="J537" s="23"/>
    </row>
    <row r="538" spans="10:10" ht="15.75" customHeight="1">
      <c r="J538" s="23"/>
    </row>
    <row r="539" spans="10:10" ht="15.75" customHeight="1">
      <c r="J539" s="23"/>
    </row>
    <row r="540" spans="10:10" ht="15.75" customHeight="1">
      <c r="J540" s="23"/>
    </row>
    <row r="541" spans="10:10" ht="15.75" customHeight="1">
      <c r="J541" s="23"/>
    </row>
    <row r="542" spans="10:10" ht="15.75" customHeight="1">
      <c r="J542" s="23"/>
    </row>
    <row r="543" spans="10:10" ht="15.75" customHeight="1">
      <c r="J543" s="23"/>
    </row>
    <row r="544" spans="10:10" ht="15.75" customHeight="1">
      <c r="J544" s="23"/>
    </row>
    <row r="545" spans="10:10" ht="15.75" customHeight="1">
      <c r="J545" s="23"/>
    </row>
    <row r="546" spans="10:10" ht="15.75" customHeight="1">
      <c r="J546" s="23"/>
    </row>
    <row r="547" spans="10:10" ht="15.75" customHeight="1">
      <c r="J547" s="23"/>
    </row>
    <row r="548" spans="10:10" ht="15.75" customHeight="1">
      <c r="J548" s="23"/>
    </row>
    <row r="549" spans="10:10" ht="15.75" customHeight="1">
      <c r="J549" s="23"/>
    </row>
    <row r="550" spans="10:10" ht="15.75" customHeight="1">
      <c r="J550" s="23"/>
    </row>
    <row r="551" spans="10:10" ht="15.75" customHeight="1">
      <c r="J551" s="23"/>
    </row>
    <row r="552" spans="10:10" ht="15.75" customHeight="1">
      <c r="J552" s="23"/>
    </row>
    <row r="553" spans="10:10" ht="15.75" customHeight="1">
      <c r="J553" s="23"/>
    </row>
    <row r="554" spans="10:10" ht="15.75" customHeight="1">
      <c r="J554" s="23"/>
    </row>
    <row r="555" spans="10:10" ht="15.75" customHeight="1">
      <c r="J555" s="23"/>
    </row>
    <row r="556" spans="10:10" ht="15.75" customHeight="1">
      <c r="J556" s="23"/>
    </row>
    <row r="557" spans="10:10" ht="15.75" customHeight="1">
      <c r="J557" s="23"/>
    </row>
    <row r="558" spans="10:10" ht="15.75" customHeight="1">
      <c r="J558" s="23"/>
    </row>
    <row r="559" spans="10:10" ht="15.75" customHeight="1">
      <c r="J559" s="23"/>
    </row>
    <row r="560" spans="10:10" ht="15.75" customHeight="1">
      <c r="J560" s="23"/>
    </row>
    <row r="561" spans="10:10" ht="15.75" customHeight="1">
      <c r="J561" s="23"/>
    </row>
    <row r="562" spans="10:10" ht="15.75" customHeight="1">
      <c r="J562" s="23"/>
    </row>
    <row r="563" spans="10:10" ht="15.75" customHeight="1">
      <c r="J563" s="23"/>
    </row>
    <row r="564" spans="10:10" ht="15.75" customHeight="1">
      <c r="J564" s="23"/>
    </row>
    <row r="565" spans="10:10" ht="15.75" customHeight="1">
      <c r="J565" s="23"/>
    </row>
    <row r="566" spans="10:10" ht="15.75" customHeight="1">
      <c r="J566" s="23"/>
    </row>
    <row r="567" spans="10:10" ht="15.75" customHeight="1">
      <c r="J567" s="23"/>
    </row>
    <row r="568" spans="10:10" ht="15.75" customHeight="1">
      <c r="J568" s="23"/>
    </row>
    <row r="569" spans="10:10" ht="15.75" customHeight="1">
      <c r="J569" s="23"/>
    </row>
    <row r="570" spans="10:10" ht="15.75" customHeight="1">
      <c r="J570" s="23"/>
    </row>
    <row r="571" spans="10:10" ht="15.75" customHeight="1">
      <c r="J571" s="23"/>
    </row>
    <row r="572" spans="10:10" ht="15.75" customHeight="1">
      <c r="J572" s="23"/>
    </row>
    <row r="573" spans="10:10" ht="15.75" customHeight="1">
      <c r="J573" s="23"/>
    </row>
    <row r="574" spans="10:10" ht="15.75" customHeight="1">
      <c r="J574" s="23"/>
    </row>
    <row r="575" spans="10:10" ht="15.75" customHeight="1">
      <c r="J575" s="23"/>
    </row>
    <row r="576" spans="10:10" ht="15.75" customHeight="1">
      <c r="J576" s="23"/>
    </row>
    <row r="577" spans="10:10" ht="15.75" customHeight="1">
      <c r="J577" s="23"/>
    </row>
    <row r="578" spans="10:10" ht="15.75" customHeight="1">
      <c r="J578" s="23"/>
    </row>
    <row r="579" spans="10:10" ht="15.75" customHeight="1">
      <c r="J579" s="23"/>
    </row>
    <row r="580" spans="10:10" ht="15.75" customHeight="1">
      <c r="J580" s="23"/>
    </row>
    <row r="581" spans="10:10" ht="15.75" customHeight="1">
      <c r="J581" s="23"/>
    </row>
    <row r="582" spans="10:10" ht="15.75" customHeight="1">
      <c r="J582" s="23"/>
    </row>
    <row r="583" spans="10:10" ht="15.75" customHeight="1">
      <c r="J583" s="23"/>
    </row>
    <row r="584" spans="10:10" ht="15.75" customHeight="1">
      <c r="J584" s="23"/>
    </row>
    <row r="585" spans="10:10" ht="15.75" customHeight="1">
      <c r="J585" s="23"/>
    </row>
    <row r="586" spans="10:10" ht="15.75" customHeight="1">
      <c r="J586" s="23"/>
    </row>
    <row r="587" spans="10:10" ht="15.75" customHeight="1">
      <c r="J587" s="23"/>
    </row>
    <row r="588" spans="10:10" ht="15.75" customHeight="1">
      <c r="J588" s="23"/>
    </row>
    <row r="589" spans="10:10" ht="15.75" customHeight="1">
      <c r="J589" s="23"/>
    </row>
    <row r="590" spans="10:10" ht="15.75" customHeight="1">
      <c r="J590" s="23"/>
    </row>
    <row r="591" spans="10:10" ht="15.75" customHeight="1">
      <c r="J591" s="23"/>
    </row>
    <row r="592" spans="10:10" ht="15.75" customHeight="1">
      <c r="J592" s="23"/>
    </row>
    <row r="593" spans="10:10" ht="15.75" customHeight="1">
      <c r="J593" s="23"/>
    </row>
    <row r="594" spans="10:10" ht="15.75" customHeight="1">
      <c r="J594" s="23"/>
    </row>
    <row r="595" spans="10:10" ht="15.75" customHeight="1">
      <c r="J595" s="23"/>
    </row>
    <row r="596" spans="10:10" ht="15.75" customHeight="1">
      <c r="J596" s="23"/>
    </row>
    <row r="597" spans="10:10" ht="15.75" customHeight="1">
      <c r="J597" s="23"/>
    </row>
    <row r="598" spans="10:10" ht="15.75" customHeight="1">
      <c r="J598" s="23"/>
    </row>
    <row r="599" spans="10:10" ht="15.75" customHeight="1">
      <c r="J599" s="23"/>
    </row>
    <row r="600" spans="10:10" ht="15.75" customHeight="1">
      <c r="J600" s="23"/>
    </row>
    <row r="601" spans="10:10" ht="15.75" customHeight="1">
      <c r="J601" s="23"/>
    </row>
    <row r="602" spans="10:10" ht="15.75" customHeight="1">
      <c r="J602" s="23"/>
    </row>
    <row r="603" spans="10:10" ht="15.75" customHeight="1">
      <c r="J603" s="23"/>
    </row>
    <row r="604" spans="10:10" ht="15.75" customHeight="1">
      <c r="J604" s="23"/>
    </row>
    <row r="605" spans="10:10" ht="15.75" customHeight="1">
      <c r="J605" s="23"/>
    </row>
    <row r="606" spans="10:10" ht="15.75" customHeight="1">
      <c r="J606" s="23"/>
    </row>
    <row r="607" spans="10:10" ht="15.75" customHeight="1">
      <c r="J607" s="23"/>
    </row>
    <row r="608" spans="10:10" ht="15.75" customHeight="1">
      <c r="J608" s="23"/>
    </row>
    <row r="609" spans="10:10" ht="15.75" customHeight="1">
      <c r="J609" s="23"/>
    </row>
    <row r="610" spans="10:10" ht="15.75" customHeight="1">
      <c r="J610" s="23"/>
    </row>
    <row r="611" spans="10:10" ht="15.75" customHeight="1">
      <c r="J611" s="23"/>
    </row>
    <row r="612" spans="10:10" ht="15.75" customHeight="1">
      <c r="J612" s="23"/>
    </row>
    <row r="613" spans="10:10" ht="15.75" customHeight="1">
      <c r="J613" s="23"/>
    </row>
    <row r="614" spans="10:10" ht="15.75" customHeight="1">
      <c r="J614" s="23"/>
    </row>
    <row r="615" spans="10:10" ht="15.75" customHeight="1">
      <c r="J615" s="23"/>
    </row>
    <row r="616" spans="10:10" ht="15.75" customHeight="1">
      <c r="J616" s="23"/>
    </row>
    <row r="617" spans="10:10" ht="15.75" customHeight="1">
      <c r="J617" s="23"/>
    </row>
    <row r="618" spans="10:10" ht="15.75" customHeight="1">
      <c r="J618" s="23"/>
    </row>
    <row r="619" spans="10:10" ht="15.75" customHeight="1">
      <c r="J619" s="23"/>
    </row>
    <row r="620" spans="10:10" ht="15.75" customHeight="1">
      <c r="J620" s="23"/>
    </row>
    <row r="621" spans="10:10" ht="15.75" customHeight="1">
      <c r="J621" s="23"/>
    </row>
    <row r="622" spans="10:10" ht="15.75" customHeight="1">
      <c r="J622" s="23"/>
    </row>
    <row r="623" spans="10:10" ht="15.75" customHeight="1">
      <c r="J623" s="23"/>
    </row>
    <row r="624" spans="10:10" ht="15.75" customHeight="1">
      <c r="J624" s="23"/>
    </row>
    <row r="625" spans="10:10" ht="15.75" customHeight="1">
      <c r="J625" s="23"/>
    </row>
    <row r="626" spans="10:10" ht="15.75" customHeight="1">
      <c r="J626" s="23"/>
    </row>
    <row r="627" spans="10:10" ht="15.75" customHeight="1">
      <c r="J627" s="23"/>
    </row>
    <row r="628" spans="10:10" ht="15.75" customHeight="1">
      <c r="J628" s="23"/>
    </row>
    <row r="629" spans="10:10" ht="15.75" customHeight="1">
      <c r="J629" s="23"/>
    </row>
    <row r="630" spans="10:10" ht="15.75" customHeight="1">
      <c r="J630" s="23"/>
    </row>
    <row r="631" spans="10:10" ht="15.75" customHeight="1">
      <c r="J631" s="23"/>
    </row>
    <row r="632" spans="10:10" ht="15.75" customHeight="1">
      <c r="J632" s="23"/>
    </row>
    <row r="633" spans="10:10" ht="15.75" customHeight="1">
      <c r="J633" s="23"/>
    </row>
    <row r="634" spans="10:10" ht="15.75" customHeight="1">
      <c r="J634" s="23"/>
    </row>
    <row r="635" spans="10:10" ht="15.75" customHeight="1">
      <c r="J635" s="23"/>
    </row>
    <row r="636" spans="10:10" ht="15.75" customHeight="1">
      <c r="J636" s="23"/>
    </row>
    <row r="637" spans="10:10" ht="15.75" customHeight="1">
      <c r="J637" s="23"/>
    </row>
    <row r="638" spans="10:10" ht="15.75" customHeight="1">
      <c r="J638" s="23"/>
    </row>
    <row r="639" spans="10:10" ht="15.75" customHeight="1">
      <c r="J639" s="23"/>
    </row>
    <row r="640" spans="10:10" ht="15.75" customHeight="1">
      <c r="J640" s="23"/>
    </row>
    <row r="641" spans="10:10" ht="15.75" customHeight="1">
      <c r="J641" s="23"/>
    </row>
    <row r="642" spans="10:10" ht="15.75" customHeight="1">
      <c r="J642" s="23"/>
    </row>
    <row r="643" spans="10:10" ht="15.75" customHeight="1">
      <c r="J643" s="23"/>
    </row>
    <row r="644" spans="10:10" ht="15.75" customHeight="1">
      <c r="J644" s="23"/>
    </row>
    <row r="645" spans="10:10" ht="15.75" customHeight="1">
      <c r="J645" s="23"/>
    </row>
    <row r="646" spans="10:10" ht="15.75" customHeight="1">
      <c r="J646" s="23"/>
    </row>
    <row r="647" spans="10:10" ht="15.75" customHeight="1">
      <c r="J647" s="23"/>
    </row>
    <row r="648" spans="10:10" ht="15.75" customHeight="1">
      <c r="J648" s="23"/>
    </row>
    <row r="649" spans="10:10" ht="15.75" customHeight="1">
      <c r="J649" s="23"/>
    </row>
    <row r="650" spans="10:10" ht="15.75" customHeight="1">
      <c r="J650" s="23"/>
    </row>
    <row r="651" spans="10:10" ht="15.75" customHeight="1">
      <c r="J651" s="23"/>
    </row>
    <row r="652" spans="10:10" ht="15.75" customHeight="1">
      <c r="J652" s="23"/>
    </row>
    <row r="653" spans="10:10" ht="15.75" customHeight="1">
      <c r="J653" s="23"/>
    </row>
    <row r="654" spans="10:10" ht="15.75" customHeight="1">
      <c r="J654" s="23"/>
    </row>
    <row r="655" spans="10:10" ht="15.75" customHeight="1">
      <c r="J655" s="23"/>
    </row>
    <row r="656" spans="10:10" ht="15.75" customHeight="1">
      <c r="J656" s="23"/>
    </row>
    <row r="657" spans="10:10" ht="15.75" customHeight="1">
      <c r="J657" s="23"/>
    </row>
    <row r="658" spans="10:10" ht="15.75" customHeight="1">
      <c r="J658" s="23"/>
    </row>
    <row r="659" spans="10:10" ht="15.75" customHeight="1">
      <c r="J659" s="23"/>
    </row>
    <row r="660" spans="10:10" ht="15.75" customHeight="1">
      <c r="J660" s="23"/>
    </row>
    <row r="661" spans="10:10" ht="15.75" customHeight="1">
      <c r="J661" s="23"/>
    </row>
    <row r="662" spans="10:10" ht="15.75" customHeight="1">
      <c r="J662" s="23"/>
    </row>
    <row r="663" spans="10:10" ht="15.75" customHeight="1">
      <c r="J663" s="23"/>
    </row>
    <row r="664" spans="10:10" ht="15.75" customHeight="1">
      <c r="J664" s="23"/>
    </row>
    <row r="665" spans="10:10" ht="15.75" customHeight="1">
      <c r="J665" s="23"/>
    </row>
    <row r="666" spans="10:10" ht="15.75" customHeight="1">
      <c r="J666" s="23"/>
    </row>
    <row r="667" spans="10:10" ht="15.75" customHeight="1">
      <c r="J667" s="23"/>
    </row>
    <row r="668" spans="10:10" ht="15.75" customHeight="1">
      <c r="J668" s="23"/>
    </row>
    <row r="669" spans="10:10" ht="15.75" customHeight="1">
      <c r="J669" s="23"/>
    </row>
    <row r="670" spans="10:10" ht="15.75" customHeight="1">
      <c r="J670" s="23"/>
    </row>
    <row r="671" spans="10:10" ht="15.75" customHeight="1">
      <c r="J671" s="23"/>
    </row>
    <row r="672" spans="10:10" ht="15.75" customHeight="1">
      <c r="J672" s="23"/>
    </row>
    <row r="673" spans="10:10" ht="15.75" customHeight="1">
      <c r="J673" s="23"/>
    </row>
    <row r="674" spans="10:10" ht="15.75" customHeight="1">
      <c r="J674" s="23"/>
    </row>
    <row r="675" spans="10:10" ht="15.75" customHeight="1">
      <c r="J675" s="23"/>
    </row>
    <row r="676" spans="10:10" ht="15.75" customHeight="1">
      <c r="J676" s="23"/>
    </row>
    <row r="677" spans="10:10" ht="15.75" customHeight="1">
      <c r="J677" s="23"/>
    </row>
    <row r="678" spans="10:10" ht="15.75" customHeight="1">
      <c r="J678" s="23"/>
    </row>
    <row r="679" spans="10:10" ht="15.75" customHeight="1">
      <c r="J679" s="23"/>
    </row>
    <row r="680" spans="10:10" ht="15.75" customHeight="1">
      <c r="J680" s="23"/>
    </row>
    <row r="681" spans="10:10" ht="15.75" customHeight="1">
      <c r="J681" s="23"/>
    </row>
    <row r="682" spans="10:10" ht="15.75" customHeight="1">
      <c r="J682" s="23"/>
    </row>
    <row r="683" spans="10:10" ht="15.75" customHeight="1">
      <c r="J683" s="23"/>
    </row>
    <row r="684" spans="10:10" ht="15.75" customHeight="1">
      <c r="J684" s="23"/>
    </row>
    <row r="685" spans="10:10" ht="15.75" customHeight="1">
      <c r="J685" s="23"/>
    </row>
    <row r="686" spans="10:10" ht="15.75" customHeight="1">
      <c r="J686" s="23"/>
    </row>
    <row r="687" spans="10:10" ht="15.75" customHeight="1">
      <c r="J687" s="23"/>
    </row>
    <row r="688" spans="10:10" ht="15.75" customHeight="1">
      <c r="J688" s="23"/>
    </row>
    <row r="689" spans="10:10" ht="15.75" customHeight="1">
      <c r="J689" s="23"/>
    </row>
    <row r="690" spans="10:10" ht="15.75" customHeight="1">
      <c r="J690" s="23"/>
    </row>
    <row r="691" spans="10:10" ht="15.75" customHeight="1">
      <c r="J691" s="23"/>
    </row>
    <row r="692" spans="10:10" ht="15.75" customHeight="1">
      <c r="J692" s="23"/>
    </row>
    <row r="693" spans="10:10" ht="15.75" customHeight="1">
      <c r="J693" s="23"/>
    </row>
    <row r="694" spans="10:10" ht="15.75" customHeight="1">
      <c r="J694" s="23"/>
    </row>
    <row r="695" spans="10:10" ht="15.75" customHeight="1">
      <c r="J695" s="23"/>
    </row>
    <row r="696" spans="10:10" ht="15.75" customHeight="1">
      <c r="J696" s="23"/>
    </row>
    <row r="697" spans="10:10" ht="15.75" customHeight="1">
      <c r="J697" s="23"/>
    </row>
    <row r="698" spans="10:10" ht="15.75" customHeight="1">
      <c r="J698" s="23"/>
    </row>
    <row r="699" spans="10:10" ht="15.75" customHeight="1">
      <c r="J699" s="23"/>
    </row>
    <row r="700" spans="10:10" ht="15.75" customHeight="1">
      <c r="J700" s="23"/>
    </row>
    <row r="701" spans="10:10" ht="15.75" customHeight="1">
      <c r="J701" s="23"/>
    </row>
    <row r="702" spans="10:10" ht="15.75" customHeight="1">
      <c r="J702" s="23"/>
    </row>
    <row r="703" spans="10:10" ht="15.75" customHeight="1">
      <c r="J703" s="23"/>
    </row>
    <row r="704" spans="10:10" ht="15.75" customHeight="1">
      <c r="J704" s="23"/>
    </row>
    <row r="705" spans="10:10" ht="15.75" customHeight="1">
      <c r="J705" s="23"/>
    </row>
    <row r="706" spans="10:10" ht="15.75" customHeight="1">
      <c r="J706" s="23"/>
    </row>
    <row r="707" spans="10:10" ht="15.75" customHeight="1">
      <c r="J707" s="23"/>
    </row>
    <row r="708" spans="10:10" ht="15.75" customHeight="1">
      <c r="J708" s="23"/>
    </row>
    <row r="709" spans="10:10" ht="15.75" customHeight="1">
      <c r="J709" s="23"/>
    </row>
    <row r="710" spans="10:10" ht="15.75" customHeight="1">
      <c r="J710" s="23"/>
    </row>
    <row r="711" spans="10:10" ht="15.75" customHeight="1">
      <c r="J711" s="23"/>
    </row>
    <row r="712" spans="10:10" ht="15.75" customHeight="1">
      <c r="J712" s="23"/>
    </row>
    <row r="713" spans="10:10" ht="15.75" customHeight="1">
      <c r="J713" s="23"/>
    </row>
    <row r="714" spans="10:10" ht="15.75" customHeight="1">
      <c r="J714" s="23"/>
    </row>
    <row r="715" spans="10:10" ht="15.75" customHeight="1">
      <c r="J715" s="23"/>
    </row>
    <row r="716" spans="10:10" ht="15.75" customHeight="1">
      <c r="J716" s="23"/>
    </row>
    <row r="717" spans="10:10" ht="15.75" customHeight="1">
      <c r="J717" s="23"/>
    </row>
    <row r="718" spans="10:10" ht="15.75" customHeight="1">
      <c r="J718" s="23"/>
    </row>
    <row r="719" spans="10:10" ht="15.75" customHeight="1">
      <c r="J719" s="23"/>
    </row>
    <row r="720" spans="10:10" ht="15.75" customHeight="1">
      <c r="J720" s="23"/>
    </row>
    <row r="721" spans="10:10" ht="15.75" customHeight="1">
      <c r="J721" s="23"/>
    </row>
    <row r="722" spans="10:10" ht="15.75" customHeight="1">
      <c r="J722" s="23"/>
    </row>
    <row r="723" spans="10:10" ht="15.75" customHeight="1">
      <c r="J723" s="23"/>
    </row>
    <row r="724" spans="10:10" ht="15.75" customHeight="1">
      <c r="J724" s="23"/>
    </row>
    <row r="725" spans="10:10" ht="15.75" customHeight="1">
      <c r="J725" s="23"/>
    </row>
    <row r="726" spans="10:10" ht="15.75" customHeight="1">
      <c r="J726" s="23"/>
    </row>
    <row r="727" spans="10:10" ht="15.75" customHeight="1">
      <c r="J727" s="23"/>
    </row>
    <row r="728" spans="10:10" ht="15.75" customHeight="1">
      <c r="J728" s="23"/>
    </row>
    <row r="729" spans="10:10" ht="15.75" customHeight="1">
      <c r="J729" s="23"/>
    </row>
    <row r="730" spans="10:10" ht="15.75" customHeight="1">
      <c r="J730" s="23"/>
    </row>
    <row r="731" spans="10:10" ht="15.75" customHeight="1">
      <c r="J731" s="23"/>
    </row>
    <row r="732" spans="10:10" ht="15.75" customHeight="1">
      <c r="J732" s="23"/>
    </row>
    <row r="733" spans="10:10" ht="15.75" customHeight="1">
      <c r="J733" s="23"/>
    </row>
    <row r="734" spans="10:10" ht="15.75" customHeight="1">
      <c r="J734" s="23"/>
    </row>
    <row r="735" spans="10:10" ht="15.75" customHeight="1">
      <c r="J735" s="23"/>
    </row>
    <row r="736" spans="10:10" ht="15.75" customHeight="1">
      <c r="J736" s="23"/>
    </row>
    <row r="737" spans="10:10" ht="15.75" customHeight="1">
      <c r="J737" s="23"/>
    </row>
    <row r="738" spans="10:10" ht="15.75" customHeight="1">
      <c r="J738" s="23"/>
    </row>
    <row r="739" spans="10:10" ht="15.75" customHeight="1">
      <c r="J739" s="23"/>
    </row>
    <row r="740" spans="10:10" ht="15.75" customHeight="1">
      <c r="J740" s="23"/>
    </row>
    <row r="741" spans="10:10" ht="15.75" customHeight="1">
      <c r="J741" s="23"/>
    </row>
    <row r="742" spans="10:10" ht="15.75" customHeight="1">
      <c r="J742" s="23"/>
    </row>
    <row r="743" spans="10:10" ht="15.75" customHeight="1">
      <c r="J743" s="23"/>
    </row>
    <row r="744" spans="10:10" ht="15.75" customHeight="1">
      <c r="J744" s="23"/>
    </row>
    <row r="745" spans="10:10" ht="15.75" customHeight="1">
      <c r="J745" s="23"/>
    </row>
    <row r="746" spans="10:10" ht="15.75" customHeight="1">
      <c r="J746" s="23"/>
    </row>
    <row r="747" spans="10:10" ht="15.75" customHeight="1">
      <c r="J747" s="23"/>
    </row>
    <row r="748" spans="10:10" ht="15.75" customHeight="1">
      <c r="J748" s="23"/>
    </row>
    <row r="749" spans="10:10" ht="15.75" customHeight="1">
      <c r="J749" s="23"/>
    </row>
    <row r="750" spans="10:10" ht="15.75" customHeight="1">
      <c r="J750" s="23"/>
    </row>
    <row r="751" spans="10:10" ht="15.75" customHeight="1">
      <c r="J751" s="23"/>
    </row>
    <row r="752" spans="10:10" ht="15.75" customHeight="1">
      <c r="J752" s="23"/>
    </row>
    <row r="753" spans="10:10" ht="15.75" customHeight="1">
      <c r="J753" s="23"/>
    </row>
    <row r="754" spans="10:10" ht="15.75" customHeight="1">
      <c r="J754" s="23"/>
    </row>
    <row r="755" spans="10:10" ht="15.75" customHeight="1">
      <c r="J755" s="23"/>
    </row>
    <row r="756" spans="10:10" ht="15.75" customHeight="1">
      <c r="J756" s="23"/>
    </row>
    <row r="757" spans="10:10" ht="15.75" customHeight="1">
      <c r="J757" s="23"/>
    </row>
    <row r="758" spans="10:10" ht="15.75" customHeight="1">
      <c r="J758" s="23"/>
    </row>
    <row r="759" spans="10:10" ht="15.75" customHeight="1">
      <c r="J759" s="23"/>
    </row>
    <row r="760" spans="10:10" ht="15.75" customHeight="1">
      <c r="J760" s="23"/>
    </row>
    <row r="761" spans="10:10" ht="15.75" customHeight="1">
      <c r="J761" s="23"/>
    </row>
    <row r="762" spans="10:10" ht="15.75" customHeight="1">
      <c r="J762" s="23"/>
    </row>
    <row r="763" spans="10:10" ht="15.75" customHeight="1">
      <c r="J763" s="23"/>
    </row>
    <row r="764" spans="10:10" ht="15.75" customHeight="1">
      <c r="J764" s="23"/>
    </row>
    <row r="765" spans="10:10" ht="15.75" customHeight="1">
      <c r="J765" s="23"/>
    </row>
    <row r="766" spans="10:10" ht="15.75" customHeight="1">
      <c r="J766" s="23"/>
    </row>
    <row r="767" spans="10:10" ht="15.75" customHeight="1">
      <c r="J767" s="23"/>
    </row>
    <row r="768" spans="10:10" ht="15.75" customHeight="1">
      <c r="J768" s="23"/>
    </row>
    <row r="769" spans="10:10" ht="15.75" customHeight="1">
      <c r="J769" s="23"/>
    </row>
    <row r="770" spans="10:10" ht="15.75" customHeight="1">
      <c r="J770" s="23"/>
    </row>
    <row r="771" spans="10:10" ht="15.75" customHeight="1">
      <c r="J771" s="23"/>
    </row>
    <row r="772" spans="10:10" ht="15.75" customHeight="1">
      <c r="J772" s="23"/>
    </row>
    <row r="773" spans="10:10" ht="15.75" customHeight="1">
      <c r="J773" s="23"/>
    </row>
    <row r="774" spans="10:10" ht="15.75" customHeight="1">
      <c r="J774" s="23"/>
    </row>
    <row r="775" spans="10:10" ht="15.75" customHeight="1">
      <c r="J775" s="23"/>
    </row>
    <row r="776" spans="10:10" ht="15.75" customHeight="1">
      <c r="J776" s="23"/>
    </row>
    <row r="777" spans="10:10" ht="15.75" customHeight="1">
      <c r="J777" s="23"/>
    </row>
    <row r="778" spans="10:10" ht="15.75" customHeight="1">
      <c r="J778" s="23"/>
    </row>
    <row r="779" spans="10:10" ht="15.75" customHeight="1">
      <c r="J779" s="23"/>
    </row>
    <row r="780" spans="10:10" ht="15.75" customHeight="1">
      <c r="J780" s="23"/>
    </row>
    <row r="781" spans="10:10" ht="15.75" customHeight="1">
      <c r="J781" s="23"/>
    </row>
    <row r="782" spans="10:10" ht="15.75" customHeight="1">
      <c r="J782" s="23"/>
    </row>
    <row r="783" spans="10:10" ht="15.75" customHeight="1">
      <c r="J783" s="23"/>
    </row>
    <row r="784" spans="10:10" ht="15.75" customHeight="1">
      <c r="J784" s="23"/>
    </row>
    <row r="785" spans="10:10" ht="15.75" customHeight="1">
      <c r="J785" s="23"/>
    </row>
    <row r="786" spans="10:10" ht="15.75" customHeight="1">
      <c r="J786" s="23"/>
    </row>
    <row r="787" spans="10:10" ht="15.75" customHeight="1">
      <c r="J787" s="23"/>
    </row>
    <row r="788" spans="10:10" ht="15.75" customHeight="1">
      <c r="J788" s="23"/>
    </row>
    <row r="789" spans="10:10" ht="15.75" customHeight="1">
      <c r="J789" s="23"/>
    </row>
    <row r="790" spans="10:10" ht="15.75" customHeight="1">
      <c r="J790" s="23"/>
    </row>
    <row r="791" spans="10:10" ht="15.75" customHeight="1">
      <c r="J791" s="23"/>
    </row>
    <row r="792" spans="10:10" ht="15.75" customHeight="1">
      <c r="J792" s="23"/>
    </row>
    <row r="793" spans="10:10" ht="15.75" customHeight="1">
      <c r="J793" s="23"/>
    </row>
    <row r="794" spans="10:10" ht="15.75" customHeight="1">
      <c r="J794" s="23"/>
    </row>
    <row r="795" spans="10:10" ht="15.75" customHeight="1">
      <c r="J795" s="23"/>
    </row>
    <row r="796" spans="10:10" ht="15.75" customHeight="1">
      <c r="J796" s="23"/>
    </row>
    <row r="797" spans="10:10" ht="15.75" customHeight="1">
      <c r="J797" s="23"/>
    </row>
    <row r="798" spans="10:10" ht="15.75" customHeight="1">
      <c r="J798" s="23"/>
    </row>
    <row r="799" spans="10:10" ht="15.75" customHeight="1">
      <c r="J799" s="23"/>
    </row>
    <row r="800" spans="10:10" ht="15.75" customHeight="1">
      <c r="J800" s="23"/>
    </row>
    <row r="801" spans="10:10" ht="15.75" customHeight="1">
      <c r="J801" s="23"/>
    </row>
    <row r="802" spans="10:10" ht="15.75" customHeight="1">
      <c r="J802" s="23"/>
    </row>
    <row r="803" spans="10:10" ht="15.75" customHeight="1">
      <c r="J803" s="23"/>
    </row>
    <row r="804" spans="10:10" ht="15.75" customHeight="1">
      <c r="J804" s="23"/>
    </row>
    <row r="805" spans="10:10" ht="15.75" customHeight="1">
      <c r="J805" s="23"/>
    </row>
    <row r="806" spans="10:10" ht="15.75" customHeight="1">
      <c r="J806" s="23"/>
    </row>
    <row r="807" spans="10:10" ht="15.75" customHeight="1">
      <c r="J807" s="23"/>
    </row>
    <row r="808" spans="10:10" ht="15.75" customHeight="1">
      <c r="J808" s="23"/>
    </row>
    <row r="809" spans="10:10" ht="15.75" customHeight="1">
      <c r="J809" s="23"/>
    </row>
    <row r="810" spans="10:10" ht="15.75" customHeight="1">
      <c r="J810" s="23"/>
    </row>
    <row r="811" spans="10:10" ht="15.75" customHeight="1">
      <c r="J811" s="23"/>
    </row>
    <row r="812" spans="10:10" ht="15.75" customHeight="1">
      <c r="J812" s="23"/>
    </row>
    <row r="813" spans="10:10" ht="15.75" customHeight="1">
      <c r="J813" s="23"/>
    </row>
    <row r="814" spans="10:10" ht="15.75" customHeight="1">
      <c r="J814" s="23"/>
    </row>
    <row r="815" spans="10:10" ht="15.75" customHeight="1">
      <c r="J815" s="23"/>
    </row>
    <row r="816" spans="10:10" ht="15.75" customHeight="1">
      <c r="J816" s="23"/>
    </row>
    <row r="817" spans="10:10" ht="15.75" customHeight="1">
      <c r="J817" s="23"/>
    </row>
    <row r="818" spans="10:10" ht="15.75" customHeight="1">
      <c r="J818" s="23"/>
    </row>
    <row r="819" spans="10:10" ht="15.75" customHeight="1">
      <c r="J819" s="23"/>
    </row>
    <row r="820" spans="10:10" ht="15.75" customHeight="1">
      <c r="J820" s="23"/>
    </row>
    <row r="821" spans="10:10" ht="15.75" customHeight="1">
      <c r="J821" s="23"/>
    </row>
    <row r="822" spans="10:10" ht="15.75" customHeight="1">
      <c r="J822" s="23"/>
    </row>
    <row r="823" spans="10:10" ht="15.75" customHeight="1">
      <c r="J823" s="23"/>
    </row>
    <row r="824" spans="10:10" ht="15.75" customHeight="1">
      <c r="J824" s="23"/>
    </row>
    <row r="825" spans="10:10" ht="15.75" customHeight="1">
      <c r="J825" s="23"/>
    </row>
    <row r="826" spans="10:10" ht="15.75" customHeight="1">
      <c r="J826" s="23"/>
    </row>
    <row r="827" spans="10:10" ht="15.75" customHeight="1">
      <c r="J827" s="23"/>
    </row>
    <row r="828" spans="10:10" ht="15.75" customHeight="1">
      <c r="J828" s="23"/>
    </row>
    <row r="829" spans="10:10" ht="15.75" customHeight="1">
      <c r="J829" s="23"/>
    </row>
    <row r="830" spans="10:10" ht="15.75" customHeight="1">
      <c r="J830" s="23"/>
    </row>
    <row r="831" spans="10:10" ht="15.75" customHeight="1">
      <c r="J831" s="23"/>
    </row>
    <row r="832" spans="10:10" ht="15.75" customHeight="1">
      <c r="J832" s="23"/>
    </row>
    <row r="833" spans="10:10" ht="15.75" customHeight="1">
      <c r="J833" s="23"/>
    </row>
    <row r="834" spans="10:10" ht="15.75" customHeight="1">
      <c r="J834" s="23"/>
    </row>
    <row r="835" spans="10:10" ht="15.75" customHeight="1">
      <c r="J835" s="23"/>
    </row>
    <row r="836" spans="10:10" ht="15.75" customHeight="1">
      <c r="J836" s="23"/>
    </row>
    <row r="837" spans="10:10" ht="15.75" customHeight="1">
      <c r="J837" s="23"/>
    </row>
    <row r="838" spans="10:10" ht="15.75" customHeight="1">
      <c r="J838" s="23"/>
    </row>
    <row r="839" spans="10:10" ht="15.75" customHeight="1">
      <c r="J839" s="23"/>
    </row>
    <row r="840" spans="10:10" ht="15.75" customHeight="1">
      <c r="J840" s="23"/>
    </row>
    <row r="841" spans="10:10" ht="15.75" customHeight="1">
      <c r="J841" s="23"/>
    </row>
    <row r="842" spans="10:10" ht="15.75" customHeight="1">
      <c r="J842" s="23"/>
    </row>
    <row r="843" spans="10:10" ht="15.75" customHeight="1">
      <c r="J843" s="23"/>
    </row>
    <row r="844" spans="10:10" ht="15.75" customHeight="1">
      <c r="J844" s="23"/>
    </row>
    <row r="845" spans="10:10" ht="15.75" customHeight="1">
      <c r="J845" s="23"/>
    </row>
    <row r="846" spans="10:10" ht="15.75" customHeight="1">
      <c r="J846" s="23"/>
    </row>
    <row r="847" spans="10:10" ht="15.75" customHeight="1">
      <c r="J847" s="23"/>
    </row>
    <row r="848" spans="10:10" ht="15.75" customHeight="1">
      <c r="J848" s="23"/>
    </row>
    <row r="849" spans="10:10" ht="15.75" customHeight="1">
      <c r="J849" s="23"/>
    </row>
    <row r="850" spans="10:10" ht="15.75" customHeight="1">
      <c r="J850" s="23"/>
    </row>
    <row r="851" spans="10:10" ht="15.75" customHeight="1">
      <c r="J851" s="23"/>
    </row>
    <row r="852" spans="10:10" ht="15.75" customHeight="1">
      <c r="J852" s="23"/>
    </row>
    <row r="853" spans="10:10" ht="15.75" customHeight="1">
      <c r="J853" s="23"/>
    </row>
    <row r="854" spans="10:10" ht="15.75" customHeight="1">
      <c r="J854" s="23"/>
    </row>
    <row r="855" spans="10:10" ht="15.75" customHeight="1">
      <c r="J855" s="23"/>
    </row>
    <row r="856" spans="10:10" ht="15.75" customHeight="1">
      <c r="J856" s="23"/>
    </row>
    <row r="857" spans="10:10" ht="15.75" customHeight="1">
      <c r="J857" s="23"/>
    </row>
    <row r="858" spans="10:10" ht="15.75" customHeight="1">
      <c r="J858" s="23"/>
    </row>
    <row r="859" spans="10:10" ht="15.75" customHeight="1">
      <c r="J859" s="23"/>
    </row>
    <row r="860" spans="10:10" ht="15.75" customHeight="1">
      <c r="J860" s="23"/>
    </row>
    <row r="861" spans="10:10" ht="15.75" customHeight="1">
      <c r="J861" s="23"/>
    </row>
    <row r="862" spans="10:10" ht="15.75" customHeight="1">
      <c r="J862" s="23"/>
    </row>
    <row r="863" spans="10:10" ht="15.75" customHeight="1">
      <c r="J863" s="23"/>
    </row>
    <row r="864" spans="10:10" ht="15.75" customHeight="1">
      <c r="J864" s="23"/>
    </row>
    <row r="865" spans="10:10" ht="15.75" customHeight="1">
      <c r="J865" s="23"/>
    </row>
    <row r="866" spans="10:10" ht="15.75" customHeight="1">
      <c r="J866" s="23"/>
    </row>
    <row r="867" spans="10:10" ht="15.75" customHeight="1">
      <c r="J867" s="23"/>
    </row>
    <row r="868" spans="10:10" ht="15.75" customHeight="1">
      <c r="J868" s="23"/>
    </row>
    <row r="869" spans="10:10" ht="15.75" customHeight="1">
      <c r="J869" s="23"/>
    </row>
    <row r="870" spans="10:10" ht="15.75" customHeight="1">
      <c r="J870" s="23"/>
    </row>
    <row r="871" spans="10:10" ht="15.75" customHeight="1">
      <c r="J871" s="23"/>
    </row>
    <row r="872" spans="10:10" ht="15.75" customHeight="1">
      <c r="J872" s="23"/>
    </row>
    <row r="873" spans="10:10" ht="15.75" customHeight="1">
      <c r="J873" s="23"/>
    </row>
    <row r="874" spans="10:10" ht="15.75" customHeight="1">
      <c r="J874" s="23"/>
    </row>
    <row r="875" spans="10:10" ht="15.75" customHeight="1">
      <c r="J875" s="23"/>
    </row>
    <row r="876" spans="10:10" ht="15.75" customHeight="1">
      <c r="J876" s="23"/>
    </row>
    <row r="877" spans="10:10" ht="15.75" customHeight="1">
      <c r="J877" s="23"/>
    </row>
    <row r="878" spans="10:10" ht="15.75" customHeight="1">
      <c r="J878" s="23"/>
    </row>
    <row r="879" spans="10:10" ht="15.75" customHeight="1">
      <c r="J879" s="23"/>
    </row>
    <row r="880" spans="10:10" ht="15.75" customHeight="1">
      <c r="J880" s="23"/>
    </row>
    <row r="881" spans="10:10" ht="15.75" customHeight="1">
      <c r="J881" s="23"/>
    </row>
    <row r="882" spans="10:10" ht="15.75" customHeight="1">
      <c r="J882" s="23"/>
    </row>
    <row r="883" spans="10:10" ht="15.75" customHeight="1">
      <c r="J883" s="23"/>
    </row>
    <row r="884" spans="10:10" ht="15.75" customHeight="1">
      <c r="J884" s="23"/>
    </row>
    <row r="885" spans="10:10" ht="15.75" customHeight="1">
      <c r="J885" s="23"/>
    </row>
    <row r="886" spans="10:10" ht="15.75" customHeight="1">
      <c r="J886" s="23"/>
    </row>
    <row r="887" spans="10:10" ht="15.75" customHeight="1">
      <c r="J887" s="23"/>
    </row>
    <row r="888" spans="10:10" ht="15.75" customHeight="1">
      <c r="J888" s="23"/>
    </row>
    <row r="889" spans="10:10" ht="15.75" customHeight="1">
      <c r="J889" s="23"/>
    </row>
    <row r="890" spans="10:10" ht="15.75" customHeight="1">
      <c r="J890" s="23"/>
    </row>
    <row r="891" spans="10:10" ht="15.75" customHeight="1">
      <c r="J891" s="23"/>
    </row>
    <row r="892" spans="10:10" ht="15.75" customHeight="1">
      <c r="J892" s="23"/>
    </row>
    <row r="893" spans="10:10" ht="15.75" customHeight="1">
      <c r="J893" s="23"/>
    </row>
    <row r="894" spans="10:10" ht="15.75" customHeight="1">
      <c r="J894" s="23"/>
    </row>
    <row r="895" spans="10:10" ht="15.75" customHeight="1">
      <c r="J895" s="23"/>
    </row>
    <row r="896" spans="10:10" ht="15.75" customHeight="1">
      <c r="J896" s="23"/>
    </row>
    <row r="897" spans="10:10" ht="15.75" customHeight="1">
      <c r="J897" s="23"/>
    </row>
    <row r="898" spans="10:10" ht="15.75" customHeight="1">
      <c r="J898" s="23"/>
    </row>
    <row r="899" spans="10:10" ht="15.75" customHeight="1">
      <c r="J899" s="23"/>
    </row>
    <row r="900" spans="10:10" ht="15.75" customHeight="1">
      <c r="J900" s="23"/>
    </row>
    <row r="901" spans="10:10" ht="15.75" customHeight="1">
      <c r="J901" s="23"/>
    </row>
    <row r="902" spans="10:10" ht="15.75" customHeight="1">
      <c r="J902" s="23"/>
    </row>
    <row r="903" spans="10:10" ht="15.75" customHeight="1">
      <c r="J903" s="23"/>
    </row>
    <row r="904" spans="10:10" ht="15.75" customHeight="1">
      <c r="J904" s="23"/>
    </row>
    <row r="905" spans="10:10" ht="15.75" customHeight="1">
      <c r="J905" s="23"/>
    </row>
    <row r="906" spans="10:10" ht="15.75" customHeight="1">
      <c r="J906" s="23"/>
    </row>
    <row r="907" spans="10:10" ht="15.75" customHeight="1">
      <c r="J907" s="23"/>
    </row>
    <row r="908" spans="10:10" ht="15.75" customHeight="1">
      <c r="J908" s="23"/>
    </row>
    <row r="909" spans="10:10" ht="15.75" customHeight="1">
      <c r="J909" s="23"/>
    </row>
    <row r="910" spans="10:10" ht="15.75" customHeight="1">
      <c r="J910" s="23"/>
    </row>
    <row r="911" spans="10:10" ht="15.75" customHeight="1">
      <c r="J911" s="23"/>
    </row>
    <row r="912" spans="10:10" ht="15.75" customHeight="1">
      <c r="J912" s="23"/>
    </row>
    <row r="913" spans="10:10" ht="15.75" customHeight="1">
      <c r="J913" s="23"/>
    </row>
    <row r="914" spans="10:10" ht="15.75" customHeight="1">
      <c r="J914" s="23"/>
    </row>
    <row r="915" spans="10:10" ht="15.75" customHeight="1">
      <c r="J915" s="23"/>
    </row>
    <row r="916" spans="10:10" ht="15.75" customHeight="1">
      <c r="J916" s="23"/>
    </row>
    <row r="917" spans="10:10" ht="15.75" customHeight="1">
      <c r="J917" s="23"/>
    </row>
    <row r="918" spans="10:10" ht="15.75" customHeight="1">
      <c r="J918" s="23"/>
    </row>
    <row r="919" spans="10:10" ht="15.75" customHeight="1">
      <c r="J919" s="23"/>
    </row>
    <row r="920" spans="10:10" ht="15.75" customHeight="1">
      <c r="J920" s="23"/>
    </row>
    <row r="921" spans="10:10" ht="15.75" customHeight="1">
      <c r="J921" s="23"/>
    </row>
    <row r="922" spans="10:10" ht="15.75" customHeight="1">
      <c r="J922" s="23"/>
    </row>
    <row r="923" spans="10:10" ht="15.75" customHeight="1">
      <c r="J923" s="23"/>
    </row>
    <row r="924" spans="10:10" ht="15.75" customHeight="1">
      <c r="J924" s="23"/>
    </row>
    <row r="925" spans="10:10" ht="15.75" customHeight="1">
      <c r="J925" s="23"/>
    </row>
    <row r="926" spans="10:10" ht="15.75" customHeight="1">
      <c r="J926" s="23"/>
    </row>
    <row r="927" spans="10:10" ht="15.75" customHeight="1">
      <c r="J927" s="23"/>
    </row>
    <row r="928" spans="10:10" ht="15.75" customHeight="1">
      <c r="J928" s="23"/>
    </row>
    <row r="929" spans="10:10" ht="15.75" customHeight="1">
      <c r="J929" s="23"/>
    </row>
    <row r="930" spans="10:10" ht="15.75" customHeight="1">
      <c r="J930" s="23"/>
    </row>
    <row r="931" spans="10:10" ht="15.75" customHeight="1">
      <c r="J931" s="23"/>
    </row>
    <row r="932" spans="10:10" ht="15.75" customHeight="1">
      <c r="J932" s="23"/>
    </row>
    <row r="933" spans="10:10" ht="15.75" customHeight="1">
      <c r="J933" s="23"/>
    </row>
    <row r="934" spans="10:10" ht="15.75" customHeight="1">
      <c r="J934" s="23"/>
    </row>
    <row r="935" spans="10:10" ht="15.75" customHeight="1">
      <c r="J935" s="23"/>
    </row>
    <row r="936" spans="10:10" ht="15.75" customHeight="1">
      <c r="J936" s="23"/>
    </row>
    <row r="937" spans="10:10" ht="15.75" customHeight="1">
      <c r="J937" s="23"/>
    </row>
    <row r="938" spans="10:10" ht="15.75" customHeight="1">
      <c r="J938" s="23"/>
    </row>
    <row r="939" spans="10:10" ht="15.75" customHeight="1">
      <c r="J939" s="23"/>
    </row>
    <row r="940" spans="10:10" ht="15.75" customHeight="1">
      <c r="J940" s="23"/>
    </row>
    <row r="941" spans="10:10" ht="15.75" customHeight="1">
      <c r="J941" s="23"/>
    </row>
    <row r="942" spans="10:10" ht="15.75" customHeight="1">
      <c r="J942" s="23"/>
    </row>
    <row r="943" spans="10:10" ht="15.75" customHeight="1">
      <c r="J943" s="23"/>
    </row>
    <row r="944" spans="10:10" ht="15.75" customHeight="1">
      <c r="J944" s="23"/>
    </row>
    <row r="945" spans="10:10" ht="15.75" customHeight="1">
      <c r="J945" s="23"/>
    </row>
    <row r="946" spans="10:10" ht="15.75" customHeight="1">
      <c r="J946" s="23"/>
    </row>
    <row r="947" spans="10:10" ht="15.75" customHeight="1">
      <c r="J947" s="23"/>
    </row>
    <row r="948" spans="10:10" ht="15.75" customHeight="1">
      <c r="J948" s="23"/>
    </row>
    <row r="949" spans="10:10" ht="15.75" customHeight="1">
      <c r="J949" s="23"/>
    </row>
    <row r="950" spans="10:10" ht="15.75" customHeight="1">
      <c r="J950" s="23"/>
    </row>
    <row r="951" spans="10:10" ht="15.75" customHeight="1">
      <c r="J951" s="23"/>
    </row>
    <row r="952" spans="10:10" ht="15.75" customHeight="1">
      <c r="J952" s="23"/>
    </row>
    <row r="953" spans="10:10" ht="15.75" customHeight="1">
      <c r="J953" s="23"/>
    </row>
    <row r="954" spans="10:10" ht="15.75" customHeight="1">
      <c r="J954" s="23"/>
    </row>
    <row r="955" spans="10:10" ht="15.75" customHeight="1">
      <c r="J955" s="23"/>
    </row>
    <row r="956" spans="10:10" ht="15.75" customHeight="1">
      <c r="J956" s="23"/>
    </row>
    <row r="957" spans="10:10" ht="15.75" customHeight="1">
      <c r="J957" s="23"/>
    </row>
    <row r="958" spans="10:10" ht="15.75" customHeight="1">
      <c r="J958" s="23"/>
    </row>
    <row r="959" spans="10:10" ht="15.75" customHeight="1">
      <c r="J959" s="23"/>
    </row>
    <row r="960" spans="10:10" ht="15.75" customHeight="1">
      <c r="J960" s="23"/>
    </row>
    <row r="961" spans="10:10" ht="15.75" customHeight="1">
      <c r="J961" s="23"/>
    </row>
    <row r="962" spans="10:10" ht="15.75" customHeight="1">
      <c r="J962" s="23"/>
    </row>
    <row r="963" spans="10:10" ht="15.75" customHeight="1">
      <c r="J963" s="23"/>
    </row>
    <row r="964" spans="10:10" ht="15.75" customHeight="1">
      <c r="J964" s="23"/>
    </row>
    <row r="965" spans="10:10" ht="15.75" customHeight="1">
      <c r="J965" s="23"/>
    </row>
    <row r="966" spans="10:10" ht="15.75" customHeight="1">
      <c r="J966" s="23"/>
    </row>
    <row r="967" spans="10:10" ht="15.75" customHeight="1">
      <c r="J967" s="23"/>
    </row>
    <row r="968" spans="10:10" ht="15.75" customHeight="1">
      <c r="J968" s="23"/>
    </row>
    <row r="969" spans="10:10" ht="15.75" customHeight="1">
      <c r="J969" s="23"/>
    </row>
    <row r="970" spans="10:10" ht="15.75" customHeight="1">
      <c r="J970" s="23"/>
    </row>
    <row r="971" spans="10:10" ht="15.75" customHeight="1">
      <c r="J971" s="23"/>
    </row>
    <row r="972" spans="10:10" ht="15.75" customHeight="1">
      <c r="J972" s="23"/>
    </row>
    <row r="973" spans="10:10" ht="15.75" customHeight="1">
      <c r="J973" s="23"/>
    </row>
    <row r="974" spans="10:10" ht="15.75" customHeight="1">
      <c r="J974" s="23"/>
    </row>
    <row r="975" spans="10:10" ht="15.75" customHeight="1">
      <c r="J975" s="23"/>
    </row>
    <row r="976" spans="10:10" ht="15.75" customHeight="1">
      <c r="J976" s="23"/>
    </row>
    <row r="977" spans="10:10" ht="15.75" customHeight="1">
      <c r="J977" s="23"/>
    </row>
    <row r="978" spans="10:10" ht="15.75" customHeight="1">
      <c r="J978" s="23"/>
    </row>
    <row r="979" spans="10:10" ht="15.75" customHeight="1">
      <c r="J979" s="23"/>
    </row>
    <row r="980" spans="10:10" ht="15.75" customHeight="1">
      <c r="J980" s="23"/>
    </row>
    <row r="981" spans="10:10" ht="15.75" customHeight="1">
      <c r="J981" s="23"/>
    </row>
    <row r="982" spans="10:10" ht="15.75" customHeight="1">
      <c r="J982" s="23"/>
    </row>
    <row r="983" spans="10:10" ht="15.75" customHeight="1">
      <c r="J983" s="23"/>
    </row>
    <row r="984" spans="10:10" ht="15.75" customHeight="1">
      <c r="J984" s="23"/>
    </row>
    <row r="985" spans="10:10" ht="15.75" customHeight="1">
      <c r="J985" s="23"/>
    </row>
    <row r="986" spans="10:10" ht="15.75" customHeight="1">
      <c r="J986" s="23"/>
    </row>
    <row r="987" spans="10:10" ht="15.75" customHeight="1">
      <c r="J987" s="23"/>
    </row>
    <row r="988" spans="10:10" ht="15.75" customHeight="1">
      <c r="J988" s="23"/>
    </row>
    <row r="989" spans="10:10" ht="15.75" customHeight="1">
      <c r="J989" s="23"/>
    </row>
    <row r="990" spans="10:10" ht="15.75" customHeight="1">
      <c r="J990" s="23"/>
    </row>
    <row r="991" spans="10:10" ht="15.75" customHeight="1">
      <c r="J991" s="23"/>
    </row>
    <row r="992" spans="10:10" ht="15.75" customHeight="1">
      <c r="J992" s="23"/>
    </row>
    <row r="993" spans="10:10" ht="15.75" customHeight="1">
      <c r="J993" s="23"/>
    </row>
    <row r="994" spans="10:10" ht="15.75" customHeight="1">
      <c r="J994" s="23"/>
    </row>
    <row r="995" spans="10:10" ht="15.75" customHeight="1">
      <c r="J995" s="23"/>
    </row>
    <row r="996" spans="10:10" ht="15.75" customHeight="1">
      <c r="J996" s="23"/>
    </row>
    <row r="997" spans="10:10" ht="15.75" customHeight="1">
      <c r="J997" s="23"/>
    </row>
    <row r="998" spans="10:10" ht="15.75" customHeight="1">
      <c r="J998" s="23"/>
    </row>
    <row r="999" spans="10:10" ht="15.75" customHeight="1">
      <c r="J999" s="23"/>
    </row>
    <row r="1000" spans="10:10" ht="15.75" customHeight="1">
      <c r="J1000" s="23"/>
    </row>
  </sheetData>
  <sheetProtection sort="0"/>
  <autoFilter ref="A1:P327">
    <filterColumn colId="5">
      <filters blank="1">
        <filter val="#N/A"/>
        <filter val="Accepté"/>
        <filter val="En formation"/>
        <filter val="Service fait validé - à facturer"/>
        <filter val="Validé"/>
      </filters>
    </filterColumn>
    <sortState ref="A6:P327">
      <sortCondition ref="G1:G327"/>
    </sortState>
  </autoFilter>
  <dataConsolidate/>
  <customSheetViews>
    <customSheetView guid="{4A37B711-A8A0-4E34-8512-D998BAE92AE1}" showPageBreaks="1" zeroValues="0" fitToPage="1" printArea="1" filter="1" showAutoFilter="1" hiddenColumns="1" state="hidden">
      <pane xSplit="3" ySplit="107" topLeftCell="D109" activePane="bottomRight" state="frozen"/>
      <selection pane="bottomRight" activeCell="A231" sqref="A231"/>
      <pageMargins left="0.25" right="0.25" top="0.75" bottom="0.75" header="0" footer="0"/>
      <pageSetup paperSize="9" scale="97" fitToHeight="0" orientation="landscape" r:id="rId1"/>
      <autoFilter ref="A1:P327">
        <filterColumn colId="5">
          <filters blank="1">
            <filter val="#N/A"/>
            <filter val="Accepté"/>
            <filter val="En formation"/>
            <filter val="Service fait validé - à facturer"/>
            <filter val="Sortie de formation"/>
            <filter val="Validé"/>
          </filters>
        </filterColumn>
        <sortState ref="A71:P327">
          <sortCondition ref="G1:G327"/>
        </sortState>
      </autoFilter>
    </customSheetView>
    <customSheetView guid="{076E87C6-AB3A-4F64-BB49-99038C4F8B20}" zeroValues="0" fitToPage="1" filter="1" showAutoFilter="1" hiddenColumns="1" state="hidden">
      <pane xSplit="3" ySplit="107" topLeftCell="D109" activePane="bottomRight" state="frozen"/>
      <selection pane="bottomRight" activeCell="A231" sqref="A231"/>
      <pageMargins left="0.25" right="0.25" top="0.75" bottom="0.75" header="0" footer="0"/>
      <pageSetup paperSize="9" scale="97" fitToHeight="0" orientation="landscape" r:id="rId2"/>
      <autoFilter ref="A1:P327">
        <filterColumn colId="5">
          <filters blank="1">
            <filter val="#N/A"/>
            <filter val="Accepté"/>
            <filter val="En formation"/>
            <filter val="Service fait validé - à facturer"/>
            <filter val="Sortie de formation"/>
            <filter val="Validé"/>
          </filters>
        </filterColumn>
        <sortState ref="A5:P327">
          <sortCondition ref="H1:H327"/>
        </sortState>
      </autoFilter>
    </customSheetView>
    <customSheetView guid="{3B3F74F3-5B8A-42C2-B7D9-B10BD675279B}" filter="1" showAutoFilter="1">
      <pageMargins left="0.7" right="0.7" top="0.75" bottom="0.75" header="0.3" footer="0.3"/>
      <autoFilter ref="A1:I24"/>
      <extLst>
        <ext uri="GoogleSheetsCustomDataVersion1">
          <go:sheetsCustomData xmlns:go="http://customooxmlschemas.google.com/" filterViewId="1382225662"/>
        </ext>
      </extLst>
    </customSheetView>
    <customSheetView guid="{B9727DF3-8758-4577-BB4F-7CAA34588213}" filter="1" showAutoFilter="1">
      <pageMargins left="0.7" right="0.7" top="0.75" bottom="0.75" header="0.3" footer="0.3"/>
      <autoFilter ref="A1:I24"/>
      <extLst>
        <ext uri="GoogleSheetsCustomDataVersion1">
          <go:sheetsCustomData xmlns:go="http://customooxmlschemas.google.com/" filterViewId="735937693"/>
        </ext>
      </extLst>
    </customSheetView>
    <customSheetView guid="{E5C27A7A-A16E-47A6-A7AD-ACBF683DC607}" zeroValues="0" fitToPage="1" filter="1" showAutoFilter="1" hiddenColumns="1" state="hidden">
      <pane xSplit="3" ySplit="1" topLeftCell="D2" activePane="bottomRight" state="frozen"/>
      <selection pane="bottomRight" activeCell="H68" sqref="H68"/>
      <pageMargins left="0.25" right="0.25" top="0.75" bottom="0.75" header="0" footer="0"/>
      <pageSetup paperSize="9" scale="97" fitToHeight="0" orientation="landscape" r:id="rId3"/>
      <autoFilter ref="A1:P327">
        <filterColumn colId="5">
          <filters>
            <filter val="#N/A"/>
            <filter val="Accepté"/>
            <filter val="En formation"/>
            <filter val="Validé"/>
            <filter val="Validé - En cours d'instruction Pôle emploi"/>
          </filters>
        </filterColumn>
        <sortState ref="A26:P327">
          <sortCondition ref="H1:H327"/>
        </sortState>
      </autoFilter>
    </customSheetView>
    <customSheetView guid="{7A162C71-81DB-4F13-8678-20A3AD3D7804}" showPageBreaks="1" zeroValues="0" fitToPage="1" printArea="1" filter="1" showAutoFilter="1" hiddenColumns="1" state="hidden">
      <pane xSplit="3" ySplit="105" topLeftCell="D107" activePane="bottomRight" state="frozen"/>
      <selection pane="bottomRight" activeCell="A231" sqref="A231"/>
      <pageMargins left="0.25" right="0.25" top="0.75" bottom="0.75" header="0" footer="0"/>
      <pageSetup paperSize="9" scale="97" fitToHeight="0" orientation="landscape" r:id="rId4"/>
      <autoFilter ref="A1:P327">
        <filterColumn colId="5">
          <filters blank="1">
            <filter val="#N/A"/>
            <filter val="Accepté"/>
            <filter val="En formation"/>
            <filter val="Service fait validé - à facturer"/>
            <filter val="Sortie de formation"/>
            <filter val="Validé"/>
          </filters>
        </filterColumn>
        <sortState ref="A5:P327">
          <sortCondition ref="G1:G327"/>
        </sortState>
      </autoFilter>
    </customSheetView>
    <customSheetView guid="{2C18BB45-199B-4F7C-9C5F-694E3C5B30D6}" showPageBreaks="1" zeroValues="0" fitToPage="1" printArea="1" filter="1" showAutoFilter="1" hiddenColumns="1" state="hidden">
      <pane xSplit="3" ySplit="111" topLeftCell="D113" activePane="bottomRight" state="frozen"/>
      <selection pane="bottomRight" activeCell="A231" sqref="A231"/>
      <pageMargins left="0.25" right="0.25" top="0.75" bottom="0.75" header="0" footer="0"/>
      <pageSetup paperSize="9" scale="97" fitToHeight="0" orientation="landscape" r:id="rId5"/>
      <autoFilter ref="A1:P327">
        <filterColumn colId="5">
          <filters blank="1">
            <filter val="#N/A"/>
            <filter val="Accepté"/>
            <filter val="En formation"/>
            <filter val="Service fait validé - à facturer"/>
            <filter val="Sortie de formation"/>
            <filter val="Validé"/>
          </filters>
        </filterColumn>
        <sortState ref="A5:P327">
          <sortCondition ref="H1:H327"/>
        </sortState>
      </autoFilter>
    </customSheetView>
    <customSheetView guid="{61A750C0-5F54-4B36-8C4E-C3BBEBBC1F86}" showPageBreaks="1" zeroValues="0" fitToPage="1" printArea="1" filter="1" showAutoFilter="1" hiddenColumns="1" state="hidden">
      <pane xSplit="3" topLeftCell="D1" activePane="topRight" state="frozen"/>
      <selection pane="topRight" activeCell="A242" sqref="A242"/>
      <pageMargins left="0.25" right="0.25" top="0.75" bottom="0.75" header="0" footer="0"/>
      <pageSetup paperSize="9" scale="97" fitToHeight="0" orientation="landscape" r:id="rId6"/>
      <autoFilter ref="A1:P327">
        <filterColumn colId="5">
          <filters blank="1">
            <filter val="#N/A"/>
            <filter val="Accepté"/>
            <filter val="En formation"/>
            <filter val="Non traité"/>
            <filter val="Service fait déclaré"/>
            <filter val="Service fait validé - à facturer"/>
            <filter val="Validé"/>
          </filters>
        </filterColumn>
        <sortState ref="A71:P327">
          <sortCondition ref="G1:G327"/>
        </sortState>
      </autoFilter>
    </customSheetView>
    <customSheetView guid="{D6F1F08A-F4E8-4A3D-B250-E2A6354260FF}" showPageBreaks="1" zeroValues="0" fitToPage="1" printArea="1" filter="1" showAutoFilter="1" hiddenColumns="1" state="hidden">
      <pane ySplit="4" topLeftCell="A6" activePane="bottomLeft" state="frozen"/>
      <selection pane="bottomLeft" activeCell="L125" sqref="L125"/>
      <pageMargins left="0.25" right="0.25" top="0.75" bottom="0.75" header="0" footer="0"/>
      <pageSetup paperSize="9" scale="97" fitToHeight="0" orientation="landscape" r:id="rId7"/>
      <autoFilter ref="A1:P327">
        <filterColumn colId="5">
          <filters blank="1">
            <filter val="#N/A"/>
            <filter val="Accepté"/>
            <filter val="En formation"/>
            <filter val="Service fait validé - à facturer"/>
          </filters>
        </filterColumn>
        <sortState ref="A6:P327">
          <sortCondition ref="G1:G327"/>
        </sortState>
      </autoFilter>
    </customSheetView>
    <customSheetView guid="{7D6B84A7-4ACF-4F65-B773-FD94EA452BDD}" showPageBreaks="1" zeroValues="0" fitToPage="1" printArea="1" filter="1" showAutoFilter="1" hiddenColumns="1" state="hidden">
      <pane xSplit="3" topLeftCell="D1" activePane="topRight" state="frozen"/>
      <selection pane="topRight" activeCell="B126" sqref="B126"/>
      <pageMargins left="0.25" right="0.25" top="0.75" bottom="0.75" header="0" footer="0"/>
      <pageSetup paperSize="9" scale="97" fitToHeight="0" orientation="landscape" r:id="rId8"/>
      <autoFilter ref="A1:P327">
        <filterColumn colId="5">
          <filters blank="1">
            <filter val="#N/A"/>
            <filter val="Accepté"/>
            <filter val="En formation"/>
            <filter val="Service fait validé - à facturer"/>
            <filter val="Validé"/>
          </filters>
        </filterColumn>
        <sortState ref="A6:P327">
          <sortCondition ref="G1:G327"/>
        </sortState>
      </autoFilter>
    </customSheetView>
    <customSheetView guid="{47421CBF-3889-4224-A2AF-3E150296368C}" showPageBreaks="1" zeroValues="0" fitToPage="1" printArea="1" filter="1" showAutoFilter="1" hiddenColumns="1" state="hidden">
      <pane xSplit="2" topLeftCell="C1" activePane="topRight" state="frozen"/>
      <selection pane="topRight" activeCell="A255" sqref="A255:A256"/>
      <pageMargins left="0.25" right="0.25" top="0.75" bottom="0.75" header="0" footer="0"/>
      <pageSetup paperSize="9" scale="97" fitToHeight="0" orientation="landscape" r:id="rId9"/>
      <autoFilter ref="A1:P327">
        <filterColumn colId="5">
          <filters blank="1">
            <filter val="#N/A"/>
            <filter val="Accepté"/>
            <filter val="En formation"/>
            <filter val="Service fait validé - à facturer"/>
            <filter val="Validé"/>
          </filters>
        </filterColumn>
        <sortState ref="A6:P327">
          <sortCondition ref="G1:G327"/>
        </sortState>
      </autoFilter>
    </customSheetView>
  </customSheetViews>
  <mergeCells count="1">
    <mergeCell ref="Q22:R23"/>
  </mergeCells>
  <conditionalFormatting sqref="G1:H1000">
    <cfRule type="timePeriod" dxfId="36" priority="9" timePeriod="today">
      <formula>FLOOR(G1,1)=TODAY()</formula>
    </cfRule>
  </conditionalFormatting>
  <conditionalFormatting sqref="G1:H1000">
    <cfRule type="timePeriod" dxfId="35" priority="10" timePeriod="tomorrow">
      <formula>FLOOR(G1,1)=TODAY()+1</formula>
    </cfRule>
  </conditionalFormatting>
  <conditionalFormatting sqref="G1:H1000">
    <cfRule type="expression" dxfId="34" priority="11">
      <formula>AND(G1&gt;TODAY(), G1-TODAY()&gt;=WEEKDAY(G1), G1-TODAY()&lt;WEEKDAY(G1)+7)</formula>
    </cfRule>
  </conditionalFormatting>
  <conditionalFormatting sqref="F1:F1000">
    <cfRule type="containsText" dxfId="33" priority="8" operator="containsText" text="Facturé">
      <formula>NOT(ISERROR(SEARCH("Facturé",F1)))</formula>
    </cfRule>
    <cfRule type="containsText" dxfId="32" priority="12" operator="containsText" text="Refu">
      <formula>NOT(ISERROR(SEARCH(("Refu"),(F1))))</formula>
    </cfRule>
  </conditionalFormatting>
  <conditionalFormatting sqref="F1:F1000">
    <cfRule type="containsText" dxfId="31" priority="13" operator="containsText" text="Service fait">
      <formula>NOT(ISERROR(SEARCH(("Service fait"),(F1))))</formula>
    </cfRule>
  </conditionalFormatting>
  <conditionalFormatting sqref="F1:F1000">
    <cfRule type="containsText" dxfId="30" priority="14" operator="containsText" text="Annulation titulaire">
      <formula>NOT(ISERROR(SEARCH(("Annulation titulaire"),(F1))))</formula>
    </cfRule>
  </conditionalFormatting>
  <conditionalFormatting sqref="F1:F1000">
    <cfRule type="containsText" dxfId="29" priority="15" operator="containsText" text="Annulé">
      <formula>NOT(ISERROR(SEARCH(("Annulé"),(F1))))</formula>
    </cfRule>
  </conditionalFormatting>
  <conditionalFormatting sqref="F1:F1000">
    <cfRule type="containsText" dxfId="28" priority="16" operator="containsText" text="en formation">
      <formula>NOT(ISERROR(SEARCH("en formation",F1)))</formula>
    </cfRule>
  </conditionalFormatting>
  <conditionalFormatting sqref="E1">
    <cfRule type="containsText" dxfId="27" priority="1" operator="containsText" text="Cholet">
      <formula>NOT(ISERROR(SEARCH(("Cholet"),(E1))))</formula>
    </cfRule>
  </conditionalFormatting>
  <conditionalFormatting sqref="E2:E327">
    <cfRule type="containsText" dxfId="26" priority="4" operator="containsText" text="Cholet">
      <formula>NOT(ISERROR(SEARCH(("Cholet"),(E2))))</formula>
    </cfRule>
  </conditionalFormatting>
  <conditionalFormatting sqref="E2:E327">
    <cfRule type="containsText" dxfId="25" priority="5" operator="containsText" text="Saumur">
      <formula>NOT(ISERROR(SEARCH(("Saumur"),(E2))))</formula>
    </cfRule>
  </conditionalFormatting>
  <conditionalFormatting sqref="E2:E327">
    <cfRule type="containsText" dxfId="24" priority="6" operator="containsText" text="Angers">
      <formula>NOT(ISERROR(SEARCH(("Angers"),(E2))))</formula>
    </cfRule>
  </conditionalFormatting>
  <conditionalFormatting sqref="E1">
    <cfRule type="containsText" dxfId="23" priority="2" operator="containsText" text="Saumur">
      <formula>NOT(ISERROR(SEARCH(("Saumur"),(E1))))</formula>
    </cfRule>
  </conditionalFormatting>
  <conditionalFormatting sqref="E1">
    <cfRule type="containsText" dxfId="22" priority="3" operator="containsText" text="Angers">
      <formula>NOT(ISERROR(SEARCH(("Angers"),(E1))))</formula>
    </cfRule>
  </conditionalFormatting>
  <pageMargins left="0.25" right="0.25" top="0.75" bottom="0.75" header="0" footer="0"/>
  <pageSetup paperSize="9" scale="97" fitToHeight="0" orientation="landscape" r:id="rId10"/>
  <legacyDrawing r:id="rId1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997"/>
  <sheetViews>
    <sheetView showZeros="0" workbookViewId="0">
      <selection activeCell="J2" sqref="J2"/>
    </sheetView>
  </sheetViews>
  <sheetFormatPr baseColWidth="10" defaultColWidth="12.625" defaultRowHeight="15" customHeight="1"/>
  <cols>
    <col min="1" max="1" width="11" customWidth="1"/>
    <col min="2" max="2" width="21.875" bestFit="1" customWidth="1"/>
    <col min="3" max="3" width="14.875" bestFit="1" customWidth="1"/>
    <col min="4" max="4" width="14.875" customWidth="1"/>
    <col min="5" max="5" width="24.625" customWidth="1"/>
    <col min="6" max="6" width="43.75" customWidth="1"/>
    <col min="7" max="7" width="14.5" bestFit="1" customWidth="1"/>
    <col min="8" max="9" width="10.625" customWidth="1"/>
    <col min="10" max="10" width="8.375" customWidth="1"/>
    <col min="11" max="11" width="23.5" style="121" customWidth="1"/>
    <col min="12" max="13" width="11" style="121" customWidth="1"/>
    <col min="14" max="14" width="13.875" style="121" customWidth="1"/>
    <col min="15" max="15" width="13.875" style="119" customWidth="1"/>
    <col min="16" max="16" width="13.875" style="172" customWidth="1"/>
    <col min="17" max="17" width="13.375" customWidth="1"/>
    <col min="18" max="20" width="11" customWidth="1"/>
    <col min="21" max="27" width="10.625" customWidth="1"/>
  </cols>
  <sheetData>
    <row r="1" spans="1:27" ht="45">
      <c r="A1" s="24" t="s">
        <v>22</v>
      </c>
      <c r="B1" s="152" t="s">
        <v>23</v>
      </c>
      <c r="C1" s="153" t="s">
        <v>24</v>
      </c>
      <c r="D1" s="153" t="s">
        <v>63</v>
      </c>
      <c r="E1" s="154" t="s">
        <v>25</v>
      </c>
      <c r="F1" s="26" t="s">
        <v>27</v>
      </c>
      <c r="G1" s="28" t="s">
        <v>62</v>
      </c>
      <c r="H1" s="27" t="s">
        <v>28</v>
      </c>
      <c r="I1" s="150" t="s">
        <v>29</v>
      </c>
      <c r="J1" s="25" t="s">
        <v>26</v>
      </c>
      <c r="K1" s="109" t="s">
        <v>61</v>
      </c>
      <c r="L1" s="110" t="s">
        <v>30</v>
      </c>
      <c r="M1" s="110" t="s">
        <v>31</v>
      </c>
      <c r="N1" s="111" t="s">
        <v>45</v>
      </c>
      <c r="O1" s="112" t="s">
        <v>59</v>
      </c>
      <c r="P1" s="170" t="s">
        <v>60</v>
      </c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</row>
    <row r="2" spans="1:27" ht="14.25" customHeight="1">
      <c r="A2" s="52">
        <f>'Export base de données'!A2</f>
        <v>3971425805</v>
      </c>
      <c r="B2" s="54" t="str">
        <f>VLOOKUP($A2,'Export base de données'!$A:$I,2,FALSE)</f>
        <v>ABDELLALI</v>
      </c>
      <c r="C2" s="55"/>
      <c r="D2" s="55"/>
      <c r="E2" s="55" t="str">
        <f>VLOOKUP($A2,'Export base de données'!$A:$I,6,FALSE)</f>
        <v>Facturé</v>
      </c>
      <c r="F2" s="34"/>
      <c r="G2" s="40">
        <f>VLOOKUP($A2,'Export base de données'!$A:$I,7,FALSE)</f>
        <v>0</v>
      </c>
      <c r="H2" s="36">
        <f>VLOOKUP($A2,'Export base de données'!$A:$I,8,FALSE)</f>
        <v>44131</v>
      </c>
      <c r="I2" s="37">
        <f>VLOOKUP($A2,'Export base de données'!$A:$I,9,FALSE)</f>
        <v>44133</v>
      </c>
      <c r="J2" s="33"/>
      <c r="K2" s="133"/>
      <c r="L2" s="114" t="s">
        <v>21</v>
      </c>
      <c r="M2" s="114"/>
      <c r="N2" s="114"/>
      <c r="O2" s="115"/>
      <c r="P2" s="173">
        <f>VLOOKUP($A2,'Export base de données'!$A:$I,7,FALSE)</f>
        <v>0</v>
      </c>
      <c r="Q2" s="30"/>
      <c r="R2" s="30"/>
      <c r="S2" s="30"/>
      <c r="T2" s="39" t="s">
        <v>32</v>
      </c>
      <c r="U2" s="30"/>
      <c r="V2" s="30"/>
      <c r="W2" s="30"/>
      <c r="X2" s="30"/>
      <c r="Y2" s="30"/>
      <c r="Z2" s="30"/>
      <c r="AA2" s="30"/>
    </row>
    <row r="3" spans="1:27" ht="14.25" customHeight="1">
      <c r="A3" s="52">
        <f>'Export base de données'!A3</f>
        <v>3891183756</v>
      </c>
      <c r="B3" s="54" t="str">
        <f>VLOOKUP($A3,'Export base de données'!$A:$I,2,FALSE)</f>
        <v>ACARIS</v>
      </c>
      <c r="C3" s="55"/>
      <c r="D3" s="55"/>
      <c r="E3" s="55" t="str">
        <f>VLOOKUP($A3,'Export base de données'!$A:$I,6,FALSE)</f>
        <v>Annulation titulaire</v>
      </c>
      <c r="F3" s="34"/>
      <c r="G3" s="136"/>
      <c r="H3" s="36">
        <f>VLOOKUP($A3,'Export base de données'!$A:$I,8,FALSE)</f>
        <v>43836</v>
      </c>
      <c r="I3" s="58">
        <f>VLOOKUP($A3,'Export base de données'!$A:$I,8,FALSE)</f>
        <v>43836</v>
      </c>
      <c r="J3" s="33"/>
      <c r="K3" s="118"/>
      <c r="L3" s="114"/>
      <c r="M3" s="114"/>
      <c r="N3" s="114"/>
      <c r="O3" s="115"/>
      <c r="P3" s="173">
        <f>VLOOKUP($A3,'Export base de données'!$A:$I,7,FALSE)</f>
        <v>0</v>
      </c>
      <c r="Q3" s="30"/>
      <c r="R3" s="30"/>
      <c r="S3" s="30"/>
      <c r="T3" s="39" t="s">
        <v>33</v>
      </c>
      <c r="U3" s="30"/>
      <c r="V3" s="30"/>
      <c r="W3" s="30"/>
      <c r="X3" s="30"/>
      <c r="Y3" s="30"/>
      <c r="Z3" s="30"/>
      <c r="AA3" s="30"/>
    </row>
    <row r="4" spans="1:27" ht="14.25" customHeight="1">
      <c r="A4" s="52">
        <f>'Export base de données'!A4</f>
        <v>4056558844</v>
      </c>
      <c r="B4" s="31" t="str">
        <f>VLOOKUP($A4,'Export base de données'!$A:$I,2,FALSE)</f>
        <v>ADANKON</v>
      </c>
      <c r="C4" s="32"/>
      <c r="D4" s="55"/>
      <c r="E4" s="32" t="str">
        <f>VLOOKUP($A4,'Export base de données'!$A:$I,6,FALSE)</f>
        <v>Facturé</v>
      </c>
      <c r="F4" s="34"/>
      <c r="G4" s="35"/>
      <c r="H4" s="36">
        <f>VLOOKUP($A4,'Export base de données'!$A:$I,8,FALSE)</f>
        <v>43893</v>
      </c>
      <c r="I4" s="37">
        <f>VLOOKUP($A4,'Export base de données'!$A:$I,8,FALSE)</f>
        <v>43893</v>
      </c>
      <c r="J4" s="33"/>
      <c r="K4" s="132"/>
      <c r="L4" s="113" t="s">
        <v>21</v>
      </c>
      <c r="M4" s="113" t="s">
        <v>21</v>
      </c>
      <c r="N4" s="114">
        <v>100</v>
      </c>
      <c r="O4" s="115"/>
      <c r="P4" s="173">
        <f>VLOOKUP($A4,'Export base de données'!$A:$I,7,FALSE)</f>
        <v>0</v>
      </c>
      <c r="Q4" s="30"/>
      <c r="R4" s="30"/>
      <c r="S4" s="30"/>
      <c r="T4" s="39" t="s">
        <v>34</v>
      </c>
      <c r="U4" s="30"/>
      <c r="V4" s="30"/>
      <c r="W4" s="30"/>
      <c r="X4" s="30"/>
      <c r="Y4" s="30"/>
      <c r="Z4" s="30"/>
      <c r="AA4" s="30"/>
    </row>
    <row r="5" spans="1:27" ht="14.25" customHeight="1">
      <c r="A5" s="52">
        <f>'Export base de données'!A5</f>
        <v>4281577405</v>
      </c>
      <c r="B5" s="31" t="str">
        <f>VLOOKUP($A5,'Export base de données'!$A:$I,2,FALSE)</f>
        <v>ALHAFFAR</v>
      </c>
      <c r="C5" s="32"/>
      <c r="D5" s="55"/>
      <c r="E5" s="32" t="str">
        <f>VLOOKUP($A5,'Export base de données'!$A:$I,6,FALSE)</f>
        <v>Annulé</v>
      </c>
      <c r="F5" s="34"/>
      <c r="G5" s="40"/>
      <c r="H5" s="36">
        <f>VLOOKUP($A5,'Export base de données'!$A:$I,8,FALSE)</f>
        <v>44251</v>
      </c>
      <c r="I5" s="37">
        <f>VLOOKUP($A5,'Export base de données'!$A:$I,8,FALSE)</f>
        <v>44251</v>
      </c>
      <c r="J5" s="33"/>
      <c r="K5" s="41"/>
      <c r="L5" s="38"/>
      <c r="M5" s="38"/>
      <c r="N5" s="38"/>
      <c r="O5" s="102"/>
      <c r="P5" s="173">
        <f>VLOOKUP($A5,'Export base de données'!$A:$I,7,FALSE)</f>
        <v>0</v>
      </c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</row>
    <row r="6" spans="1:27" ht="14.25" customHeight="1">
      <c r="A6" s="52">
        <f>'Export base de données'!A6</f>
        <v>4088460761</v>
      </c>
      <c r="B6" s="74" t="str">
        <f>VLOOKUP($A6,'Export base de données'!$A:$I,2,FALSE)</f>
        <v>Allaire</v>
      </c>
      <c r="C6" s="75"/>
      <c r="D6" s="55"/>
      <c r="E6" s="75" t="str">
        <f>VLOOKUP($A6,'Export base de données'!$A:$I,6,FALSE)</f>
        <v>En formation</v>
      </c>
      <c r="F6" s="77"/>
      <c r="G6" s="176"/>
      <c r="H6" s="36">
        <f>VLOOKUP($A6,'Export base de données'!$A:$I,8,FALSE)</f>
        <v>44294</v>
      </c>
      <c r="I6" s="78">
        <f>VLOOKUP($A6,'Export base de données'!$A:$I,8,FALSE)</f>
        <v>44294</v>
      </c>
      <c r="J6" s="76"/>
      <c r="K6" s="166"/>
      <c r="L6" s="79" t="s">
        <v>21</v>
      </c>
      <c r="M6" s="79" t="s">
        <v>21</v>
      </c>
      <c r="N6" s="80">
        <v>0</v>
      </c>
      <c r="O6" s="103">
        <v>0</v>
      </c>
      <c r="P6" s="173">
        <f>VLOOKUP($A6,'Export base de données'!$A:$I,7,FALSE)</f>
        <v>0</v>
      </c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</row>
    <row r="7" spans="1:27" ht="14.25" customHeight="1">
      <c r="A7" s="52">
        <f>'Export base de données'!A7</f>
        <v>4070659818</v>
      </c>
      <c r="B7" s="31" t="str">
        <f>VLOOKUP($A7,'Export base de données'!$A:$I,2,FALSE)</f>
        <v>ARCHAMBAULT</v>
      </c>
      <c r="C7" s="32"/>
      <c r="D7" s="55"/>
      <c r="E7" s="32" t="str">
        <f>VLOOKUP($A7,'Export base de données'!$A:$I,6,FALSE)</f>
        <v>Annulation titulaire</v>
      </c>
      <c r="F7" s="34"/>
      <c r="G7" s="40"/>
      <c r="H7" s="36">
        <f>VLOOKUP($A7,'Export base de données'!$A:$I,8,FALSE)</f>
        <v>44151</v>
      </c>
      <c r="I7" s="37">
        <f>VLOOKUP($A7,'Export base de données'!$A:$I,8,FALSE)</f>
        <v>44151</v>
      </c>
      <c r="J7" s="33"/>
      <c r="K7" s="41"/>
      <c r="L7" s="38"/>
      <c r="M7" s="38"/>
      <c r="N7" s="38"/>
      <c r="O7" s="102"/>
      <c r="P7" s="173">
        <f>VLOOKUP($A7,'Export base de données'!$A:$I,7,FALSE)</f>
        <v>0</v>
      </c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</row>
    <row r="8" spans="1:27" s="82" customFormat="1" ht="14.25" customHeight="1">
      <c r="A8" s="52">
        <f>'Export base de données'!A9</f>
        <v>3972573975</v>
      </c>
      <c r="B8" s="31" t="str">
        <f>VLOOKUP($A8,'Export base de données'!$A:$I,2,FALSE)</f>
        <v>AUBIER</v>
      </c>
      <c r="C8" s="32"/>
      <c r="D8" s="55"/>
      <c r="E8" s="32" t="str">
        <f>VLOOKUP($A8,'Export base de données'!$A:$I,6,FALSE)</f>
        <v>Facturé</v>
      </c>
      <c r="F8" s="34"/>
      <c r="G8" s="40"/>
      <c r="H8" s="36">
        <f>VLOOKUP($A8,'Export base de données'!$A:$I,8,FALSE)</f>
        <v>44124</v>
      </c>
      <c r="I8" s="37">
        <f>VLOOKUP($A8,'Export base de données'!$A:$I,8,FALSE)</f>
        <v>44124</v>
      </c>
      <c r="J8" s="33"/>
      <c r="K8" s="131"/>
      <c r="L8" s="114"/>
      <c r="M8" s="114"/>
      <c r="N8" s="114"/>
      <c r="O8" s="115"/>
      <c r="P8" s="173">
        <f>VLOOKUP($A8,'Export base de données'!$A:$I,7,FALSE)</f>
        <v>0</v>
      </c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</row>
    <row r="9" spans="1:27" ht="14.25" customHeight="1">
      <c r="A9" s="52">
        <f>'Export base de données'!A8</f>
        <v>3972416613</v>
      </c>
      <c r="B9" s="31" t="str">
        <f>VLOOKUP($A9,'Export base de données'!$A:$I,2,FALSE)</f>
        <v>AUBIER</v>
      </c>
      <c r="C9" s="32"/>
      <c r="D9" s="55"/>
      <c r="E9" s="32" t="str">
        <f>VLOOKUP($A9,'Export base de données'!$A:$I,6,FALSE)</f>
        <v>Refus titulaire</v>
      </c>
      <c r="F9" s="34"/>
      <c r="G9" s="40"/>
      <c r="H9" s="36">
        <f>VLOOKUP($A9,'Export base de données'!$A:$I,8,FALSE)</f>
        <v>44124</v>
      </c>
      <c r="I9" s="37">
        <f>VLOOKUP($A9,'Export base de données'!$A:$I,8,FALSE)</f>
        <v>44124</v>
      </c>
      <c r="J9" s="33"/>
      <c r="K9" s="84"/>
      <c r="L9" s="38"/>
      <c r="M9" s="38"/>
      <c r="N9" s="38"/>
      <c r="O9" s="102"/>
      <c r="P9" s="173">
        <f>VLOOKUP($A9,'Export base de données'!$A:$I,7,FALSE)</f>
        <v>0</v>
      </c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</row>
    <row r="10" spans="1:27" ht="14.25" customHeight="1">
      <c r="A10" s="52">
        <f>'Export base de données'!A10</f>
        <v>4283311969</v>
      </c>
      <c r="B10" s="31" t="str">
        <f>VLOOKUP($A10,'Export base de données'!$A:$I,2,FALSE)</f>
        <v>BANVILLET</v>
      </c>
      <c r="C10" s="32"/>
      <c r="D10" s="55"/>
      <c r="E10" s="32" t="str">
        <f>VLOOKUP($A10,'Export base de données'!$A:$I,6,FALSE)</f>
        <v>En formation</v>
      </c>
      <c r="F10" s="34"/>
      <c r="G10" s="40"/>
      <c r="H10" s="36">
        <f>VLOOKUP($A10,'Export base de données'!$A:$I,8,FALSE)</f>
        <v>44229</v>
      </c>
      <c r="I10" s="37">
        <f>VLOOKUP($A10,'Export base de données'!$A:$I,8,FALSE)</f>
        <v>44229</v>
      </c>
      <c r="J10" s="33"/>
      <c r="K10" s="41"/>
      <c r="L10" s="38"/>
      <c r="M10" s="38"/>
      <c r="N10" s="167"/>
      <c r="O10" s="102"/>
      <c r="P10" s="173">
        <f>VLOOKUP($A10,'Export base de données'!$A:$I,7,FALSE)</f>
        <v>0</v>
      </c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</row>
    <row r="11" spans="1:27" ht="14.25" customHeight="1">
      <c r="A11" s="52">
        <f>'Export base de données'!A11</f>
        <v>3972327042</v>
      </c>
      <c r="B11" s="31" t="str">
        <f>VLOOKUP($A11,'Export base de données'!$A:$I,2,FALSE)</f>
        <v>BAUDOUIN</v>
      </c>
      <c r="C11" s="32"/>
      <c r="D11" s="55"/>
      <c r="E11" s="32" t="str">
        <f>VLOOKUP($A11,'Export base de données'!$A:$I,6,FALSE)</f>
        <v>En formation</v>
      </c>
      <c r="F11" s="34"/>
      <c r="G11" s="40"/>
      <c r="H11" s="36">
        <f>VLOOKUP($A11,'Export base de données'!$A:$I,8,FALSE)</f>
        <v>44236</v>
      </c>
      <c r="I11" s="37">
        <f>VLOOKUP($A11,'Export base de données'!$A:$I,8,FALSE)</f>
        <v>44236</v>
      </c>
      <c r="J11" s="33"/>
      <c r="K11" s="169"/>
      <c r="L11" s="38" t="s">
        <v>21</v>
      </c>
      <c r="M11" s="38" t="s">
        <v>21</v>
      </c>
      <c r="N11" s="38">
        <v>100</v>
      </c>
      <c r="O11" s="102"/>
      <c r="P11" s="173">
        <f>VLOOKUP($A11,'Export base de données'!$A:$I,7,FALSE)</f>
        <v>0</v>
      </c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</row>
    <row r="12" spans="1:27" ht="14.25" customHeight="1">
      <c r="A12" s="52"/>
      <c r="B12" s="31"/>
      <c r="C12" s="32"/>
      <c r="D12" s="55"/>
      <c r="E12" s="32"/>
      <c r="F12" s="34"/>
      <c r="G12" s="40"/>
      <c r="H12" s="36"/>
      <c r="I12" s="165"/>
      <c r="J12" s="33"/>
      <c r="K12" s="168"/>
      <c r="L12" s="113"/>
      <c r="M12" s="114"/>
      <c r="N12" s="114"/>
      <c r="O12" s="115"/>
      <c r="P12" s="173" t="e">
        <f>VLOOKUP($A12,'Export base de données'!$A:$I,7,FALSE)</f>
        <v>#N/A</v>
      </c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</row>
    <row r="13" spans="1:27" ht="14.25" customHeight="1">
      <c r="A13" s="52"/>
      <c r="B13" s="31"/>
      <c r="C13" s="32"/>
      <c r="D13" s="55"/>
      <c r="E13" s="32"/>
      <c r="F13" s="34"/>
      <c r="G13" s="40"/>
      <c r="H13" s="36"/>
      <c r="I13" s="37"/>
      <c r="J13" s="33"/>
      <c r="K13" s="156"/>
      <c r="L13" s="38"/>
      <c r="M13" s="38"/>
      <c r="N13" s="38"/>
      <c r="O13" s="102"/>
      <c r="P13" s="173" t="e">
        <f>VLOOKUP($A13,'Export base de données'!$A:$I,7,FALSE)</f>
        <v>#N/A</v>
      </c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</row>
    <row r="14" spans="1:27" ht="14.25" customHeight="1">
      <c r="A14" s="52"/>
      <c r="B14" s="31"/>
      <c r="C14" s="32"/>
      <c r="D14" s="55"/>
      <c r="E14" s="32"/>
      <c r="F14" s="34"/>
      <c r="G14" s="40"/>
      <c r="H14" s="36"/>
      <c r="I14" s="37"/>
      <c r="J14" s="33"/>
      <c r="K14" s="124"/>
      <c r="L14" s="38"/>
      <c r="M14" s="38"/>
      <c r="N14" s="38"/>
      <c r="O14" s="102"/>
      <c r="P14" s="173" t="e">
        <f>VLOOKUP($A14,'Export base de données'!$A:$I,7,FALSE)</f>
        <v>#N/A</v>
      </c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</row>
    <row r="15" spans="1:27" ht="14.25" customHeight="1">
      <c r="A15" s="52"/>
      <c r="B15" s="31"/>
      <c r="C15" s="32"/>
      <c r="D15" s="55"/>
      <c r="E15" s="32"/>
      <c r="F15" s="34"/>
      <c r="G15" s="40"/>
      <c r="H15" s="36"/>
      <c r="I15" s="37"/>
      <c r="J15" s="33"/>
      <c r="K15" s="160"/>
      <c r="L15" s="113"/>
      <c r="M15" s="113"/>
      <c r="N15" s="113"/>
      <c r="O15" s="115"/>
      <c r="P15" s="173" t="e">
        <f>VLOOKUP($A15,'Export base de données'!$A:$I,7,FALSE)</f>
        <v>#N/A</v>
      </c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</row>
    <row r="16" spans="1:27" ht="14.25" customHeight="1">
      <c r="A16" s="52"/>
      <c r="B16" s="31"/>
      <c r="C16" s="32"/>
      <c r="D16" s="55"/>
      <c r="E16" s="32"/>
      <c r="F16" s="34"/>
      <c r="G16" s="40"/>
      <c r="H16" s="36"/>
      <c r="I16" s="37"/>
      <c r="J16" s="33"/>
      <c r="K16" s="118"/>
      <c r="L16" s="114"/>
      <c r="M16" s="114"/>
      <c r="N16" s="114"/>
      <c r="O16" s="115"/>
      <c r="P16" s="173" t="e">
        <f>VLOOKUP($A16,'Export base de données'!$A:$I,7,FALSE)</f>
        <v>#N/A</v>
      </c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</row>
    <row r="17" spans="1:27" ht="14.25" customHeight="1">
      <c r="A17" s="52"/>
      <c r="B17" s="31"/>
      <c r="C17" s="32"/>
      <c r="D17" s="55"/>
      <c r="E17" s="32"/>
      <c r="F17" s="34"/>
      <c r="G17" s="40"/>
      <c r="H17" s="36"/>
      <c r="I17" s="37"/>
      <c r="J17" s="33"/>
      <c r="K17" s="42"/>
      <c r="L17" s="73"/>
      <c r="M17" s="38"/>
      <c r="N17" s="38"/>
      <c r="O17" s="102"/>
      <c r="P17" s="173" t="e">
        <f>VLOOKUP($A17,'Export base de données'!$A:$I,7,FALSE)</f>
        <v>#N/A</v>
      </c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</row>
    <row r="18" spans="1:27" ht="14.25" customHeight="1">
      <c r="A18" s="52"/>
      <c r="B18" s="31"/>
      <c r="C18" s="32"/>
      <c r="D18" s="55"/>
      <c r="E18" s="32"/>
      <c r="F18" s="34"/>
      <c r="G18" s="40"/>
      <c r="H18" s="36"/>
      <c r="I18" s="37"/>
      <c r="J18" s="33"/>
      <c r="K18" s="41"/>
      <c r="L18" s="73"/>
      <c r="M18" s="38"/>
      <c r="N18" s="38"/>
      <c r="O18" s="102"/>
      <c r="P18" s="173" t="e">
        <f>VLOOKUP($A18,'Export base de données'!$A:$I,7,FALSE)</f>
        <v>#N/A</v>
      </c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</row>
    <row r="19" spans="1:27" ht="14.25" customHeight="1">
      <c r="A19" s="52"/>
      <c r="B19" s="31"/>
      <c r="C19" s="32"/>
      <c r="D19" s="55"/>
      <c r="E19" s="32"/>
      <c r="F19" s="34"/>
      <c r="G19" s="40"/>
      <c r="H19" s="36"/>
      <c r="I19" s="37"/>
      <c r="J19" s="33"/>
      <c r="K19" s="131"/>
      <c r="L19" s="113"/>
      <c r="M19" s="113"/>
      <c r="N19" s="114"/>
      <c r="O19" s="115"/>
      <c r="P19" s="173" t="e">
        <f>VLOOKUP($A19,'Export base de données'!$A:$I,7,FALSE)</f>
        <v>#N/A</v>
      </c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</row>
    <row r="20" spans="1:27" ht="14.25" customHeight="1">
      <c r="A20" s="52"/>
      <c r="B20" s="31"/>
      <c r="C20" s="32"/>
      <c r="D20" s="55"/>
      <c r="E20" s="32"/>
      <c r="F20" s="34"/>
      <c r="G20" s="40"/>
      <c r="H20" s="36"/>
      <c r="I20" s="37"/>
      <c r="J20" s="33"/>
      <c r="K20" s="124"/>
      <c r="L20" s="73"/>
      <c r="M20" s="73"/>
      <c r="N20" s="38"/>
      <c r="O20" s="102"/>
      <c r="P20" s="173" t="e">
        <f>VLOOKUP($A20,'Export base de données'!$A:$I,7,FALSE)</f>
        <v>#N/A</v>
      </c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</row>
    <row r="21" spans="1:27" ht="14.25" customHeight="1">
      <c r="A21" s="52"/>
      <c r="B21" s="31"/>
      <c r="C21" s="32"/>
      <c r="D21" s="55"/>
      <c r="E21" s="32"/>
      <c r="F21" s="34"/>
      <c r="G21" s="35"/>
      <c r="H21" s="36"/>
      <c r="I21" s="37"/>
      <c r="J21" s="33"/>
      <c r="K21" s="41"/>
      <c r="L21" s="38"/>
      <c r="M21" s="38"/>
      <c r="N21" s="38"/>
      <c r="O21" s="102"/>
      <c r="P21" s="173" t="e">
        <f>VLOOKUP($A21,'Export base de données'!$A:$I,7,FALSE)</f>
        <v>#N/A</v>
      </c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</row>
    <row r="22" spans="1:27" ht="14.25" customHeight="1">
      <c r="A22" s="52"/>
      <c r="B22" s="31"/>
      <c r="C22" s="32"/>
      <c r="D22" s="55"/>
      <c r="E22" s="32"/>
      <c r="F22" s="34"/>
      <c r="G22" s="35"/>
      <c r="H22" s="36"/>
      <c r="I22" s="37"/>
      <c r="J22" s="33"/>
      <c r="K22" s="41"/>
      <c r="L22" s="38"/>
      <c r="M22" s="38"/>
      <c r="N22" s="38"/>
      <c r="O22" s="102"/>
      <c r="P22" s="173" t="e">
        <f>VLOOKUP($A22,'Export base de données'!$A:$I,7,FALSE)</f>
        <v>#N/A</v>
      </c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</row>
    <row r="23" spans="1:27" ht="14.25" customHeight="1">
      <c r="A23" s="52"/>
      <c r="B23" s="31"/>
      <c r="C23" s="32"/>
      <c r="D23" s="55"/>
      <c r="E23" s="32"/>
      <c r="F23" s="34"/>
      <c r="G23" s="35"/>
      <c r="H23" s="36"/>
      <c r="I23" s="37"/>
      <c r="J23" s="33"/>
      <c r="K23" s="124"/>
      <c r="L23" s="38"/>
      <c r="M23" s="38"/>
      <c r="N23" s="38"/>
      <c r="O23" s="102"/>
      <c r="P23" s="173" t="e">
        <f>VLOOKUP($A23,'Export base de données'!$A:$I,7,FALSE)</f>
        <v>#N/A</v>
      </c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</row>
    <row r="24" spans="1:27" ht="14.25" customHeight="1">
      <c r="A24" s="52"/>
      <c r="B24" s="54"/>
      <c r="C24" s="55"/>
      <c r="D24" s="55"/>
      <c r="E24" s="55"/>
      <c r="F24" s="34"/>
      <c r="G24" s="136"/>
      <c r="H24" s="36"/>
      <c r="I24" s="58"/>
      <c r="J24" s="33"/>
      <c r="K24" s="131"/>
      <c r="L24" s="113"/>
      <c r="M24" s="113"/>
      <c r="N24" s="117"/>
      <c r="O24" s="115"/>
      <c r="P24" s="173" t="e">
        <f>VLOOKUP($A24,'Export base de données'!$A:$I,7,FALSE)</f>
        <v>#N/A</v>
      </c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</row>
    <row r="25" spans="1:27" ht="14.25" customHeight="1">
      <c r="A25" s="52"/>
      <c r="B25" s="31"/>
      <c r="C25" s="32"/>
      <c r="D25" s="55"/>
      <c r="E25" s="32"/>
      <c r="F25" s="34"/>
      <c r="G25" s="35"/>
      <c r="H25" s="36"/>
      <c r="I25" s="37"/>
      <c r="J25" s="33"/>
      <c r="K25" s="124"/>
      <c r="L25" s="38"/>
      <c r="M25" s="38"/>
      <c r="N25" s="38"/>
      <c r="O25" s="102"/>
      <c r="P25" s="173" t="e">
        <f>VLOOKUP($A25,'Export base de données'!$A:$I,7,FALSE)</f>
        <v>#N/A</v>
      </c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spans="1:27" ht="14.25" customHeight="1">
      <c r="A26" s="52"/>
      <c r="B26" s="31"/>
      <c r="C26" s="32"/>
      <c r="D26" s="55"/>
      <c r="E26" s="32"/>
      <c r="F26" s="34"/>
      <c r="G26" s="35"/>
      <c r="H26" s="36"/>
      <c r="I26" s="37"/>
      <c r="J26" s="33"/>
      <c r="K26" s="45"/>
      <c r="L26" s="73"/>
      <c r="M26" s="73"/>
      <c r="N26" s="38"/>
      <c r="O26" s="102"/>
      <c r="P26" s="173" t="e">
        <f>VLOOKUP($A26,'Export base de données'!$A:$I,7,FALSE)</f>
        <v>#N/A</v>
      </c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spans="1:27" ht="14.25" customHeight="1">
      <c r="A27" s="52"/>
      <c r="B27" s="31"/>
      <c r="C27" s="32"/>
      <c r="D27" s="55"/>
      <c r="E27" s="32"/>
      <c r="F27" s="34"/>
      <c r="G27" s="35"/>
      <c r="H27" s="36"/>
      <c r="I27" s="37"/>
      <c r="J27" s="33"/>
      <c r="K27" s="41"/>
      <c r="L27" s="73"/>
      <c r="M27" s="73"/>
      <c r="N27" s="38"/>
      <c r="O27" s="102"/>
      <c r="P27" s="173" t="e">
        <f>VLOOKUP($A27,'Export base de données'!$A:$I,7,FALSE)</f>
        <v>#N/A</v>
      </c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</row>
    <row r="28" spans="1:27" ht="14.25" customHeight="1">
      <c r="A28" s="52"/>
      <c r="B28" s="31"/>
      <c r="C28" s="32"/>
      <c r="D28" s="55"/>
      <c r="E28" s="32"/>
      <c r="F28" s="34"/>
      <c r="G28" s="40"/>
      <c r="H28" s="36"/>
      <c r="I28" s="37"/>
      <c r="J28" s="33"/>
      <c r="K28" s="41"/>
      <c r="L28" s="73"/>
      <c r="M28" s="38"/>
      <c r="N28" s="38"/>
      <c r="O28" s="102"/>
      <c r="P28" s="173" t="e">
        <f>VLOOKUP($A28,'Export base de données'!$A:$I,7,FALSE)</f>
        <v>#N/A</v>
      </c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</row>
    <row r="29" spans="1:27" ht="14.25" customHeight="1">
      <c r="A29" s="52"/>
      <c r="B29" s="31"/>
      <c r="C29" s="32"/>
      <c r="D29" s="55"/>
      <c r="E29" s="32"/>
      <c r="F29" s="34"/>
      <c r="G29" s="40"/>
      <c r="H29" s="36"/>
      <c r="I29" s="37"/>
      <c r="J29" s="33"/>
      <c r="K29" s="41"/>
      <c r="L29" s="73"/>
      <c r="M29" s="38"/>
      <c r="N29" s="38"/>
      <c r="O29" s="102"/>
      <c r="P29" s="173" t="e">
        <f>VLOOKUP($A29,'Export base de données'!$A:$I,7,FALSE)</f>
        <v>#N/A</v>
      </c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</row>
    <row r="30" spans="1:27" ht="14.25" customHeight="1">
      <c r="A30" s="52"/>
      <c r="B30" s="31"/>
      <c r="C30" s="32"/>
      <c r="D30" s="55"/>
      <c r="E30" s="32"/>
      <c r="F30" s="34"/>
      <c r="G30" s="40"/>
      <c r="H30" s="36"/>
      <c r="I30" s="37"/>
      <c r="J30" s="33"/>
      <c r="K30" s="131"/>
      <c r="L30" s="114"/>
      <c r="M30" s="114"/>
      <c r="N30" s="114"/>
      <c r="O30" s="115"/>
      <c r="P30" s="173" t="e">
        <f>VLOOKUP($A30,'Export base de données'!$A:$I,7,FALSE)</f>
        <v>#N/A</v>
      </c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</row>
    <row r="31" spans="1:27" ht="14.25" customHeight="1">
      <c r="A31" s="52"/>
      <c r="B31" s="31"/>
      <c r="C31" s="32"/>
      <c r="D31" s="55"/>
      <c r="E31" s="32"/>
      <c r="F31" s="34"/>
      <c r="G31" s="35"/>
      <c r="H31" s="36"/>
      <c r="I31" s="37"/>
      <c r="J31" s="33"/>
      <c r="K31" s="129"/>
      <c r="L31" s="73"/>
      <c r="M31" s="73"/>
      <c r="N31" s="38"/>
      <c r="O31" s="102"/>
      <c r="P31" s="173" t="e">
        <f>VLOOKUP($A31,'Export base de données'!$A:$I,7,FALSE)</f>
        <v>#N/A</v>
      </c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</row>
    <row r="32" spans="1:27" s="82" customFormat="1" ht="14.25" customHeight="1">
      <c r="A32" s="52"/>
      <c r="B32" s="85"/>
      <c r="C32" s="86"/>
      <c r="D32" s="178"/>
      <c r="E32" s="32"/>
      <c r="F32" s="34"/>
      <c r="G32" s="40"/>
      <c r="H32" s="36"/>
      <c r="I32" s="87"/>
      <c r="J32" s="33"/>
      <c r="K32" s="157"/>
      <c r="L32" s="113"/>
      <c r="M32" s="113"/>
      <c r="N32" s="114"/>
      <c r="O32" s="115"/>
      <c r="P32" s="173" t="e">
        <f>VLOOKUP($A32,'Export base de données'!$A:$I,7,FALSE)</f>
        <v>#N/A</v>
      </c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</row>
    <row r="33" spans="1:27" ht="14.25" customHeight="1">
      <c r="A33" s="52"/>
      <c r="B33" s="31"/>
      <c r="C33" s="32"/>
      <c r="D33" s="55"/>
      <c r="E33" s="32"/>
      <c r="F33" s="34"/>
      <c r="G33" s="40"/>
      <c r="H33" s="36"/>
      <c r="I33" s="37"/>
      <c r="J33" s="33"/>
      <c r="K33" s="124"/>
      <c r="L33" s="38"/>
      <c r="M33" s="113"/>
      <c r="N33" s="38"/>
      <c r="O33" s="102"/>
      <c r="P33" s="173" t="e">
        <f>VLOOKUP($A33,'Export base de données'!$A:$I,7,FALSE)</f>
        <v>#N/A</v>
      </c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</row>
    <row r="34" spans="1:27" ht="14.25" customHeight="1">
      <c r="A34" s="52"/>
      <c r="B34" s="31"/>
      <c r="C34" s="32"/>
      <c r="D34" s="55"/>
      <c r="E34" s="32"/>
      <c r="F34" s="34"/>
      <c r="G34" s="35"/>
      <c r="H34" s="36"/>
      <c r="I34" s="37"/>
      <c r="J34" s="33"/>
      <c r="K34" s="83"/>
      <c r="L34" s="73"/>
      <c r="M34" s="73"/>
      <c r="N34" s="73"/>
      <c r="O34" s="104"/>
      <c r="P34" s="173" t="e">
        <f>VLOOKUP($A34,'Export base de données'!$A:$I,7,FALSE)</f>
        <v>#N/A</v>
      </c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</row>
    <row r="35" spans="1:27" ht="14.25" customHeight="1">
      <c r="A35" s="52"/>
      <c r="B35" s="31"/>
      <c r="C35" s="32"/>
      <c r="D35" s="55"/>
      <c r="E35" s="32"/>
      <c r="F35" s="34"/>
      <c r="G35" s="35"/>
      <c r="H35" s="36"/>
      <c r="I35" s="37"/>
      <c r="J35" s="33"/>
      <c r="K35" s="131"/>
      <c r="L35" s="114"/>
      <c r="M35" s="114"/>
      <c r="N35" s="114"/>
      <c r="O35" s="115"/>
      <c r="P35" s="173" t="e">
        <f>VLOOKUP($A35,'Export base de données'!$A:$I,7,FALSE)</f>
        <v>#N/A</v>
      </c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</row>
    <row r="36" spans="1:27" ht="14.25" customHeight="1">
      <c r="A36" s="52"/>
      <c r="B36" s="31"/>
      <c r="C36" s="32"/>
      <c r="D36" s="55"/>
      <c r="E36" s="32"/>
      <c r="F36" s="34"/>
      <c r="G36" s="40"/>
      <c r="H36" s="36"/>
      <c r="I36" s="37"/>
      <c r="J36" s="33"/>
      <c r="K36" s="151"/>
      <c r="L36" s="113"/>
      <c r="M36" s="113"/>
      <c r="N36" s="113"/>
      <c r="O36" s="115"/>
      <c r="P36" s="173" t="e">
        <f>VLOOKUP($A36,'Export base de données'!$A:$I,7,FALSE)</f>
        <v>#N/A</v>
      </c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</row>
    <row r="37" spans="1:27" ht="14.25" customHeight="1">
      <c r="A37" s="52"/>
      <c r="B37" s="31"/>
      <c r="C37" s="32"/>
      <c r="D37" s="55"/>
      <c r="E37" s="32"/>
      <c r="F37" s="34"/>
      <c r="G37" s="40"/>
      <c r="H37" s="36"/>
      <c r="I37" s="37"/>
      <c r="J37" s="33"/>
      <c r="K37" s="41"/>
      <c r="L37" s="38"/>
      <c r="M37" s="38"/>
      <c r="N37" s="38"/>
      <c r="O37" s="102"/>
      <c r="P37" s="173" t="e">
        <f>VLOOKUP($A37,'Export base de données'!$A:$I,7,FALSE)</f>
        <v>#N/A</v>
      </c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</row>
    <row r="38" spans="1:27" ht="14.25" customHeight="1">
      <c r="A38" s="52"/>
      <c r="B38" s="31"/>
      <c r="C38" s="32"/>
      <c r="D38" s="55"/>
      <c r="E38" s="32"/>
      <c r="F38" s="34"/>
      <c r="G38" s="40"/>
      <c r="H38" s="36"/>
      <c r="I38" s="37"/>
      <c r="J38" s="33"/>
      <c r="K38" s="131"/>
      <c r="L38" s="38"/>
      <c r="M38" s="113"/>
      <c r="N38" s="38"/>
      <c r="O38" s="102"/>
      <c r="P38" s="173" t="e">
        <f>VLOOKUP($A38,'Export base de données'!$A:$I,7,FALSE)</f>
        <v>#N/A</v>
      </c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</row>
    <row r="39" spans="1:27" ht="14.25" customHeight="1">
      <c r="A39" s="52"/>
      <c r="B39" s="31"/>
      <c r="C39" s="32"/>
      <c r="D39" s="55"/>
      <c r="E39" s="32"/>
      <c r="F39" s="34"/>
      <c r="G39" s="35"/>
      <c r="H39" s="36"/>
      <c r="I39" s="37"/>
      <c r="J39" s="33"/>
      <c r="K39" s="124"/>
      <c r="L39" s="38"/>
      <c r="M39" s="38"/>
      <c r="N39" s="38"/>
      <c r="O39" s="102"/>
      <c r="P39" s="173" t="e">
        <f>VLOOKUP($A39,'Export base de données'!$A:$I,7,FALSE)</f>
        <v>#N/A</v>
      </c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</row>
    <row r="40" spans="1:27" ht="14.25" customHeight="1">
      <c r="A40" s="52"/>
      <c r="B40" s="31"/>
      <c r="C40" s="32"/>
      <c r="D40" s="55"/>
      <c r="E40" s="32"/>
      <c r="F40" s="34"/>
      <c r="G40" s="35"/>
      <c r="H40" s="36"/>
      <c r="I40" s="37"/>
      <c r="J40" s="33"/>
      <c r="K40" s="159"/>
      <c r="L40" s="73"/>
      <c r="M40" s="73"/>
      <c r="N40" s="38"/>
      <c r="O40" s="102"/>
      <c r="P40" s="173" t="e">
        <f>VLOOKUP($A40,'Export base de données'!$A:$I,7,FALSE)</f>
        <v>#N/A</v>
      </c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</row>
    <row r="41" spans="1:27" ht="14.25" customHeight="1">
      <c r="A41" s="52"/>
      <c r="B41" s="31"/>
      <c r="C41" s="32"/>
      <c r="D41" s="55"/>
      <c r="E41" s="32"/>
      <c r="F41" s="34"/>
      <c r="G41" s="35"/>
      <c r="H41" s="36"/>
      <c r="I41" s="37"/>
      <c r="J41" s="33"/>
      <c r="K41" s="175"/>
      <c r="L41" s="73"/>
      <c r="M41" s="73"/>
      <c r="N41" s="38"/>
      <c r="O41" s="102"/>
      <c r="P41" s="173" t="e">
        <f>VLOOKUP($A41,'Export base de données'!$A:$I,7,FALSE)</f>
        <v>#N/A</v>
      </c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1:27" ht="14.25" customHeight="1">
      <c r="A42" s="52"/>
      <c r="B42" s="31"/>
      <c r="C42" s="32"/>
      <c r="D42" s="55"/>
      <c r="E42" s="32"/>
      <c r="F42" s="34"/>
      <c r="G42" s="40"/>
      <c r="H42" s="36"/>
      <c r="I42" s="37"/>
      <c r="J42" s="33"/>
      <c r="K42" s="118"/>
      <c r="L42" s="114"/>
      <c r="M42" s="114"/>
      <c r="N42" s="114"/>
      <c r="O42" s="115"/>
      <c r="P42" s="173" t="e">
        <f>VLOOKUP($A42,'Export base de données'!$A:$I,7,FALSE)</f>
        <v>#N/A</v>
      </c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</row>
    <row r="43" spans="1:27" ht="14.25" customHeight="1">
      <c r="A43" s="52"/>
      <c r="B43" s="31"/>
      <c r="C43" s="32"/>
      <c r="D43" s="55"/>
      <c r="E43" s="32"/>
      <c r="F43" s="34"/>
      <c r="G43" s="40"/>
      <c r="H43" s="36"/>
      <c r="I43" s="37"/>
      <c r="J43" s="33"/>
      <c r="K43" s="131"/>
      <c r="L43" s="38"/>
      <c r="M43" s="113"/>
      <c r="N43" s="38"/>
      <c r="O43" s="102"/>
      <c r="P43" s="173" t="e">
        <f>VLOOKUP($A43,'Export base de données'!$A:$I,7,FALSE)</f>
        <v>#N/A</v>
      </c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  <row r="44" spans="1:27" ht="14.25" customHeight="1">
      <c r="A44" s="52"/>
      <c r="B44" s="31"/>
      <c r="C44" s="32"/>
      <c r="D44" s="55"/>
      <c r="E44" s="32"/>
      <c r="F44" s="34"/>
      <c r="G44" s="40"/>
      <c r="H44" s="36"/>
      <c r="I44" s="37"/>
      <c r="J44" s="33"/>
      <c r="K44" s="41"/>
      <c r="L44" s="38"/>
      <c r="M44" s="38"/>
      <c r="N44" s="38"/>
      <c r="O44" s="102"/>
      <c r="P44" s="173" t="e">
        <f>VLOOKUP($A44,'Export base de données'!$A:$I,7,FALSE)</f>
        <v>#N/A</v>
      </c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</row>
    <row r="45" spans="1:27" ht="14.25" customHeight="1">
      <c r="A45" s="52"/>
      <c r="B45" s="31"/>
      <c r="C45" s="32"/>
      <c r="D45" s="55"/>
      <c r="E45" s="32"/>
      <c r="F45" s="34"/>
      <c r="G45" s="40"/>
      <c r="H45" s="36"/>
      <c r="I45" s="37"/>
      <c r="J45" s="33"/>
      <c r="K45" s="124"/>
      <c r="L45" s="38"/>
      <c r="M45" s="113"/>
      <c r="N45" s="38"/>
      <c r="O45" s="102"/>
      <c r="P45" s="173" t="e">
        <f>VLOOKUP($A45,'Export base de données'!$A:$I,7,FALSE)</f>
        <v>#N/A</v>
      </c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spans="1:27" ht="14.25" customHeight="1">
      <c r="A46" s="52"/>
      <c r="B46" s="31"/>
      <c r="C46" s="32"/>
      <c r="D46" s="55"/>
      <c r="E46" s="32"/>
      <c r="F46" s="34"/>
      <c r="G46" s="97"/>
      <c r="H46" s="36"/>
      <c r="I46" s="37"/>
      <c r="J46" s="33"/>
      <c r="K46" s="131"/>
      <c r="L46" s="113"/>
      <c r="M46" s="113"/>
      <c r="N46" s="114"/>
      <c r="O46" s="115"/>
      <c r="P46" s="173" t="e">
        <f>VLOOKUP($A46,'Export base de données'!$A:$I,7,FALSE)</f>
        <v>#N/A</v>
      </c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</row>
    <row r="47" spans="1:27" ht="14.25" customHeight="1">
      <c r="A47" s="52"/>
      <c r="B47" s="31"/>
      <c r="C47" s="32"/>
      <c r="D47" s="55"/>
      <c r="E47" s="32"/>
      <c r="F47" s="34"/>
      <c r="G47" s="40"/>
      <c r="H47" s="36"/>
      <c r="I47" s="37"/>
      <c r="J47" s="33"/>
      <c r="K47" s="118"/>
      <c r="L47" s="114"/>
      <c r="M47" s="114"/>
      <c r="N47" s="114"/>
      <c r="O47" s="115"/>
      <c r="P47" s="173" t="e">
        <f>VLOOKUP($A47,'Export base de données'!$A:$I,7,FALSE)</f>
        <v>#N/A</v>
      </c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</row>
    <row r="48" spans="1:27" ht="14.25" customHeight="1">
      <c r="A48" s="52"/>
      <c r="B48" s="31"/>
      <c r="C48" s="32"/>
      <c r="D48" s="55"/>
      <c r="E48" s="32"/>
      <c r="F48" s="34"/>
      <c r="G48" s="40"/>
      <c r="H48" s="36"/>
      <c r="I48" s="37"/>
      <c r="J48" s="33"/>
      <c r="K48" s="124"/>
      <c r="L48" s="38"/>
      <c r="M48" s="73"/>
      <c r="N48" s="38"/>
      <c r="O48" s="102"/>
      <c r="P48" s="173" t="e">
        <f>VLOOKUP($A48,'Export base de données'!$A:$I,7,FALSE)</f>
        <v>#N/A</v>
      </c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</row>
    <row r="49" spans="1:27" ht="14.25" customHeight="1">
      <c r="A49" s="52"/>
      <c r="B49" s="31"/>
      <c r="C49" s="32"/>
      <c r="D49" s="55"/>
      <c r="E49" s="32"/>
      <c r="F49" s="34"/>
      <c r="G49" s="155"/>
      <c r="H49" s="36"/>
      <c r="I49" s="37"/>
      <c r="J49" s="33"/>
      <c r="K49" s="41"/>
      <c r="L49" s="38"/>
      <c r="M49" s="38"/>
      <c r="N49" s="38"/>
      <c r="O49" s="102"/>
      <c r="P49" s="173" t="e">
        <f>VLOOKUP($A49,'Export base de données'!$A:$I,7,FALSE)</f>
        <v>#N/A</v>
      </c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</row>
    <row r="50" spans="1:27" ht="14.25" customHeight="1">
      <c r="A50" s="52"/>
      <c r="B50" s="31"/>
      <c r="C50" s="32"/>
      <c r="D50" s="55"/>
      <c r="E50" s="32"/>
      <c r="F50" s="34"/>
      <c r="G50" s="148"/>
      <c r="H50" s="36"/>
      <c r="I50" s="37"/>
      <c r="J50" s="33"/>
      <c r="K50" s="41"/>
      <c r="L50" s="38"/>
      <c r="M50" s="38"/>
      <c r="N50" s="38"/>
      <c r="O50" s="102"/>
      <c r="P50" s="173" t="e">
        <f>VLOOKUP($A50,'Export base de données'!$A:$I,7,FALSE)</f>
        <v>#N/A</v>
      </c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</row>
    <row r="51" spans="1:27" ht="14.25" customHeight="1">
      <c r="A51" s="52"/>
      <c r="B51" s="31"/>
      <c r="C51" s="32"/>
      <c r="D51" s="55"/>
      <c r="E51" s="32"/>
      <c r="F51" s="34"/>
      <c r="G51" s="155"/>
      <c r="H51" s="36"/>
      <c r="I51" s="37"/>
      <c r="J51" s="33"/>
      <c r="K51" s="41"/>
      <c r="L51" s="38"/>
      <c r="M51" s="38"/>
      <c r="N51" s="38"/>
      <c r="O51" s="102"/>
      <c r="P51" s="173" t="e">
        <f>VLOOKUP($A51,'Export base de données'!$A:$I,7,FALSE)</f>
        <v>#N/A</v>
      </c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</row>
    <row r="52" spans="1:27" ht="14.25" customHeight="1">
      <c r="A52" s="52"/>
      <c r="B52" s="31"/>
      <c r="C52" s="32"/>
      <c r="D52" s="55"/>
      <c r="E52" s="32"/>
      <c r="F52" s="34"/>
      <c r="G52" s="35"/>
      <c r="H52" s="36"/>
      <c r="I52" s="37"/>
      <c r="J52" s="33"/>
      <c r="K52" s="41"/>
      <c r="L52" s="38"/>
      <c r="M52" s="38"/>
      <c r="N52" s="38"/>
      <c r="O52" s="102"/>
      <c r="P52" s="173" t="e">
        <f>VLOOKUP($A52,'Export base de données'!$A:$I,7,FALSE)</f>
        <v>#N/A</v>
      </c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</row>
    <row r="53" spans="1:27" ht="14.25" customHeight="1">
      <c r="A53" s="52"/>
      <c r="B53" s="31"/>
      <c r="C53" s="32"/>
      <c r="D53" s="55"/>
      <c r="E53" s="32"/>
      <c r="F53" s="34"/>
      <c r="G53" s="35"/>
      <c r="H53" s="36"/>
      <c r="I53" s="37"/>
      <c r="J53" s="33"/>
      <c r="K53" s="41"/>
      <c r="L53" s="38"/>
      <c r="M53" s="38"/>
      <c r="N53" s="44"/>
      <c r="O53" s="102"/>
      <c r="P53" s="173" t="e">
        <f>VLOOKUP($A53,'Export base de données'!$A:$I,7,FALSE)</f>
        <v>#N/A</v>
      </c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</row>
    <row r="54" spans="1:27" ht="14.25" customHeight="1">
      <c r="A54" s="52"/>
      <c r="B54" s="31"/>
      <c r="C54" s="32"/>
      <c r="D54" s="55"/>
      <c r="E54" s="32"/>
      <c r="F54" s="34"/>
      <c r="G54" s="40"/>
      <c r="H54" s="36"/>
      <c r="I54" s="37"/>
      <c r="J54" s="33"/>
      <c r="K54" s="41"/>
      <c r="L54" s="38"/>
      <c r="M54" s="38"/>
      <c r="N54" s="38"/>
      <c r="O54" s="102"/>
      <c r="P54" s="173" t="e">
        <f>VLOOKUP($A54,'Export base de données'!$A:$I,7,FALSE)</f>
        <v>#N/A</v>
      </c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</row>
    <row r="55" spans="1:27" ht="14.25" customHeight="1">
      <c r="A55" s="52"/>
      <c r="B55" s="31"/>
      <c r="C55" s="32"/>
      <c r="D55" s="55"/>
      <c r="E55" s="32"/>
      <c r="F55" s="34"/>
      <c r="G55" s="40"/>
      <c r="H55" s="36"/>
      <c r="I55" s="37"/>
      <c r="J55" s="33"/>
      <c r="K55" s="41"/>
      <c r="L55" s="38"/>
      <c r="M55" s="38"/>
      <c r="N55" s="38"/>
      <c r="O55" s="102"/>
      <c r="P55" s="173" t="e">
        <f>VLOOKUP($A55,'Export base de données'!$A:$I,7,FALSE)</f>
        <v>#N/A</v>
      </c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</row>
    <row r="56" spans="1:27" ht="14.25" customHeight="1">
      <c r="A56" s="52"/>
      <c r="B56" s="31"/>
      <c r="C56" s="32"/>
      <c r="D56" s="55"/>
      <c r="E56" s="32"/>
      <c r="F56" s="34"/>
      <c r="G56" s="35"/>
      <c r="H56" s="36"/>
      <c r="I56" s="37"/>
      <c r="J56" s="33"/>
      <c r="K56" s="124"/>
      <c r="L56" s="73"/>
      <c r="M56" s="73"/>
      <c r="N56" s="38"/>
      <c r="O56" s="102"/>
      <c r="P56" s="173" t="e">
        <f>VLOOKUP($A56,'Export base de données'!$A:$I,7,FALSE)</f>
        <v>#N/A</v>
      </c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</row>
    <row r="57" spans="1:27" ht="14.25" customHeight="1">
      <c r="A57" s="52"/>
      <c r="B57" s="74"/>
      <c r="C57" s="75"/>
      <c r="D57" s="177"/>
      <c r="E57" s="32"/>
      <c r="F57" s="77"/>
      <c r="G57" s="57"/>
      <c r="H57" s="36"/>
      <c r="I57" s="78"/>
      <c r="J57" s="76"/>
      <c r="K57" s="128"/>
      <c r="L57" s="79"/>
      <c r="M57" s="79"/>
      <c r="N57" s="80"/>
      <c r="O57" s="103"/>
      <c r="P57" s="173" t="e">
        <f>VLOOKUP($A57,'Export base de données'!$A:$I,7,FALSE)</f>
        <v>#N/A</v>
      </c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</row>
    <row r="58" spans="1:27" ht="14.25" customHeight="1">
      <c r="A58" s="52"/>
      <c r="B58" s="31"/>
      <c r="C58" s="32"/>
      <c r="D58" s="55"/>
      <c r="E58" s="32"/>
      <c r="F58" s="34"/>
      <c r="G58" s="40"/>
      <c r="H58" s="36"/>
      <c r="I58" s="37"/>
      <c r="J58" s="33"/>
      <c r="K58" s="41"/>
      <c r="L58" s="38"/>
      <c r="M58" s="38"/>
      <c r="N58" s="38"/>
      <c r="O58" s="102"/>
      <c r="P58" s="173" t="e">
        <f>VLOOKUP($A58,'Export base de données'!$A:$I,7,FALSE)</f>
        <v>#N/A</v>
      </c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</row>
    <row r="59" spans="1:27" ht="14.25" customHeight="1">
      <c r="A59" s="52"/>
      <c r="B59" s="31"/>
      <c r="C59" s="32"/>
      <c r="D59" s="55"/>
      <c r="E59" s="32"/>
      <c r="F59" s="34"/>
      <c r="G59" s="40"/>
      <c r="H59" s="36"/>
      <c r="I59" s="37"/>
      <c r="J59" s="33"/>
      <c r="K59" s="41"/>
      <c r="L59" s="38"/>
      <c r="M59" s="38"/>
      <c r="N59" s="38"/>
      <c r="O59" s="102"/>
      <c r="P59" s="173" t="e">
        <f>VLOOKUP($A59,'Export base de données'!$A:$I,7,FALSE)</f>
        <v>#N/A</v>
      </c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</row>
    <row r="60" spans="1:27" ht="14.25" customHeight="1">
      <c r="A60" s="52"/>
      <c r="B60" s="54"/>
      <c r="C60" s="55"/>
      <c r="D60" s="55"/>
      <c r="E60" s="32"/>
      <c r="F60" s="34"/>
      <c r="G60" s="136"/>
      <c r="H60" s="36"/>
      <c r="I60" s="58"/>
      <c r="J60" s="33"/>
      <c r="K60" s="41"/>
      <c r="L60" s="38"/>
      <c r="M60" s="38"/>
      <c r="N60" s="38"/>
      <c r="O60" s="102"/>
      <c r="P60" s="173" t="e">
        <f>VLOOKUP($A60,'Export base de données'!$A:$I,7,FALSE)</f>
        <v>#N/A</v>
      </c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</row>
    <row r="61" spans="1:27" ht="14.25" customHeight="1">
      <c r="A61" s="52"/>
      <c r="B61" s="31"/>
      <c r="C61" s="32"/>
      <c r="D61" s="55"/>
      <c r="E61" s="32"/>
      <c r="F61" s="34"/>
      <c r="G61" s="40"/>
      <c r="H61" s="36"/>
      <c r="I61" s="37"/>
      <c r="J61" s="33"/>
      <c r="K61" s="131"/>
      <c r="L61" s="114"/>
      <c r="M61" s="114"/>
      <c r="N61" s="114"/>
      <c r="O61" s="115"/>
      <c r="P61" s="173" t="e">
        <f>VLOOKUP($A61,'Export base de données'!$A:$I,7,FALSE)</f>
        <v>#N/A</v>
      </c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</row>
    <row r="62" spans="1:27" ht="14.25" customHeight="1">
      <c r="A62" s="52"/>
      <c r="B62" s="54"/>
      <c r="C62" s="55"/>
      <c r="D62" s="55"/>
      <c r="E62" s="55"/>
      <c r="F62" s="34"/>
      <c r="G62" s="136"/>
      <c r="H62" s="36"/>
      <c r="I62" s="58"/>
      <c r="J62" s="33"/>
      <c r="K62" s="41"/>
      <c r="L62" s="38"/>
      <c r="M62" s="38"/>
      <c r="N62" s="38"/>
      <c r="O62" s="102"/>
      <c r="P62" s="173" t="e">
        <f>VLOOKUP($A62,'Export base de données'!$A:$I,7,FALSE)</f>
        <v>#N/A</v>
      </c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</row>
    <row r="63" spans="1:27" ht="14.25" customHeight="1">
      <c r="A63" s="52"/>
      <c r="B63" s="54"/>
      <c r="C63" s="55"/>
      <c r="D63" s="55"/>
      <c r="E63" s="55"/>
      <c r="F63" s="34"/>
      <c r="G63" s="136"/>
      <c r="H63" s="36"/>
      <c r="I63" s="58"/>
      <c r="J63" s="33"/>
      <c r="K63" s="134"/>
      <c r="L63" s="114"/>
      <c r="M63" s="114"/>
      <c r="N63" s="114"/>
      <c r="O63" s="115"/>
      <c r="P63" s="173" t="e">
        <f>VLOOKUP($A63,'Export base de données'!$A:$I,7,FALSE)</f>
        <v>#N/A</v>
      </c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</row>
    <row r="64" spans="1:27" ht="14.25" customHeight="1">
      <c r="A64" s="52"/>
      <c r="B64" s="31"/>
      <c r="C64" s="32"/>
      <c r="D64" s="55"/>
      <c r="E64" s="32"/>
      <c r="F64" s="34"/>
      <c r="G64" s="40"/>
      <c r="H64" s="36"/>
      <c r="I64" s="37"/>
      <c r="J64" s="33"/>
      <c r="K64" s="159"/>
      <c r="L64" s="38"/>
      <c r="M64" s="38"/>
      <c r="N64" s="38"/>
      <c r="O64" s="102"/>
      <c r="P64" s="173" t="e">
        <f>VLOOKUP($A64,'Export base de données'!$A:$I,7,FALSE)</f>
        <v>#N/A</v>
      </c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</row>
    <row r="65" spans="1:27" ht="14.25" customHeight="1">
      <c r="A65" s="52"/>
      <c r="B65" s="31"/>
      <c r="C65" s="32"/>
      <c r="D65" s="55"/>
      <c r="E65" s="32"/>
      <c r="F65" s="34"/>
      <c r="G65" s="35"/>
      <c r="H65" s="36"/>
      <c r="I65" s="37"/>
      <c r="J65" s="33"/>
      <c r="K65" s="132"/>
      <c r="L65" s="113"/>
      <c r="M65" s="113"/>
      <c r="N65" s="114"/>
      <c r="O65" s="115"/>
      <c r="P65" s="173" t="e">
        <f>VLOOKUP($A65,'Export base de données'!$A:$I,7,FALSE)</f>
        <v>#N/A</v>
      </c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</row>
    <row r="66" spans="1:27" ht="14.25" customHeight="1">
      <c r="A66" s="52"/>
      <c r="B66" s="31"/>
      <c r="C66" s="32"/>
      <c r="D66" s="55"/>
      <c r="E66" s="32"/>
      <c r="F66" s="34"/>
      <c r="G66" s="40"/>
      <c r="H66" s="36"/>
      <c r="I66" s="37"/>
      <c r="J66" s="33"/>
      <c r="K66" s="41"/>
      <c r="L66" s="38"/>
      <c r="M66" s="38"/>
      <c r="N66" s="38"/>
      <c r="O66" s="102"/>
      <c r="P66" s="173" t="e">
        <f>VLOOKUP($A66,'Export base de données'!$A:$I,7,FALSE)</f>
        <v>#N/A</v>
      </c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</row>
    <row r="67" spans="1:27" ht="14.25" customHeight="1">
      <c r="A67" s="52"/>
      <c r="B67" s="31"/>
      <c r="C67" s="32"/>
      <c r="D67" s="55"/>
      <c r="E67" s="32"/>
      <c r="F67" s="34"/>
      <c r="G67" s="40"/>
      <c r="H67" s="36"/>
      <c r="I67" s="37"/>
      <c r="J67" s="33"/>
      <c r="K67" s="41"/>
      <c r="L67" s="38"/>
      <c r="M67" s="38"/>
      <c r="N67" s="38"/>
      <c r="O67" s="102"/>
      <c r="P67" s="173" t="e">
        <f>VLOOKUP($A67,'Export base de données'!$A:$I,7,FALSE)</f>
        <v>#N/A</v>
      </c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</row>
    <row r="68" spans="1:27" ht="14.25" customHeight="1">
      <c r="A68" s="52"/>
      <c r="B68" s="31"/>
      <c r="C68" s="32"/>
      <c r="D68" s="55"/>
      <c r="E68" s="32"/>
      <c r="F68" s="34"/>
      <c r="G68" s="40"/>
      <c r="H68" s="36"/>
      <c r="I68" s="37"/>
      <c r="J68" s="33"/>
      <c r="K68" s="41"/>
      <c r="L68" s="38"/>
      <c r="M68" s="38"/>
      <c r="N68" s="38"/>
      <c r="O68" s="102"/>
      <c r="P68" s="173" t="e">
        <f>VLOOKUP($A68,'Export base de données'!$A:$I,7,FALSE)</f>
        <v>#N/A</v>
      </c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</row>
    <row r="69" spans="1:27" ht="14.25" customHeight="1">
      <c r="A69" s="52"/>
      <c r="B69" s="31"/>
      <c r="C69" s="32"/>
      <c r="D69" s="55"/>
      <c r="E69" s="32"/>
      <c r="F69" s="34"/>
      <c r="G69" s="35"/>
      <c r="H69" s="36"/>
      <c r="I69" s="37"/>
      <c r="J69" s="33"/>
      <c r="K69" s="41"/>
      <c r="L69" s="38"/>
      <c r="M69" s="38"/>
      <c r="N69" s="38"/>
      <c r="O69" s="102"/>
      <c r="P69" s="173" t="e">
        <f>VLOOKUP($A69,'Export base de données'!$A:$I,7,FALSE)</f>
        <v>#N/A</v>
      </c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</row>
    <row r="70" spans="1:27" ht="14.25" customHeight="1">
      <c r="A70" s="52"/>
      <c r="B70" s="31"/>
      <c r="C70" s="32"/>
      <c r="D70" s="55"/>
      <c r="E70" s="32"/>
      <c r="F70" s="34"/>
      <c r="G70" s="35"/>
      <c r="H70" s="36"/>
      <c r="I70" s="37"/>
      <c r="J70" s="33"/>
      <c r="K70" s="124"/>
      <c r="L70" s="73"/>
      <c r="M70" s="73"/>
      <c r="N70" s="38"/>
      <c r="O70" s="102"/>
      <c r="P70" s="173" t="e">
        <f>VLOOKUP($A70,'Export base de données'!$A:$I,7,FALSE)</f>
        <v>#N/A</v>
      </c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</row>
    <row r="71" spans="1:27" ht="14.25" customHeight="1">
      <c r="A71" s="52"/>
      <c r="B71" s="31"/>
      <c r="C71" s="32"/>
      <c r="D71" s="55"/>
      <c r="E71" s="32"/>
      <c r="F71" s="34"/>
      <c r="G71" s="35"/>
      <c r="H71" s="36"/>
      <c r="I71" s="37"/>
      <c r="J71" s="33"/>
      <c r="K71" s="124"/>
      <c r="L71" s="73"/>
      <c r="M71" s="73"/>
      <c r="N71" s="38"/>
      <c r="O71" s="102"/>
      <c r="P71" s="173" t="e">
        <f>VLOOKUP($A71,'Export base de données'!$A:$I,7,FALSE)</f>
        <v>#N/A</v>
      </c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</row>
    <row r="72" spans="1:27" s="82" customFormat="1" ht="14.25" customHeight="1">
      <c r="A72" s="52"/>
      <c r="B72" s="31"/>
      <c r="C72" s="32"/>
      <c r="D72" s="55"/>
      <c r="E72" s="32"/>
      <c r="F72" s="34"/>
      <c r="G72" s="35"/>
      <c r="H72" s="36"/>
      <c r="I72" s="37"/>
      <c r="J72" s="33"/>
      <c r="K72" s="124"/>
      <c r="L72" s="73"/>
      <c r="M72" s="73"/>
      <c r="N72" s="38"/>
      <c r="O72" s="102"/>
      <c r="P72" s="173" t="e">
        <f>VLOOKUP($A72,'Export base de données'!$A:$I,7,FALSE)</f>
        <v>#N/A</v>
      </c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</row>
    <row r="73" spans="1:27" ht="14.25" customHeight="1">
      <c r="A73" s="52"/>
      <c r="B73" s="31"/>
      <c r="C73" s="32"/>
      <c r="D73" s="55"/>
      <c r="E73" s="32"/>
      <c r="F73" s="34"/>
      <c r="G73" s="35"/>
      <c r="H73" s="36"/>
      <c r="I73" s="37"/>
      <c r="J73" s="33"/>
      <c r="K73" s="41"/>
      <c r="L73" s="38"/>
      <c r="M73" s="38"/>
      <c r="N73" s="38"/>
      <c r="O73" s="102"/>
      <c r="P73" s="173" t="e">
        <f>VLOOKUP($A73,'Export base de données'!$A:$I,7,FALSE)</f>
        <v>#N/A</v>
      </c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</row>
    <row r="74" spans="1:27" ht="14.25" customHeight="1">
      <c r="A74" s="52"/>
      <c r="B74" s="31"/>
      <c r="C74" s="32"/>
      <c r="D74" s="55"/>
      <c r="E74" s="32"/>
      <c r="F74" s="34"/>
      <c r="G74" s="35"/>
      <c r="H74" s="36"/>
      <c r="I74" s="37"/>
      <c r="J74" s="33"/>
      <c r="K74" s="41"/>
      <c r="L74" s="38"/>
      <c r="M74" s="38"/>
      <c r="N74" s="38"/>
      <c r="O74" s="102"/>
      <c r="P74" s="173" t="e">
        <f>VLOOKUP($A74,'Export base de données'!$A:$I,7,FALSE)</f>
        <v>#N/A</v>
      </c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</row>
    <row r="75" spans="1:27" ht="14.25" customHeight="1">
      <c r="A75" s="52"/>
      <c r="B75" s="31"/>
      <c r="C75" s="32"/>
      <c r="D75" s="55"/>
      <c r="E75" s="32"/>
      <c r="F75" s="34"/>
      <c r="G75" s="40"/>
      <c r="H75" s="36"/>
      <c r="I75" s="37"/>
      <c r="J75" s="33"/>
      <c r="K75" s="41"/>
      <c r="L75" s="38"/>
      <c r="M75" s="38"/>
      <c r="N75" s="38"/>
      <c r="O75" s="102"/>
      <c r="P75" s="173" t="e">
        <f>VLOOKUP($A75,'Export base de données'!$A:$I,7,FALSE)</f>
        <v>#N/A</v>
      </c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</row>
    <row r="76" spans="1:27" ht="14.25" customHeight="1">
      <c r="A76" s="52"/>
      <c r="B76" s="31"/>
      <c r="C76" s="32"/>
      <c r="D76" s="55"/>
      <c r="E76" s="32"/>
      <c r="F76" s="34"/>
      <c r="G76" s="35"/>
      <c r="H76" s="36"/>
      <c r="I76" s="37"/>
      <c r="J76" s="33"/>
      <c r="K76" s="124"/>
      <c r="L76" s="73"/>
      <c r="M76" s="38"/>
      <c r="N76" s="38"/>
      <c r="O76" s="102"/>
      <c r="P76" s="173" t="e">
        <f>VLOOKUP($A76,'Export base de données'!$A:$I,7,FALSE)</f>
        <v>#N/A</v>
      </c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</row>
    <row r="77" spans="1:27" ht="14.25" customHeight="1">
      <c r="A77" s="52"/>
      <c r="B77" s="31"/>
      <c r="C77" s="32"/>
      <c r="D77" s="55"/>
      <c r="E77" s="32"/>
      <c r="F77" s="34"/>
      <c r="G77" s="35"/>
      <c r="H77" s="36"/>
      <c r="I77" s="37"/>
      <c r="J77" s="33"/>
      <c r="K77" s="124"/>
      <c r="L77" s="73"/>
      <c r="M77" s="38"/>
      <c r="N77" s="38"/>
      <c r="O77" s="102"/>
      <c r="P77" s="173" t="e">
        <f>VLOOKUP($A77,'Export base de données'!$A:$I,7,FALSE)</f>
        <v>#N/A</v>
      </c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</row>
    <row r="78" spans="1:27" ht="14.25" customHeight="1">
      <c r="A78" s="52"/>
      <c r="B78" s="31"/>
      <c r="C78" s="32"/>
      <c r="D78" s="55"/>
      <c r="E78" s="32"/>
      <c r="F78" s="34"/>
      <c r="G78" s="35"/>
      <c r="H78" s="36"/>
      <c r="I78" s="37"/>
      <c r="J78" s="33"/>
      <c r="K78" s="125"/>
      <c r="L78" s="38"/>
      <c r="M78" s="38"/>
      <c r="N78" s="38"/>
      <c r="O78" s="102"/>
      <c r="P78" s="173" t="e">
        <f>VLOOKUP($A78,'Export base de données'!$A:$I,7,FALSE)</f>
        <v>#N/A</v>
      </c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</row>
    <row r="79" spans="1:27" ht="14.25" customHeight="1">
      <c r="A79" s="52"/>
      <c r="B79" s="31"/>
      <c r="C79" s="32"/>
      <c r="D79" s="55"/>
      <c r="E79" s="32"/>
      <c r="F79" s="34"/>
      <c r="G79" s="40"/>
      <c r="H79" s="36"/>
      <c r="I79" s="37"/>
      <c r="J79" s="33"/>
      <c r="K79" s="41"/>
      <c r="L79" s="38"/>
      <c r="M79" s="38"/>
      <c r="N79" s="38"/>
      <c r="O79" s="102"/>
      <c r="P79" s="173" t="e">
        <f>VLOOKUP($A79,'Export base de données'!$A:$I,7,FALSE)</f>
        <v>#N/A</v>
      </c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</row>
    <row r="80" spans="1:27" ht="14.25" customHeight="1">
      <c r="A80" s="52"/>
      <c r="B80" s="31"/>
      <c r="C80" s="32"/>
      <c r="D80" s="55"/>
      <c r="E80" s="32"/>
      <c r="F80" s="34"/>
      <c r="G80" s="40"/>
      <c r="H80" s="36"/>
      <c r="I80" s="37"/>
      <c r="J80" s="33"/>
      <c r="K80" s="41"/>
      <c r="L80" s="38"/>
      <c r="M80" s="38"/>
      <c r="N80" s="38"/>
      <c r="O80" s="102"/>
      <c r="P80" s="173" t="e">
        <f>VLOOKUP($A80,'Export base de données'!$A:$I,7,FALSE)</f>
        <v>#N/A</v>
      </c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</row>
    <row r="81" spans="1:27" ht="14.25" customHeight="1">
      <c r="A81" s="52"/>
      <c r="B81" s="31"/>
      <c r="C81" s="32"/>
      <c r="D81" s="55"/>
      <c r="E81" s="32"/>
      <c r="F81" s="34"/>
      <c r="G81" s="35"/>
      <c r="H81" s="36"/>
      <c r="I81" s="37"/>
      <c r="J81" s="33"/>
      <c r="K81" s="84"/>
      <c r="L81" s="73"/>
      <c r="M81" s="38"/>
      <c r="N81" s="38"/>
      <c r="O81" s="102"/>
      <c r="P81" s="173" t="e">
        <f>VLOOKUP($A81,'Export base de données'!$A:$I,7,FALSE)</f>
        <v>#N/A</v>
      </c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</row>
    <row r="82" spans="1:27" ht="14.25" customHeight="1">
      <c r="A82" s="52"/>
      <c r="B82" s="31"/>
      <c r="C82" s="32"/>
      <c r="D82" s="55"/>
      <c r="E82" s="32"/>
      <c r="F82" s="34"/>
      <c r="G82" s="40"/>
      <c r="H82" s="36"/>
      <c r="I82" s="37"/>
      <c r="J82" s="33"/>
      <c r="K82" s="41"/>
      <c r="L82" s="38"/>
      <c r="M82" s="38"/>
      <c r="N82" s="38"/>
      <c r="O82" s="102"/>
      <c r="P82" s="173" t="e">
        <f>VLOOKUP($A82,'Export base de données'!$A:$I,7,FALSE)</f>
        <v>#N/A</v>
      </c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</row>
    <row r="83" spans="1:27" ht="14.25" customHeight="1">
      <c r="A83" s="52"/>
      <c r="B83" s="31"/>
      <c r="C83" s="32"/>
      <c r="D83" s="55"/>
      <c r="E83" s="32"/>
      <c r="F83" s="34"/>
      <c r="G83" s="40"/>
      <c r="H83" s="36"/>
      <c r="I83" s="37"/>
      <c r="J83" s="33"/>
      <c r="K83" s="41"/>
      <c r="L83" s="38"/>
      <c r="M83" s="38"/>
      <c r="N83" s="38"/>
      <c r="O83" s="102"/>
      <c r="P83" s="173" t="e">
        <f>VLOOKUP($A83,'Export base de données'!$A:$I,7,FALSE)</f>
        <v>#N/A</v>
      </c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</row>
    <row r="84" spans="1:27" s="82" customFormat="1" ht="14.25" customHeight="1">
      <c r="A84" s="52"/>
      <c r="B84" s="31"/>
      <c r="C84" s="32"/>
      <c r="D84" s="55"/>
      <c r="E84" s="32"/>
      <c r="F84" s="34"/>
      <c r="G84" s="40"/>
      <c r="H84" s="36"/>
      <c r="I84" s="37"/>
      <c r="J84" s="33"/>
      <c r="K84" s="41"/>
      <c r="L84" s="38"/>
      <c r="M84" s="38"/>
      <c r="N84" s="38"/>
      <c r="O84" s="102"/>
      <c r="P84" s="173" t="e">
        <f>VLOOKUP($A84,'Export base de données'!$A:$I,7,FALSE)</f>
        <v>#N/A</v>
      </c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</row>
    <row r="85" spans="1:27" ht="14.25" customHeight="1">
      <c r="A85" s="52"/>
      <c r="B85" s="31"/>
      <c r="C85" s="32"/>
      <c r="D85" s="55"/>
      <c r="E85" s="32"/>
      <c r="F85" s="34"/>
      <c r="G85" s="40"/>
      <c r="H85" s="36"/>
      <c r="I85" s="37"/>
      <c r="J85" s="33"/>
      <c r="K85" s="41"/>
      <c r="L85" s="38"/>
      <c r="M85" s="38"/>
      <c r="N85" s="38"/>
      <c r="O85" s="102"/>
      <c r="P85" s="173" t="e">
        <f>VLOOKUP($A85,'Export base de données'!$A:$I,7,FALSE)</f>
        <v>#N/A</v>
      </c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</row>
    <row r="86" spans="1:27" ht="14.25" customHeight="1">
      <c r="A86" s="52"/>
      <c r="B86" s="31"/>
      <c r="C86" s="32"/>
      <c r="D86" s="55"/>
      <c r="E86" s="32"/>
      <c r="F86" s="34"/>
      <c r="G86" s="40"/>
      <c r="H86" s="36"/>
      <c r="I86" s="37"/>
      <c r="J86" s="33"/>
      <c r="K86" s="41"/>
      <c r="L86" s="38"/>
      <c r="M86" s="38"/>
      <c r="N86" s="38"/>
      <c r="O86" s="102"/>
      <c r="P86" s="173" t="e">
        <f>VLOOKUP($A86,'Export base de données'!$A:$I,7,FALSE)</f>
        <v>#N/A</v>
      </c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</row>
    <row r="87" spans="1:27" ht="14.25" customHeight="1">
      <c r="A87" s="52"/>
      <c r="B87" s="31"/>
      <c r="C87" s="32"/>
      <c r="D87" s="55"/>
      <c r="E87" s="32"/>
      <c r="F87" s="34"/>
      <c r="G87" s="40"/>
      <c r="H87" s="36"/>
      <c r="I87" s="37"/>
      <c r="J87" s="33"/>
      <c r="K87" s="45"/>
      <c r="L87" s="38"/>
      <c r="M87" s="38"/>
      <c r="N87" s="38"/>
      <c r="O87" s="102"/>
      <c r="P87" s="173" t="e">
        <f>VLOOKUP($A87,'Export base de données'!$A:$I,7,FALSE)</f>
        <v>#N/A</v>
      </c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</row>
    <row r="88" spans="1:27" ht="14.25" customHeight="1">
      <c r="A88" s="52"/>
      <c r="B88" s="31"/>
      <c r="C88" s="32"/>
      <c r="D88" s="55"/>
      <c r="E88" s="32"/>
      <c r="F88" s="34"/>
      <c r="G88" s="40"/>
      <c r="H88" s="36"/>
      <c r="I88" s="37"/>
      <c r="J88" s="33"/>
      <c r="K88" s="41"/>
      <c r="L88" s="38"/>
      <c r="M88" s="38"/>
      <c r="N88" s="38"/>
      <c r="O88" s="102"/>
      <c r="P88" s="173" t="e">
        <f>VLOOKUP($A88,'Export base de données'!$A:$I,7,FALSE)</f>
        <v>#N/A</v>
      </c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</row>
    <row r="89" spans="1:27" ht="14.25" customHeight="1">
      <c r="A89" s="52"/>
      <c r="B89" s="31"/>
      <c r="C89" s="32"/>
      <c r="D89" s="55"/>
      <c r="E89" s="32"/>
      <c r="F89" s="34"/>
      <c r="G89" s="40"/>
      <c r="H89" s="36"/>
      <c r="I89" s="37"/>
      <c r="J89" s="33"/>
      <c r="K89" s="41"/>
      <c r="L89" s="38"/>
      <c r="M89" s="38"/>
      <c r="N89" s="38"/>
      <c r="O89" s="102"/>
      <c r="P89" s="173" t="e">
        <f>VLOOKUP($A89,'Export base de données'!$A:$I,7,FALSE)</f>
        <v>#N/A</v>
      </c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</row>
    <row r="90" spans="1:27" ht="14.25" customHeight="1">
      <c r="A90" s="52"/>
      <c r="B90" s="31"/>
      <c r="C90" s="32"/>
      <c r="D90" s="55"/>
      <c r="E90" s="32"/>
      <c r="F90" s="34"/>
      <c r="G90" s="35"/>
      <c r="H90" s="36"/>
      <c r="I90" s="37"/>
      <c r="J90" s="33"/>
      <c r="K90" s="131"/>
      <c r="L90" s="113"/>
      <c r="M90" s="113"/>
      <c r="N90" s="114"/>
      <c r="O90" s="115"/>
      <c r="P90" s="173" t="e">
        <f>VLOOKUP($A90,'Export base de données'!$A:$I,7,FALSE)</f>
        <v>#N/A</v>
      </c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</row>
    <row r="91" spans="1:27" ht="14.25" customHeight="1">
      <c r="A91" s="52"/>
      <c r="B91" s="31"/>
      <c r="C91" s="32"/>
      <c r="D91" s="55"/>
      <c r="E91" s="32"/>
      <c r="F91" s="34"/>
      <c r="G91" s="35"/>
      <c r="H91" s="36"/>
      <c r="I91" s="37"/>
      <c r="J91" s="33"/>
      <c r="K91" s="129"/>
      <c r="L91" s="73"/>
      <c r="M91" s="73"/>
      <c r="N91" s="38"/>
      <c r="O91" s="102"/>
      <c r="P91" s="173" t="e">
        <f>VLOOKUP($A91,'Export base de données'!$A:$I,7,FALSE)</f>
        <v>#N/A</v>
      </c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</row>
    <row r="92" spans="1:27" ht="14.25" customHeight="1">
      <c r="A92" s="52"/>
      <c r="B92" s="31"/>
      <c r="C92" s="32"/>
      <c r="D92" s="55"/>
      <c r="E92" s="32"/>
      <c r="F92" s="34"/>
      <c r="G92" s="40"/>
      <c r="H92" s="36"/>
      <c r="I92" s="37"/>
      <c r="J92" s="33"/>
      <c r="K92" s="124"/>
      <c r="L92" s="73"/>
      <c r="M92" s="73"/>
      <c r="N92" s="38"/>
      <c r="O92" s="102"/>
      <c r="P92" s="173" t="e">
        <f>VLOOKUP($A92,'Export base de données'!$A:$I,7,FALSE)</f>
        <v>#N/A</v>
      </c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</row>
    <row r="93" spans="1:27" ht="14.25" customHeight="1">
      <c r="A93" s="52"/>
      <c r="B93" s="31"/>
      <c r="C93" s="32"/>
      <c r="D93" s="55"/>
      <c r="E93" s="32"/>
      <c r="F93" s="34"/>
      <c r="G93" s="35"/>
      <c r="H93" s="36"/>
      <c r="I93" s="37"/>
      <c r="J93" s="33"/>
      <c r="K93" s="41"/>
      <c r="L93" s="38"/>
      <c r="M93" s="38"/>
      <c r="N93" s="38"/>
      <c r="O93" s="102"/>
      <c r="P93" s="173" t="e">
        <f>VLOOKUP($A93,'Export base de données'!$A:$I,7,FALSE)</f>
        <v>#N/A</v>
      </c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</row>
    <row r="94" spans="1:27" ht="14.25" customHeight="1">
      <c r="A94" s="52"/>
      <c r="B94" s="31"/>
      <c r="C94" s="32"/>
      <c r="D94" s="55"/>
      <c r="E94" s="32"/>
      <c r="F94" s="34"/>
      <c r="G94" s="35"/>
      <c r="H94" s="36"/>
      <c r="I94" s="37"/>
      <c r="J94" s="33"/>
      <c r="K94" s="41"/>
      <c r="L94" s="38"/>
      <c r="M94" s="38"/>
      <c r="N94" s="38"/>
      <c r="O94" s="102"/>
      <c r="P94" s="173" t="e">
        <f>VLOOKUP($A94,'Export base de données'!$A:$I,7,FALSE)</f>
        <v>#N/A</v>
      </c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</row>
    <row r="95" spans="1:27" ht="14.25" customHeight="1">
      <c r="A95" s="52"/>
      <c r="B95" s="31"/>
      <c r="C95" s="32"/>
      <c r="D95" s="55"/>
      <c r="E95" s="32"/>
      <c r="F95" s="34"/>
      <c r="G95" s="35"/>
      <c r="H95" s="36"/>
      <c r="I95" s="37"/>
      <c r="J95" s="33"/>
      <c r="K95" s="41"/>
      <c r="L95" s="38"/>
      <c r="M95" s="38"/>
      <c r="N95" s="38"/>
      <c r="O95" s="102"/>
      <c r="P95" s="173" t="e">
        <f>VLOOKUP($A95,'Export base de données'!$A:$I,7,FALSE)</f>
        <v>#N/A</v>
      </c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</row>
    <row r="96" spans="1:27" ht="14.25" customHeight="1">
      <c r="A96" s="52"/>
      <c r="B96" s="31"/>
      <c r="C96" s="32"/>
      <c r="D96" s="55"/>
      <c r="E96" s="32"/>
      <c r="F96" s="34"/>
      <c r="G96" s="35"/>
      <c r="H96" s="36"/>
      <c r="I96" s="37"/>
      <c r="J96" s="33"/>
      <c r="K96" s="41"/>
      <c r="L96" s="59"/>
      <c r="M96" s="59"/>
      <c r="N96" s="59"/>
      <c r="O96" s="105"/>
      <c r="P96" s="173" t="e">
        <f>VLOOKUP($A96,'Export base de données'!$A:$I,7,FALSE)</f>
        <v>#N/A</v>
      </c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</row>
    <row r="97" spans="1:27" ht="14.25" customHeight="1">
      <c r="A97" s="52"/>
      <c r="B97" s="31"/>
      <c r="C97" s="32"/>
      <c r="D97" s="55"/>
      <c r="E97" s="32"/>
      <c r="F97" s="34"/>
      <c r="G97" s="40"/>
      <c r="H97" s="36"/>
      <c r="I97" s="37"/>
      <c r="J97" s="33"/>
      <c r="K97" s="149"/>
      <c r="L97" s="113"/>
      <c r="M97" s="113"/>
      <c r="N97" s="114"/>
      <c r="O97" s="115"/>
      <c r="P97" s="173" t="e">
        <f>VLOOKUP($A97,'Export base de données'!$A:$I,7,FALSE)</f>
        <v>#N/A</v>
      </c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</row>
    <row r="98" spans="1:27" ht="14.25" customHeight="1">
      <c r="A98" s="52"/>
      <c r="B98" s="31"/>
      <c r="C98" s="32"/>
      <c r="D98" s="55"/>
      <c r="E98" s="32"/>
      <c r="F98" s="34"/>
      <c r="G98" s="40"/>
      <c r="H98" s="36"/>
      <c r="I98" s="37"/>
      <c r="J98" s="33"/>
      <c r="K98" s="41"/>
      <c r="L98" s="38"/>
      <c r="M98" s="38"/>
      <c r="N98" s="38"/>
      <c r="O98" s="102"/>
      <c r="P98" s="173" t="e">
        <f>VLOOKUP($A98,'Export base de données'!$A:$I,7,FALSE)</f>
        <v>#N/A</v>
      </c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</row>
    <row r="99" spans="1:27" ht="14.25" customHeight="1">
      <c r="A99" s="52"/>
      <c r="B99" s="31"/>
      <c r="C99" s="32"/>
      <c r="D99" s="55"/>
      <c r="E99" s="32"/>
      <c r="F99" s="34"/>
      <c r="G99" s="40"/>
      <c r="H99" s="36"/>
      <c r="I99" s="37"/>
      <c r="J99" s="33"/>
      <c r="K99" s="41"/>
      <c r="L99" s="38"/>
      <c r="M99" s="38"/>
      <c r="N99" s="38"/>
      <c r="O99" s="102"/>
      <c r="P99" s="173" t="e">
        <f>VLOOKUP($A99,'Export base de données'!$A:$I,7,FALSE)</f>
        <v>#N/A</v>
      </c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</row>
    <row r="100" spans="1:27" ht="14.25" customHeight="1">
      <c r="A100" s="52"/>
      <c r="B100" s="31"/>
      <c r="C100" s="32"/>
      <c r="D100" s="55"/>
      <c r="E100" s="32"/>
      <c r="F100" s="34"/>
      <c r="G100" s="40"/>
      <c r="H100" s="36"/>
      <c r="I100" s="37"/>
      <c r="J100" s="33"/>
      <c r="K100" s="41"/>
      <c r="L100" s="38"/>
      <c r="M100" s="38"/>
      <c r="N100" s="38"/>
      <c r="O100" s="102"/>
      <c r="P100" s="173" t="e">
        <f>VLOOKUP($A100,'Export base de données'!$A:$I,7,FALSE)</f>
        <v>#N/A</v>
      </c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</row>
    <row r="101" spans="1:27" ht="14.25" customHeight="1">
      <c r="A101" s="52"/>
      <c r="B101" s="31"/>
      <c r="C101" s="32"/>
      <c r="D101" s="55"/>
      <c r="E101" s="32"/>
      <c r="F101" s="34"/>
      <c r="G101" s="35"/>
      <c r="H101" s="36"/>
      <c r="I101" s="37"/>
      <c r="J101" s="33"/>
      <c r="K101" s="131"/>
      <c r="L101" s="113"/>
      <c r="M101" s="113"/>
      <c r="N101" s="114"/>
      <c r="O101" s="115"/>
      <c r="P101" s="173" t="e">
        <f>VLOOKUP($A101,'Export base de données'!$A:$I,7,FALSE)</f>
        <v>#N/A</v>
      </c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</row>
    <row r="102" spans="1:27" ht="14.25" customHeight="1">
      <c r="A102" s="52"/>
      <c r="B102" s="31"/>
      <c r="C102" s="32"/>
      <c r="D102" s="55"/>
      <c r="E102" s="32"/>
      <c r="F102" s="34"/>
      <c r="G102" s="40"/>
      <c r="H102" s="36"/>
      <c r="I102" s="37"/>
      <c r="J102" s="33"/>
      <c r="K102" s="118"/>
      <c r="L102" s="114"/>
      <c r="M102" s="114"/>
      <c r="N102" s="114"/>
      <c r="O102" s="115"/>
      <c r="P102" s="173" t="e">
        <f>VLOOKUP($A102,'Export base de données'!$A:$I,7,FALSE)</f>
        <v>#N/A</v>
      </c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</row>
    <row r="103" spans="1:27" ht="14.25" customHeight="1">
      <c r="A103" s="52"/>
      <c r="B103" s="31"/>
      <c r="C103" s="32"/>
      <c r="D103" s="55"/>
      <c r="E103" s="32"/>
      <c r="F103" s="34"/>
      <c r="G103" s="40"/>
      <c r="H103" s="36"/>
      <c r="I103" s="37"/>
      <c r="J103" s="33"/>
      <c r="K103" s="118"/>
      <c r="L103" s="114"/>
      <c r="M103" s="114"/>
      <c r="N103" s="114"/>
      <c r="O103" s="115"/>
      <c r="P103" s="173" t="e">
        <f>VLOOKUP($A103,'Export base de données'!$A:$I,7,FALSE)</f>
        <v>#N/A</v>
      </c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</row>
    <row r="104" spans="1:27" ht="14.25" customHeight="1">
      <c r="A104" s="52"/>
      <c r="B104" s="31"/>
      <c r="C104" s="32"/>
      <c r="D104" s="55"/>
      <c r="E104" s="32"/>
      <c r="F104" s="34"/>
      <c r="G104" s="40"/>
      <c r="H104" s="36"/>
      <c r="I104" s="37"/>
      <c r="J104" s="33"/>
      <c r="K104" s="124"/>
      <c r="L104" s="73"/>
      <c r="M104" s="73"/>
      <c r="N104" s="38"/>
      <c r="O104" s="102"/>
      <c r="P104" s="173" t="e">
        <f>VLOOKUP($A104,'Export base de données'!$A:$I,7,FALSE)</f>
        <v>#N/A</v>
      </c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</row>
    <row r="105" spans="1:27" s="82" customFormat="1" ht="14.25" customHeight="1">
      <c r="A105" s="52"/>
      <c r="B105" s="31"/>
      <c r="C105" s="32"/>
      <c r="D105" s="55"/>
      <c r="E105" s="32"/>
      <c r="F105" s="34"/>
      <c r="G105" s="40"/>
      <c r="H105" s="36"/>
      <c r="I105" s="37"/>
      <c r="J105" s="33"/>
      <c r="K105" s="131"/>
      <c r="L105" s="113"/>
      <c r="M105" s="113"/>
      <c r="N105" s="114"/>
      <c r="O105" s="115"/>
      <c r="P105" s="173" t="e">
        <f>VLOOKUP($A105,'Export base de données'!$A:$I,7,FALSE)</f>
        <v>#N/A</v>
      </c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</row>
    <row r="106" spans="1:27" ht="14.25" customHeight="1">
      <c r="A106" s="52"/>
      <c r="B106" s="31"/>
      <c r="C106" s="32"/>
      <c r="D106" s="55"/>
      <c r="E106" s="32"/>
      <c r="F106" s="34"/>
      <c r="G106" s="35"/>
      <c r="H106" s="36"/>
      <c r="I106" s="37"/>
      <c r="J106" s="33"/>
      <c r="K106" s="134"/>
      <c r="L106" s="114"/>
      <c r="M106" s="114"/>
      <c r="N106" s="114"/>
      <c r="O106" s="115"/>
      <c r="P106" s="173" t="e">
        <f>VLOOKUP($A106,'Export base de données'!$A:$I,7,FALSE)</f>
        <v>#N/A</v>
      </c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</row>
    <row r="107" spans="1:27" ht="14.25" customHeight="1">
      <c r="A107" s="52"/>
      <c r="B107" s="31"/>
      <c r="C107" s="32"/>
      <c r="D107" s="55"/>
      <c r="E107" s="32"/>
      <c r="F107" s="34"/>
      <c r="G107" s="35"/>
      <c r="H107" s="36"/>
      <c r="I107" s="37"/>
      <c r="J107" s="33"/>
      <c r="K107" s="84"/>
      <c r="L107" s="73"/>
      <c r="M107" s="73"/>
      <c r="N107" s="38"/>
      <c r="O107" s="102"/>
      <c r="P107" s="173" t="e">
        <f>VLOOKUP($A107,'Export base de données'!$A:$I,7,FALSE)</f>
        <v>#N/A</v>
      </c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</row>
    <row r="108" spans="1:27" ht="14.25" customHeight="1">
      <c r="A108" s="52"/>
      <c r="B108" s="31"/>
      <c r="C108" s="32"/>
      <c r="D108" s="55"/>
      <c r="E108" s="32"/>
      <c r="F108" s="34"/>
      <c r="G108" s="40"/>
      <c r="H108" s="36"/>
      <c r="I108" s="37"/>
      <c r="J108" s="33"/>
      <c r="K108" s="41"/>
      <c r="L108" s="38"/>
      <c r="M108" s="38"/>
      <c r="N108" s="38"/>
      <c r="O108" s="102"/>
      <c r="P108" s="173" t="e">
        <f>VLOOKUP($A108,'Export base de données'!$A:$I,7,FALSE)</f>
        <v>#N/A</v>
      </c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</row>
    <row r="109" spans="1:27" ht="14.25" customHeight="1">
      <c r="A109" s="52"/>
      <c r="B109" s="31"/>
      <c r="C109" s="32"/>
      <c r="D109" s="55"/>
      <c r="E109" s="32"/>
      <c r="F109" s="34"/>
      <c r="G109" s="40"/>
      <c r="H109" s="36"/>
      <c r="I109" s="37"/>
      <c r="J109" s="33"/>
      <c r="K109" s="131"/>
      <c r="L109" s="114"/>
      <c r="M109" s="114"/>
      <c r="N109" s="114"/>
      <c r="O109" s="115"/>
      <c r="P109" s="173" t="e">
        <f>VLOOKUP($A109,'Export base de données'!$A:$I,7,FALSE)</f>
        <v>#N/A</v>
      </c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</row>
    <row r="110" spans="1:27" ht="14.25" customHeight="1">
      <c r="A110" s="52"/>
      <c r="B110" s="31"/>
      <c r="C110" s="32"/>
      <c r="D110" s="55"/>
      <c r="E110" s="32"/>
      <c r="F110" s="34"/>
      <c r="G110" s="40"/>
      <c r="H110" s="36"/>
      <c r="I110" s="37"/>
      <c r="J110" s="33"/>
      <c r="K110" s="41"/>
      <c r="L110" s="38"/>
      <c r="M110" s="38"/>
      <c r="N110" s="38"/>
      <c r="O110" s="102"/>
      <c r="P110" s="173" t="e">
        <f>VLOOKUP($A110,'Export base de données'!$A:$I,7,FALSE)</f>
        <v>#N/A</v>
      </c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</row>
    <row r="111" spans="1:27" ht="14.25" customHeight="1">
      <c r="A111" s="52"/>
      <c r="B111" s="31"/>
      <c r="C111" s="32"/>
      <c r="D111" s="55"/>
      <c r="E111" s="32"/>
      <c r="F111" s="34"/>
      <c r="G111" s="40"/>
      <c r="H111" s="36"/>
      <c r="I111" s="37"/>
      <c r="J111" s="33"/>
      <c r="K111" s="130"/>
      <c r="L111" s="73"/>
      <c r="M111" s="73"/>
      <c r="N111" s="38"/>
      <c r="O111" s="102"/>
      <c r="P111" s="173" t="e">
        <f>VLOOKUP($A111,'Export base de données'!$A:$I,7,FALSE)</f>
        <v>#N/A</v>
      </c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</row>
    <row r="112" spans="1:27" ht="14.25" customHeight="1">
      <c r="A112" s="52"/>
      <c r="B112" s="31"/>
      <c r="C112" s="32"/>
      <c r="D112" s="55"/>
      <c r="E112" s="32"/>
      <c r="F112" s="34"/>
      <c r="G112" s="35"/>
      <c r="H112" s="36"/>
      <c r="I112" s="37"/>
      <c r="J112" s="33"/>
      <c r="K112" s="134"/>
      <c r="L112" s="113"/>
      <c r="M112" s="113"/>
      <c r="N112" s="114"/>
      <c r="O112" s="115"/>
      <c r="P112" s="173" t="e">
        <f>VLOOKUP($A112,'Export base de données'!$A:$I,7,FALSE)</f>
        <v>#N/A</v>
      </c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</row>
    <row r="113" spans="1:27" ht="14.25" customHeight="1">
      <c r="A113" s="52"/>
      <c r="B113" s="31"/>
      <c r="C113" s="32"/>
      <c r="D113" s="55"/>
      <c r="E113" s="32"/>
      <c r="F113" s="34"/>
      <c r="G113" s="40"/>
      <c r="H113" s="36"/>
      <c r="I113" s="37"/>
      <c r="J113" s="33"/>
      <c r="K113" s="131"/>
      <c r="L113" s="113"/>
      <c r="M113" s="114"/>
      <c r="N113" s="114"/>
      <c r="O113" s="115"/>
      <c r="P113" s="173" t="e">
        <f>VLOOKUP($A113,'Export base de données'!$A:$I,7,FALSE)</f>
        <v>#N/A</v>
      </c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ht="14.25" customHeight="1">
      <c r="A114" s="52"/>
      <c r="B114" s="74"/>
      <c r="C114" s="75"/>
      <c r="D114" s="177"/>
      <c r="E114" s="32"/>
      <c r="F114" s="77"/>
      <c r="G114" s="57"/>
      <c r="H114" s="36"/>
      <c r="I114" s="78"/>
      <c r="J114" s="76"/>
      <c r="K114" s="126"/>
      <c r="L114" s="79"/>
      <c r="M114" s="79"/>
      <c r="N114" s="80"/>
      <c r="O114" s="103"/>
      <c r="P114" s="173" t="e">
        <f>VLOOKUP($A114,'Export base de données'!$A:$I,7,FALSE)</f>
        <v>#N/A</v>
      </c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</row>
    <row r="115" spans="1:27" ht="14.25" customHeight="1">
      <c r="A115" s="52"/>
      <c r="B115" s="31"/>
      <c r="C115" s="32"/>
      <c r="D115" s="55"/>
      <c r="E115" s="32"/>
      <c r="F115" s="34"/>
      <c r="G115" s="40"/>
      <c r="H115" s="36"/>
      <c r="I115" s="37"/>
      <c r="J115" s="33"/>
      <c r="K115" s="124"/>
      <c r="L115" s="73"/>
      <c r="M115" s="38"/>
      <c r="N115" s="38"/>
      <c r="O115" s="102"/>
      <c r="P115" s="173" t="e">
        <f>VLOOKUP($A115,'Export base de données'!$A:$I,7,FALSE)</f>
        <v>#N/A</v>
      </c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</row>
    <row r="116" spans="1:27" ht="14.25" customHeight="1">
      <c r="A116" s="52"/>
      <c r="B116" s="31"/>
      <c r="C116" s="32"/>
      <c r="D116" s="55"/>
      <c r="E116" s="32"/>
      <c r="F116" s="34"/>
      <c r="G116" s="40"/>
      <c r="H116" s="36"/>
      <c r="I116" s="37"/>
      <c r="J116" s="33"/>
      <c r="K116" s="41"/>
      <c r="L116" s="38"/>
      <c r="M116" s="38"/>
      <c r="N116" s="38"/>
      <c r="O116" s="102"/>
      <c r="P116" s="173" t="e">
        <f>VLOOKUP($A116,'Export base de données'!$A:$I,7,FALSE)</f>
        <v>#N/A</v>
      </c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</row>
    <row r="117" spans="1:27" ht="14.25" customHeight="1">
      <c r="A117" s="52"/>
      <c r="B117" s="31"/>
      <c r="C117" s="32"/>
      <c r="D117" s="55"/>
      <c r="E117" s="32"/>
      <c r="F117" s="34"/>
      <c r="G117" s="40"/>
      <c r="H117" s="36"/>
      <c r="I117" s="37"/>
      <c r="J117" s="33"/>
      <c r="K117" s="41"/>
      <c r="L117" s="73"/>
      <c r="M117" s="38"/>
      <c r="N117" s="38"/>
      <c r="O117" s="102"/>
      <c r="P117" s="173" t="e">
        <f>VLOOKUP($A117,'Export base de données'!$A:$I,7,FALSE)</f>
        <v>#N/A</v>
      </c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</row>
    <row r="118" spans="1:27" ht="14.25" customHeight="1">
      <c r="A118" s="52"/>
      <c r="B118" s="31"/>
      <c r="C118" s="32"/>
      <c r="D118" s="55"/>
      <c r="E118" s="32"/>
      <c r="F118" s="34"/>
      <c r="G118" s="40"/>
      <c r="H118" s="36"/>
      <c r="I118" s="37"/>
      <c r="J118" s="33"/>
      <c r="K118" s="41"/>
      <c r="L118" s="38"/>
      <c r="M118" s="38"/>
      <c r="N118" s="38"/>
      <c r="O118" s="102"/>
      <c r="P118" s="173" t="e">
        <f>VLOOKUP($A118,'Export base de données'!$A:$I,7,FALSE)</f>
        <v>#N/A</v>
      </c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</row>
    <row r="119" spans="1:27" ht="14.25" customHeight="1">
      <c r="A119" s="52"/>
      <c r="B119" s="31"/>
      <c r="C119" s="32"/>
      <c r="D119" s="55"/>
      <c r="E119" s="32"/>
      <c r="F119" s="34"/>
      <c r="G119" s="35"/>
      <c r="H119" s="36"/>
      <c r="I119" s="37"/>
      <c r="J119" s="33"/>
      <c r="K119" s="118"/>
      <c r="L119" s="113"/>
      <c r="M119" s="113"/>
      <c r="N119" s="114"/>
      <c r="O119" s="115"/>
      <c r="P119" s="173" t="e">
        <f>VLOOKUP($A119,'Export base de données'!$A:$I,7,FALSE)</f>
        <v>#N/A</v>
      </c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</row>
    <row r="120" spans="1:27" ht="14.25" customHeight="1">
      <c r="A120" s="52"/>
      <c r="B120" s="31"/>
      <c r="C120" s="32"/>
      <c r="D120" s="55"/>
      <c r="E120" s="32"/>
      <c r="F120" s="34"/>
      <c r="G120" s="40"/>
      <c r="H120" s="36"/>
      <c r="I120" s="37"/>
      <c r="J120" s="33"/>
      <c r="K120" s="124"/>
      <c r="L120" s="73"/>
      <c r="M120" s="73"/>
      <c r="N120" s="38"/>
      <c r="O120" s="102"/>
      <c r="P120" s="173" t="e">
        <f>VLOOKUP($A120,'Export base de données'!$A:$I,7,FALSE)</f>
        <v>#N/A</v>
      </c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</row>
    <row r="121" spans="1:27" ht="14.25" customHeight="1">
      <c r="A121" s="52"/>
      <c r="B121" s="74"/>
      <c r="C121" s="75"/>
      <c r="D121" s="177"/>
      <c r="E121" s="32"/>
      <c r="F121" s="77"/>
      <c r="G121" s="57"/>
      <c r="H121" s="36"/>
      <c r="I121" s="78"/>
      <c r="J121" s="76"/>
      <c r="K121" s="126"/>
      <c r="L121" s="73"/>
      <c r="M121" s="73"/>
      <c r="N121" s="38"/>
      <c r="O121" s="102"/>
      <c r="P121" s="173" t="e">
        <f>VLOOKUP($A121,'Export base de données'!$A:$I,7,FALSE)</f>
        <v>#N/A</v>
      </c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</row>
    <row r="122" spans="1:27" ht="14.25" customHeight="1">
      <c r="A122" s="52"/>
      <c r="B122" s="74"/>
      <c r="C122" s="75"/>
      <c r="D122" s="177"/>
      <c r="E122" s="32"/>
      <c r="F122" s="77"/>
      <c r="G122" s="57"/>
      <c r="H122" s="36"/>
      <c r="I122" s="78"/>
      <c r="J122" s="76"/>
      <c r="K122" s="126"/>
      <c r="L122" s="73"/>
      <c r="M122" s="73"/>
      <c r="N122" s="38"/>
      <c r="O122" s="102"/>
      <c r="P122" s="173" t="e">
        <f>VLOOKUP($A122,'Export base de données'!$A:$I,7,FALSE)</f>
        <v>#N/A</v>
      </c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</row>
    <row r="123" spans="1:27" ht="14.25" customHeight="1">
      <c r="A123" s="52"/>
      <c r="B123" s="31"/>
      <c r="C123" s="32"/>
      <c r="D123" s="55"/>
      <c r="E123" s="32"/>
      <c r="F123" s="34"/>
      <c r="G123" s="40"/>
      <c r="H123" s="36"/>
      <c r="I123" s="37"/>
      <c r="J123" s="33"/>
      <c r="K123" s="118"/>
      <c r="L123" s="114"/>
      <c r="M123" s="114"/>
      <c r="N123" s="114"/>
      <c r="O123" s="115"/>
      <c r="P123" s="173" t="e">
        <f>VLOOKUP($A123,'Export base de données'!$A:$I,7,FALSE)</f>
        <v>#N/A</v>
      </c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</row>
    <row r="124" spans="1:27" ht="14.25" customHeight="1">
      <c r="A124" s="52"/>
      <c r="B124" s="31"/>
      <c r="C124" s="32"/>
      <c r="D124" s="55"/>
      <c r="E124" s="32"/>
      <c r="F124" s="34"/>
      <c r="G124" s="40"/>
      <c r="H124" s="36"/>
      <c r="I124" s="37"/>
      <c r="J124" s="33"/>
      <c r="K124" s="41"/>
      <c r="L124" s="38"/>
      <c r="M124" s="38"/>
      <c r="N124" s="38"/>
      <c r="O124" s="102"/>
      <c r="P124" s="173" t="e">
        <f>VLOOKUP($A124,'Export base de données'!$A:$I,7,FALSE)</f>
        <v>#N/A</v>
      </c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</row>
    <row r="125" spans="1:27" ht="14.25" customHeight="1">
      <c r="A125" s="52"/>
      <c r="B125" s="31"/>
      <c r="C125" s="32"/>
      <c r="D125" s="55"/>
      <c r="E125" s="32"/>
      <c r="F125" s="34"/>
      <c r="G125" s="40"/>
      <c r="H125" s="36"/>
      <c r="I125" s="37"/>
      <c r="J125" s="33"/>
      <c r="K125" s="41"/>
      <c r="L125" s="38"/>
      <c r="M125" s="38"/>
      <c r="N125" s="38"/>
      <c r="O125" s="102"/>
      <c r="P125" s="173" t="e">
        <f>VLOOKUP($A125,'Export base de données'!$A:$I,7,FALSE)</f>
        <v>#N/A</v>
      </c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</row>
    <row r="126" spans="1:27" ht="14.25" customHeight="1">
      <c r="A126" s="52"/>
      <c r="B126" s="31"/>
      <c r="C126" s="32"/>
      <c r="D126" s="55"/>
      <c r="E126" s="32"/>
      <c r="F126" s="34"/>
      <c r="G126" s="40"/>
      <c r="H126" s="36"/>
      <c r="I126" s="37"/>
      <c r="J126" s="33"/>
      <c r="K126" s="41"/>
      <c r="L126" s="38"/>
      <c r="M126" s="38"/>
      <c r="N126" s="162"/>
      <c r="O126" s="102"/>
      <c r="P126" s="173" t="e">
        <f>VLOOKUP($A126,'Export base de données'!$A:$I,7,FALSE)</f>
        <v>#N/A</v>
      </c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</row>
    <row r="127" spans="1:27" ht="14.25" customHeight="1">
      <c r="A127" s="52"/>
      <c r="B127" s="31"/>
      <c r="C127" s="32"/>
      <c r="D127" s="55"/>
      <c r="E127" s="32"/>
      <c r="F127" s="34"/>
      <c r="G127" s="35"/>
      <c r="H127" s="36"/>
      <c r="I127" s="37"/>
      <c r="J127" s="33"/>
      <c r="K127" s="163"/>
      <c r="L127" s="113"/>
      <c r="M127" s="113"/>
      <c r="N127" s="114"/>
      <c r="O127" s="115"/>
      <c r="P127" s="173" t="e">
        <f>VLOOKUP($A127,'Export base de données'!$A:$I,7,FALSE)</f>
        <v>#N/A</v>
      </c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</row>
    <row r="128" spans="1:27" ht="14.25" customHeight="1">
      <c r="A128" s="52"/>
      <c r="B128" s="31"/>
      <c r="C128" s="32"/>
      <c r="D128" s="55"/>
      <c r="E128" s="32"/>
      <c r="F128" s="34"/>
      <c r="G128" s="40"/>
      <c r="H128" s="36"/>
      <c r="I128" s="37"/>
      <c r="J128" s="33"/>
      <c r="K128" s="124"/>
      <c r="L128" s="73"/>
      <c r="M128" s="38"/>
      <c r="N128" s="38"/>
      <c r="O128" s="102"/>
      <c r="P128" s="173" t="e">
        <f>VLOOKUP($A128,'Export base de données'!$A:$I,7,FALSE)</f>
        <v>#N/A</v>
      </c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</row>
    <row r="129" spans="1:27" ht="14.25" customHeight="1">
      <c r="A129" s="52"/>
      <c r="B129" s="31"/>
      <c r="C129" s="32"/>
      <c r="D129" s="55"/>
      <c r="E129" s="32"/>
      <c r="F129" s="34"/>
      <c r="G129" s="40"/>
      <c r="H129" s="36"/>
      <c r="I129" s="37"/>
      <c r="J129" s="33"/>
      <c r="K129" s="157"/>
      <c r="L129" s="113"/>
      <c r="M129" s="113"/>
      <c r="N129" s="114"/>
      <c r="O129" s="115"/>
      <c r="P129" s="173" t="e">
        <f>VLOOKUP($A129,'Export base de données'!$A:$I,7,FALSE)</f>
        <v>#N/A</v>
      </c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</row>
    <row r="130" spans="1:27" ht="14.25" customHeight="1">
      <c r="A130" s="52"/>
      <c r="B130" s="31"/>
      <c r="C130" s="32"/>
      <c r="D130" s="55"/>
      <c r="E130" s="32"/>
      <c r="F130" s="34"/>
      <c r="G130" s="40"/>
      <c r="H130" s="36"/>
      <c r="I130" s="37"/>
      <c r="J130" s="33"/>
      <c r="K130" s="41"/>
      <c r="L130" s="38"/>
      <c r="M130" s="38"/>
      <c r="N130" s="38"/>
      <c r="O130" s="102"/>
      <c r="P130" s="173" t="e">
        <f>VLOOKUP($A130,'Export base de données'!$A:$I,7,FALSE)</f>
        <v>#N/A</v>
      </c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</row>
    <row r="131" spans="1:27" ht="14.25" customHeight="1">
      <c r="A131" s="52"/>
      <c r="B131" s="31"/>
      <c r="C131" s="32"/>
      <c r="D131" s="55"/>
      <c r="E131" s="32"/>
      <c r="F131" s="34"/>
      <c r="G131" s="40"/>
      <c r="H131" s="36"/>
      <c r="I131" s="37"/>
      <c r="J131" s="33"/>
      <c r="K131" s="135"/>
      <c r="L131" s="113"/>
      <c r="M131" s="113"/>
      <c r="N131" s="113"/>
      <c r="O131" s="115"/>
      <c r="P131" s="173" t="e">
        <f>VLOOKUP($A131,'Export base de données'!$A:$I,7,FALSE)</f>
        <v>#N/A</v>
      </c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</row>
    <row r="132" spans="1:27" ht="14.25" customHeight="1">
      <c r="A132" s="52"/>
      <c r="B132" s="31"/>
      <c r="C132" s="32"/>
      <c r="D132" s="55"/>
      <c r="E132" s="32"/>
      <c r="F132" s="34"/>
      <c r="G132" s="40"/>
      <c r="H132" s="36"/>
      <c r="I132" s="37"/>
      <c r="J132" s="33"/>
      <c r="K132" s="41"/>
      <c r="L132" s="38"/>
      <c r="M132" s="38"/>
      <c r="N132" s="38"/>
      <c r="O132" s="102"/>
      <c r="P132" s="173" t="e">
        <f>VLOOKUP($A132,'Export base de données'!$A:$I,7,FALSE)</f>
        <v>#N/A</v>
      </c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</row>
    <row r="133" spans="1:27" ht="14.25" customHeight="1">
      <c r="A133" s="52"/>
      <c r="B133" s="31"/>
      <c r="C133" s="32"/>
      <c r="D133" s="55"/>
      <c r="E133" s="32"/>
      <c r="F133" s="34"/>
      <c r="G133" s="40"/>
      <c r="H133" s="36"/>
      <c r="I133" s="37"/>
      <c r="J133" s="33"/>
      <c r="K133" s="41"/>
      <c r="L133" s="38"/>
      <c r="M133" s="38"/>
      <c r="N133" s="38"/>
      <c r="O133" s="102"/>
      <c r="P133" s="173" t="e">
        <f>VLOOKUP($A133,'Export base de données'!$A:$I,7,FALSE)</f>
        <v>#N/A</v>
      </c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</row>
    <row r="134" spans="1:27" ht="14.25" customHeight="1">
      <c r="A134" s="52"/>
      <c r="B134" s="31"/>
      <c r="C134" s="32"/>
      <c r="D134" s="55"/>
      <c r="E134" s="32"/>
      <c r="F134" s="34"/>
      <c r="G134" s="40"/>
      <c r="H134" s="36"/>
      <c r="I134" s="37"/>
      <c r="J134" s="33"/>
      <c r="K134" s="41"/>
      <c r="L134" s="38"/>
      <c r="M134" s="38"/>
      <c r="N134" s="38"/>
      <c r="O134" s="102"/>
      <c r="P134" s="173" t="e">
        <f>VLOOKUP($A134,'Export base de données'!$A:$I,7,FALSE)</f>
        <v>#N/A</v>
      </c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</row>
    <row r="135" spans="1:27" ht="14.25" customHeight="1">
      <c r="A135" s="52"/>
      <c r="B135" s="31"/>
      <c r="C135" s="32"/>
      <c r="D135" s="55"/>
      <c r="E135" s="32"/>
      <c r="F135" s="34"/>
      <c r="G135" s="40"/>
      <c r="H135" s="36"/>
      <c r="I135" s="37"/>
      <c r="J135" s="33"/>
      <c r="K135" s="131"/>
      <c r="L135" s="113"/>
      <c r="M135" s="114"/>
      <c r="N135" s="114"/>
      <c r="O135" s="115"/>
      <c r="P135" s="173" t="e">
        <f>VLOOKUP($A135,'Export base de données'!$A:$I,7,FALSE)</f>
        <v>#N/A</v>
      </c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</row>
    <row r="136" spans="1:27" ht="14.25" customHeight="1">
      <c r="A136" s="52"/>
      <c r="B136" s="31"/>
      <c r="C136" s="32"/>
      <c r="D136" s="55"/>
      <c r="E136" s="32"/>
      <c r="F136" s="34"/>
      <c r="G136" s="40"/>
      <c r="H136" s="36"/>
      <c r="I136" s="37"/>
      <c r="J136" s="33"/>
      <c r="K136" s="41"/>
      <c r="L136" s="38"/>
      <c r="M136" s="38"/>
      <c r="N136" s="38"/>
      <c r="O136" s="102"/>
      <c r="P136" s="173" t="e">
        <f>VLOOKUP($A136,'Export base de données'!$A:$I,7,FALSE)</f>
        <v>#N/A</v>
      </c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</row>
    <row r="137" spans="1:27" ht="14.25" customHeight="1">
      <c r="A137" s="52"/>
      <c r="B137" s="31"/>
      <c r="C137" s="32"/>
      <c r="D137" s="55"/>
      <c r="E137" s="32"/>
      <c r="F137" s="34"/>
      <c r="G137" s="40"/>
      <c r="H137" s="36"/>
      <c r="I137" s="37"/>
      <c r="J137" s="33"/>
      <c r="K137" s="131"/>
      <c r="L137" s="113"/>
      <c r="M137" s="114"/>
      <c r="N137" s="114"/>
      <c r="O137" s="115"/>
      <c r="P137" s="173" t="e">
        <f>VLOOKUP($A137,'Export base de données'!$A:$I,7,FALSE)</f>
        <v>#N/A</v>
      </c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</row>
    <row r="138" spans="1:27" ht="14.25" customHeight="1">
      <c r="A138" s="52"/>
      <c r="B138" s="31"/>
      <c r="C138" s="32"/>
      <c r="D138" s="55"/>
      <c r="E138" s="32"/>
      <c r="F138" s="34"/>
      <c r="G138" s="40"/>
      <c r="H138" s="36"/>
      <c r="I138" s="37"/>
      <c r="J138" s="33"/>
      <c r="K138" s="125"/>
      <c r="L138" s="73"/>
      <c r="M138" s="38"/>
      <c r="N138" s="38"/>
      <c r="O138" s="102"/>
      <c r="P138" s="173" t="e">
        <f>VLOOKUP($A138,'Export base de données'!$A:$I,7,FALSE)</f>
        <v>#N/A</v>
      </c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</row>
    <row r="139" spans="1:27" ht="14.25" customHeight="1">
      <c r="A139" s="52"/>
      <c r="B139" s="85"/>
      <c r="C139" s="86"/>
      <c r="D139" s="178"/>
      <c r="E139" s="32"/>
      <c r="F139" s="34"/>
      <c r="G139" s="40"/>
      <c r="H139" s="36"/>
      <c r="I139" s="87"/>
      <c r="J139" s="33"/>
      <c r="K139" s="124"/>
      <c r="L139" s="79"/>
      <c r="M139" s="80"/>
      <c r="N139" s="80"/>
      <c r="O139" s="103"/>
      <c r="P139" s="173" t="e">
        <f>VLOOKUP($A139,'Export base de données'!$A:$I,7,FALSE)</f>
        <v>#N/A</v>
      </c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</row>
    <row r="140" spans="1:27" ht="14.25" customHeight="1">
      <c r="A140" s="52"/>
      <c r="B140" s="31"/>
      <c r="C140" s="32"/>
      <c r="D140" s="55"/>
      <c r="E140" s="32"/>
      <c r="F140" s="34"/>
      <c r="G140" s="40"/>
      <c r="H140" s="36"/>
      <c r="I140" s="37"/>
      <c r="J140" s="33"/>
      <c r="K140" s="124"/>
      <c r="L140" s="73"/>
      <c r="M140" s="38"/>
      <c r="N140" s="38"/>
      <c r="O140" s="102"/>
      <c r="P140" s="173" t="e">
        <f>VLOOKUP($A140,'Export base de données'!$A:$I,7,FALSE)</f>
        <v>#N/A</v>
      </c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</row>
    <row r="141" spans="1:27" ht="14.25" customHeight="1">
      <c r="A141" s="52"/>
      <c r="B141" s="31"/>
      <c r="C141" s="32"/>
      <c r="D141" s="55"/>
      <c r="E141" s="32"/>
      <c r="F141" s="34"/>
      <c r="G141" s="40"/>
      <c r="H141" s="36"/>
      <c r="I141" s="37"/>
      <c r="J141" s="33"/>
      <c r="K141" s="41"/>
      <c r="L141" s="38"/>
      <c r="M141" s="38"/>
      <c r="N141" s="38"/>
      <c r="O141" s="102"/>
      <c r="P141" s="173" t="e">
        <f>VLOOKUP($A141,'Export base de données'!$A:$I,7,FALSE)</f>
        <v>#N/A</v>
      </c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</row>
    <row r="142" spans="1:27" ht="14.25" customHeight="1">
      <c r="A142" s="52"/>
      <c r="B142" s="31"/>
      <c r="C142" s="32"/>
      <c r="D142" s="55"/>
      <c r="E142" s="32"/>
      <c r="F142" s="34"/>
      <c r="G142" s="40"/>
      <c r="H142" s="36"/>
      <c r="I142" s="37"/>
      <c r="J142" s="33"/>
      <c r="K142" s="41"/>
      <c r="L142" s="38"/>
      <c r="M142" s="38"/>
      <c r="N142" s="38"/>
      <c r="O142" s="102"/>
      <c r="P142" s="173" t="e">
        <f>VLOOKUP($A142,'Export base de données'!$A:$I,7,FALSE)</f>
        <v>#N/A</v>
      </c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</row>
    <row r="143" spans="1:27" ht="14.25" customHeight="1">
      <c r="A143" s="52"/>
      <c r="B143" s="31"/>
      <c r="C143" s="32"/>
      <c r="D143" s="55"/>
      <c r="E143" s="32"/>
      <c r="F143" s="34"/>
      <c r="G143" s="40"/>
      <c r="H143" s="36"/>
      <c r="I143" s="37"/>
      <c r="J143" s="33"/>
      <c r="K143" s="131"/>
      <c r="L143" s="113"/>
      <c r="M143" s="113"/>
      <c r="N143" s="114"/>
      <c r="O143" s="115"/>
      <c r="P143" s="173" t="e">
        <f>VLOOKUP($A143,'Export base de données'!$A:$I,7,FALSE)</f>
        <v>#N/A</v>
      </c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</row>
    <row r="144" spans="1:27" ht="14.25" customHeight="1">
      <c r="A144" s="52"/>
      <c r="B144" s="31"/>
      <c r="C144" s="32"/>
      <c r="D144" s="55"/>
      <c r="E144" s="32"/>
      <c r="F144" s="34"/>
      <c r="G144" s="35"/>
      <c r="H144" s="36"/>
      <c r="I144" s="37"/>
      <c r="J144" s="33"/>
      <c r="K144" s="41"/>
      <c r="L144" s="38"/>
      <c r="M144" s="38"/>
      <c r="N144" s="38"/>
      <c r="O144" s="102"/>
      <c r="P144" s="173" t="e">
        <f>VLOOKUP($A144,'Export base de données'!$A:$I,7,FALSE)</f>
        <v>#N/A</v>
      </c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</row>
    <row r="145" spans="1:27" ht="14.25" customHeight="1">
      <c r="A145" s="52"/>
      <c r="B145" s="31"/>
      <c r="C145" s="32"/>
      <c r="D145" s="55"/>
      <c r="E145" s="32"/>
      <c r="F145" s="34"/>
      <c r="G145" s="40"/>
      <c r="H145" s="36"/>
      <c r="I145" s="37"/>
      <c r="J145" s="33"/>
      <c r="K145" s="41"/>
      <c r="L145" s="38"/>
      <c r="M145" s="38"/>
      <c r="N145" s="38"/>
      <c r="O145" s="102"/>
      <c r="P145" s="173" t="e">
        <f>VLOOKUP($A145,'Export base de données'!$A:$I,7,FALSE)</f>
        <v>#N/A</v>
      </c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</row>
    <row r="146" spans="1:27" ht="14.25" customHeight="1">
      <c r="A146" s="52"/>
      <c r="B146" s="31"/>
      <c r="C146" s="32"/>
      <c r="D146" s="55"/>
      <c r="E146" s="32"/>
      <c r="F146" s="34"/>
      <c r="G146" s="40"/>
      <c r="H146" s="36"/>
      <c r="I146" s="37"/>
      <c r="J146" s="33"/>
      <c r="K146" s="41"/>
      <c r="L146" s="38"/>
      <c r="M146" s="38"/>
      <c r="N146" s="38"/>
      <c r="O146" s="102"/>
      <c r="P146" s="173" t="e">
        <f>VLOOKUP($A146,'Export base de données'!$A:$I,7,FALSE)</f>
        <v>#N/A</v>
      </c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</row>
    <row r="147" spans="1:27" ht="14.25" customHeight="1">
      <c r="A147" s="52"/>
      <c r="B147" s="31"/>
      <c r="C147" s="32"/>
      <c r="D147" s="55"/>
      <c r="E147" s="32"/>
      <c r="F147" s="34"/>
      <c r="G147" s="40"/>
      <c r="H147" s="36"/>
      <c r="I147" s="37"/>
      <c r="J147" s="33"/>
      <c r="K147" s="124"/>
      <c r="L147" s="38"/>
      <c r="M147" s="38"/>
      <c r="N147" s="38"/>
      <c r="O147" s="102"/>
      <c r="P147" s="173" t="e">
        <f>VLOOKUP($A147,'Export base de données'!$A:$I,7,FALSE)</f>
        <v>#N/A</v>
      </c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</row>
    <row r="148" spans="1:27" ht="14.25" customHeight="1">
      <c r="A148" s="52"/>
      <c r="B148" s="31"/>
      <c r="C148" s="32"/>
      <c r="D148" s="55"/>
      <c r="E148" s="32"/>
      <c r="F148" s="34"/>
      <c r="G148" s="40"/>
      <c r="H148" s="36"/>
      <c r="I148" s="37"/>
      <c r="J148" s="33"/>
      <c r="K148" s="41"/>
      <c r="L148" s="73"/>
      <c r="M148" s="38"/>
      <c r="N148" s="38"/>
      <c r="O148" s="102"/>
      <c r="P148" s="173" t="e">
        <f>VLOOKUP($A148,'Export base de données'!$A:$I,7,FALSE)</f>
        <v>#N/A</v>
      </c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</row>
    <row r="149" spans="1:27" ht="14.25" customHeight="1">
      <c r="A149" s="52"/>
      <c r="B149" s="31"/>
      <c r="C149" s="32"/>
      <c r="D149" s="55"/>
      <c r="E149" s="32"/>
      <c r="F149" s="34"/>
      <c r="G149" s="40"/>
      <c r="H149" s="36"/>
      <c r="I149" s="37"/>
      <c r="J149" s="33"/>
      <c r="K149" s="118"/>
      <c r="L149" s="114"/>
      <c r="M149" s="114"/>
      <c r="N149" s="114"/>
      <c r="O149" s="115"/>
      <c r="P149" s="173" t="e">
        <f>VLOOKUP($A149,'Export base de données'!$A:$I,7,FALSE)</f>
        <v>#N/A</v>
      </c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</row>
    <row r="150" spans="1:27" ht="14.25" customHeight="1">
      <c r="A150" s="52"/>
      <c r="B150" s="31"/>
      <c r="C150" s="32"/>
      <c r="D150" s="55"/>
      <c r="E150" s="32"/>
      <c r="F150" s="34"/>
      <c r="G150" s="40"/>
      <c r="H150" s="36"/>
      <c r="I150" s="37"/>
      <c r="J150" s="33"/>
      <c r="K150" s="41"/>
      <c r="L150" s="38"/>
      <c r="M150" s="38"/>
      <c r="N150" s="38"/>
      <c r="O150" s="102"/>
      <c r="P150" s="173" t="e">
        <f>VLOOKUP($A150,'Export base de données'!$A:$I,7,FALSE)</f>
        <v>#N/A</v>
      </c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</row>
    <row r="151" spans="1:27" ht="14.25" customHeight="1">
      <c r="A151" s="52"/>
      <c r="B151" s="31"/>
      <c r="C151" s="32"/>
      <c r="D151" s="55"/>
      <c r="E151" s="32"/>
      <c r="F151" s="34"/>
      <c r="G151" s="40"/>
      <c r="H151" s="36"/>
      <c r="I151" s="37"/>
      <c r="J151" s="33"/>
      <c r="K151" s="41"/>
      <c r="L151" s="38"/>
      <c r="M151" s="38"/>
      <c r="N151" s="38"/>
      <c r="O151" s="102"/>
      <c r="P151" s="173" t="e">
        <f>VLOOKUP($A151,'Export base de données'!$A:$I,7,FALSE)</f>
        <v>#N/A</v>
      </c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</row>
    <row r="152" spans="1:27" ht="14.25" customHeight="1">
      <c r="A152" s="52"/>
      <c r="B152" s="31"/>
      <c r="C152" s="32"/>
      <c r="D152" s="55"/>
      <c r="E152" s="32"/>
      <c r="F152" s="34"/>
      <c r="G152" s="40"/>
      <c r="H152" s="36"/>
      <c r="I152" s="37"/>
      <c r="J152" s="33"/>
      <c r="K152" s="41"/>
      <c r="L152" s="38"/>
      <c r="M152" s="38"/>
      <c r="N152" s="38"/>
      <c r="O152" s="102"/>
      <c r="P152" s="173" t="e">
        <f>VLOOKUP($A152,'Export base de données'!$A:$I,7,FALSE)</f>
        <v>#N/A</v>
      </c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</row>
    <row r="153" spans="1:27" ht="14.25" customHeight="1">
      <c r="A153" s="52"/>
      <c r="B153" s="31"/>
      <c r="C153" s="32"/>
      <c r="D153" s="55"/>
      <c r="E153" s="32"/>
      <c r="F153" s="34"/>
      <c r="G153" s="35"/>
      <c r="H153" s="36"/>
      <c r="I153" s="37"/>
      <c r="J153" s="33"/>
      <c r="K153" s="164"/>
      <c r="L153" s="113"/>
      <c r="M153" s="113"/>
      <c r="N153" s="114"/>
      <c r="O153" s="115"/>
      <c r="P153" s="173" t="e">
        <f>VLOOKUP($A153,'Export base de données'!$A:$I,7,FALSE)</f>
        <v>#N/A</v>
      </c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</row>
    <row r="154" spans="1:27" ht="14.25" customHeight="1">
      <c r="A154" s="52"/>
      <c r="B154" s="31"/>
      <c r="C154" s="32"/>
      <c r="D154" s="55"/>
      <c r="E154" s="32"/>
      <c r="F154" s="34"/>
      <c r="G154" s="40"/>
      <c r="H154" s="36"/>
      <c r="I154" s="37"/>
      <c r="J154" s="33"/>
      <c r="K154" s="118"/>
      <c r="L154" s="113"/>
      <c r="M154" s="113"/>
      <c r="N154" s="114"/>
      <c r="O154" s="115"/>
      <c r="P154" s="173" t="e">
        <f>VLOOKUP($A154,'Export base de données'!$A:$I,7,FALSE)</f>
        <v>#N/A</v>
      </c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</row>
    <row r="155" spans="1:27" ht="14.25" customHeight="1">
      <c r="A155" s="52"/>
      <c r="B155" s="31"/>
      <c r="C155" s="32"/>
      <c r="D155" s="55"/>
      <c r="E155" s="32"/>
      <c r="F155" s="34"/>
      <c r="G155" s="40"/>
      <c r="H155" s="36"/>
      <c r="I155" s="37"/>
      <c r="J155" s="33"/>
      <c r="K155" s="131"/>
      <c r="L155" s="113"/>
      <c r="M155" s="113"/>
      <c r="N155" s="123"/>
      <c r="P155" s="173" t="e">
        <f>VLOOKUP($A155,'Export base de données'!$A:$I,7,FALSE)</f>
        <v>#N/A</v>
      </c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</row>
    <row r="156" spans="1:27" ht="14.25" customHeight="1">
      <c r="A156" s="52"/>
      <c r="B156" s="31"/>
      <c r="C156" s="32"/>
      <c r="D156" s="55"/>
      <c r="E156" s="32"/>
      <c r="F156" s="34"/>
      <c r="G156" s="35"/>
      <c r="H156" s="36"/>
      <c r="I156" s="37"/>
      <c r="J156" s="33"/>
      <c r="K156" s="130"/>
      <c r="L156" s="73"/>
      <c r="M156" s="73"/>
      <c r="N156" s="38"/>
      <c r="O156" s="102"/>
      <c r="P156" s="173" t="e">
        <f>VLOOKUP($A156,'Export base de données'!$A:$I,7,FALSE)</f>
        <v>#N/A</v>
      </c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</row>
    <row r="157" spans="1:27" ht="14.25" customHeight="1">
      <c r="A157" s="52"/>
      <c r="B157" s="31"/>
      <c r="C157" s="32"/>
      <c r="D157" s="55"/>
      <c r="E157" s="32"/>
      <c r="F157" s="34"/>
      <c r="G157" s="35"/>
      <c r="H157" s="36"/>
      <c r="I157" s="37"/>
      <c r="J157" s="33"/>
      <c r="K157" s="124"/>
      <c r="L157" s="38"/>
      <c r="M157" s="38"/>
      <c r="N157" s="38"/>
      <c r="O157" s="102"/>
      <c r="P157" s="173" t="e">
        <f>VLOOKUP($A157,'Export base de données'!$A:$I,7,FALSE)</f>
        <v>#N/A</v>
      </c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</row>
    <row r="158" spans="1:27" ht="14.25" customHeight="1">
      <c r="A158" s="52"/>
      <c r="B158" s="31"/>
      <c r="C158" s="32"/>
      <c r="D158" s="55"/>
      <c r="E158" s="32"/>
      <c r="F158" s="34"/>
      <c r="G158" s="35"/>
      <c r="H158" s="36"/>
      <c r="I158" s="37"/>
      <c r="J158" s="33"/>
      <c r="K158" s="41"/>
      <c r="L158" s="73"/>
      <c r="M158" s="73"/>
      <c r="N158" s="38"/>
      <c r="O158" s="102"/>
      <c r="P158" s="173" t="e">
        <f>VLOOKUP($A158,'Export base de données'!$A:$I,7,FALSE)</f>
        <v>#N/A</v>
      </c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</row>
    <row r="159" spans="1:27" ht="14.25" customHeight="1">
      <c r="A159" s="52"/>
      <c r="B159" s="31"/>
      <c r="C159" s="32"/>
      <c r="D159" s="55"/>
      <c r="E159" s="32"/>
      <c r="F159" s="34"/>
      <c r="G159" s="40"/>
      <c r="H159" s="36"/>
      <c r="I159" s="37"/>
      <c r="J159" s="33"/>
      <c r="K159" s="124"/>
      <c r="L159" s="38"/>
      <c r="M159" s="38"/>
      <c r="N159" s="38"/>
      <c r="O159" s="102"/>
      <c r="P159" s="173" t="e">
        <f>VLOOKUP($A159,'Export base de données'!$A:$I,7,FALSE)</f>
        <v>#N/A</v>
      </c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</row>
    <row r="160" spans="1:27" ht="14.25" customHeight="1">
      <c r="A160" s="52"/>
      <c r="B160" s="31"/>
      <c r="C160" s="32"/>
      <c r="D160" s="55"/>
      <c r="E160" s="32"/>
      <c r="F160" s="34"/>
      <c r="G160" s="40"/>
      <c r="H160" s="36"/>
      <c r="I160" s="37"/>
      <c r="J160" s="33"/>
      <c r="K160" s="41"/>
      <c r="L160" s="38"/>
      <c r="M160" s="38"/>
      <c r="N160" s="38"/>
      <c r="O160" s="102"/>
      <c r="P160" s="173" t="e">
        <f>VLOOKUP($A160,'Export base de données'!$A:$I,7,FALSE)</f>
        <v>#N/A</v>
      </c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</row>
    <row r="161" spans="1:27" ht="14.25" customHeight="1">
      <c r="A161" s="52"/>
      <c r="B161" s="31"/>
      <c r="C161" s="32"/>
      <c r="D161" s="55"/>
      <c r="E161" s="32"/>
      <c r="F161" s="34"/>
      <c r="G161" s="35"/>
      <c r="H161" s="36"/>
      <c r="I161" s="37"/>
      <c r="J161" s="33"/>
      <c r="K161" s="124"/>
      <c r="L161" s="73"/>
      <c r="M161" s="38"/>
      <c r="N161" s="38"/>
      <c r="O161" s="102"/>
      <c r="P161" s="173" t="e">
        <f>VLOOKUP($A161,'Export base de données'!$A:$I,7,FALSE)</f>
        <v>#N/A</v>
      </c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</row>
    <row r="162" spans="1:27" ht="14.25" customHeight="1">
      <c r="A162" s="52"/>
      <c r="B162" s="31"/>
      <c r="C162" s="32"/>
      <c r="D162" s="55"/>
      <c r="E162" s="32"/>
      <c r="F162" s="34"/>
      <c r="G162" s="40"/>
      <c r="H162" s="36"/>
      <c r="I162" s="37"/>
      <c r="J162" s="33"/>
      <c r="K162" s="174"/>
      <c r="L162" s="73"/>
      <c r="M162" s="38"/>
      <c r="N162" s="38"/>
      <c r="O162" s="102"/>
      <c r="P162" s="173" t="e">
        <f>VLOOKUP($A162,'Export base de données'!$A:$I,7,FALSE)</f>
        <v>#N/A</v>
      </c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</row>
    <row r="163" spans="1:27" ht="14.25" customHeight="1">
      <c r="A163" s="52"/>
      <c r="B163" s="31"/>
      <c r="C163" s="32"/>
      <c r="D163" s="55"/>
      <c r="E163" s="32"/>
      <c r="F163" s="34"/>
      <c r="G163" s="35"/>
      <c r="H163" s="36"/>
      <c r="I163" s="37"/>
      <c r="J163" s="33"/>
      <c r="K163" s="124"/>
      <c r="L163" s="73"/>
      <c r="M163" s="38"/>
      <c r="N163" s="38"/>
      <c r="O163" s="102"/>
      <c r="P163" s="173" t="e">
        <f>VLOOKUP($A163,'Export base de données'!$A:$I,7,FALSE)</f>
        <v>#N/A</v>
      </c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</row>
    <row r="164" spans="1:27" ht="14.25" customHeight="1">
      <c r="A164" s="52"/>
      <c r="B164" s="31"/>
      <c r="C164" s="32"/>
      <c r="D164" s="55"/>
      <c r="E164" s="32"/>
      <c r="F164" s="34"/>
      <c r="G164" s="40"/>
      <c r="H164" s="36"/>
      <c r="I164" s="37"/>
      <c r="J164" s="33"/>
      <c r="K164" s="124"/>
      <c r="L164" s="38"/>
      <c r="M164" s="38"/>
      <c r="N164" s="38"/>
      <c r="O164" s="102"/>
      <c r="P164" s="173" t="e">
        <f>VLOOKUP($A164,'Export base de données'!$A:$I,7,FALSE)</f>
        <v>#N/A</v>
      </c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</row>
    <row r="165" spans="1:27" ht="14.25" customHeight="1">
      <c r="A165" s="52"/>
      <c r="B165" s="31"/>
      <c r="C165" s="32"/>
      <c r="D165" s="55"/>
      <c r="E165" s="32"/>
      <c r="F165" s="34"/>
      <c r="G165" s="40"/>
      <c r="H165" s="36"/>
      <c r="I165" s="37"/>
      <c r="J165" s="33"/>
      <c r="K165" s="124"/>
      <c r="L165" s="73"/>
      <c r="M165" s="38"/>
      <c r="N165" s="38"/>
      <c r="O165" s="102"/>
      <c r="P165" s="173" t="e">
        <f>VLOOKUP($A165,'Export base de données'!$A:$I,7,FALSE)</f>
        <v>#N/A</v>
      </c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</row>
    <row r="166" spans="1:27" ht="14.25" customHeight="1">
      <c r="A166" s="52"/>
      <c r="B166" s="31"/>
      <c r="C166" s="32"/>
      <c r="D166" s="55"/>
      <c r="E166" s="32"/>
      <c r="F166" s="34"/>
      <c r="G166" s="40"/>
      <c r="H166" s="36"/>
      <c r="I166" s="37"/>
      <c r="J166" s="33"/>
      <c r="K166" s="41"/>
      <c r="L166" s="73"/>
      <c r="M166" s="38"/>
      <c r="N166" s="38"/>
      <c r="O166" s="102"/>
      <c r="P166" s="173" t="e">
        <f>VLOOKUP($A166,'Export base de données'!$A:$I,7,FALSE)</f>
        <v>#N/A</v>
      </c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</row>
    <row r="167" spans="1:27" ht="14.25" customHeight="1">
      <c r="A167" s="52"/>
      <c r="B167" s="31"/>
      <c r="C167" s="32"/>
      <c r="D167" s="55"/>
      <c r="E167" s="32"/>
      <c r="F167" s="34"/>
      <c r="G167" s="40"/>
      <c r="H167" s="36"/>
      <c r="I167" s="37"/>
      <c r="J167" s="33"/>
      <c r="K167" s="41"/>
      <c r="L167" s="38"/>
      <c r="M167" s="38"/>
      <c r="N167" s="38"/>
      <c r="O167" s="102"/>
      <c r="P167" s="173" t="e">
        <f>VLOOKUP($A167,'Export base de données'!$A:$I,7,FALSE)</f>
        <v>#N/A</v>
      </c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</row>
    <row r="168" spans="1:27" ht="14.25" customHeight="1">
      <c r="A168" s="52"/>
      <c r="B168" s="31"/>
      <c r="C168" s="32"/>
      <c r="D168" s="55"/>
      <c r="E168" s="32"/>
      <c r="F168" s="34"/>
      <c r="G168" s="40"/>
      <c r="H168" s="36"/>
      <c r="I168" s="37"/>
      <c r="J168" s="33"/>
      <c r="K168" s="124"/>
      <c r="L168" s="73"/>
      <c r="M168" s="38"/>
      <c r="N168" s="38"/>
      <c r="O168" s="102"/>
      <c r="P168" s="173" t="e">
        <f>VLOOKUP($A168,'Export base de données'!$A:$I,7,FALSE)</f>
        <v>#N/A</v>
      </c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</row>
    <row r="169" spans="1:27" ht="14.25" customHeight="1">
      <c r="A169" s="52"/>
      <c r="B169" s="31"/>
      <c r="C169" s="32"/>
      <c r="D169" s="55"/>
      <c r="E169" s="32"/>
      <c r="F169" s="34"/>
      <c r="G169" s="40"/>
      <c r="H169" s="36"/>
      <c r="I169" s="37"/>
      <c r="J169" s="33"/>
      <c r="K169" s="131"/>
      <c r="L169" s="114"/>
      <c r="M169" s="114"/>
      <c r="N169" s="114"/>
      <c r="O169" s="115"/>
      <c r="P169" s="173" t="e">
        <f>VLOOKUP($A169,'Export base de données'!$A:$I,7,FALSE)</f>
        <v>#N/A</v>
      </c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</row>
    <row r="170" spans="1:27" ht="14.25" customHeight="1">
      <c r="A170" s="52"/>
      <c r="B170" s="31"/>
      <c r="C170" s="32"/>
      <c r="D170" s="55"/>
      <c r="E170" s="32"/>
      <c r="F170" s="34"/>
      <c r="G170" s="40"/>
      <c r="H170" s="36"/>
      <c r="I170" s="37"/>
      <c r="J170" s="33"/>
      <c r="K170" s="41"/>
      <c r="L170" s="38"/>
      <c r="M170" s="38"/>
      <c r="N170" s="38"/>
      <c r="O170" s="102"/>
      <c r="P170" s="173" t="e">
        <f>VLOOKUP($A170,'Export base de données'!$A:$I,7,FALSE)</f>
        <v>#N/A</v>
      </c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</row>
    <row r="171" spans="1:27" ht="14.25" customHeight="1">
      <c r="A171" s="52"/>
      <c r="B171" s="31"/>
      <c r="C171" s="32"/>
      <c r="D171" s="55"/>
      <c r="E171" s="32"/>
      <c r="F171" s="34"/>
      <c r="G171" s="35"/>
      <c r="H171" s="36"/>
      <c r="I171" s="37"/>
      <c r="J171" s="33"/>
      <c r="K171" s="41"/>
      <c r="L171" s="38"/>
      <c r="M171" s="38"/>
      <c r="N171" s="38"/>
      <c r="O171" s="102"/>
      <c r="P171" s="173" t="e">
        <f>VLOOKUP($A171,'Export base de données'!$A:$I,7,FALSE)</f>
        <v>#N/A</v>
      </c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</row>
    <row r="172" spans="1:27" ht="14.25" customHeight="1">
      <c r="A172" s="52"/>
      <c r="B172" s="31"/>
      <c r="C172" s="32"/>
      <c r="D172" s="55"/>
      <c r="E172" s="32"/>
      <c r="F172" s="34"/>
      <c r="G172" s="40"/>
      <c r="H172" s="36"/>
      <c r="I172" s="37"/>
      <c r="J172" s="33"/>
      <c r="K172" s="41"/>
      <c r="L172" s="38"/>
      <c r="M172" s="38"/>
      <c r="N172" s="38"/>
      <c r="O172" s="102"/>
      <c r="P172" s="173" t="e">
        <f>VLOOKUP($A172,'Export base de données'!$A:$I,7,FALSE)</f>
        <v>#N/A</v>
      </c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</row>
    <row r="173" spans="1:27" ht="14.25" customHeight="1">
      <c r="A173" s="52"/>
      <c r="B173" s="31"/>
      <c r="C173" s="32"/>
      <c r="D173" s="55"/>
      <c r="E173" s="32"/>
      <c r="F173" s="34"/>
      <c r="G173" s="40"/>
      <c r="H173" s="36"/>
      <c r="I173" s="37"/>
      <c r="J173" s="33"/>
      <c r="K173" s="41"/>
      <c r="L173" s="73"/>
      <c r="M173" s="38"/>
      <c r="N173" s="38"/>
      <c r="O173" s="102"/>
      <c r="P173" s="173" t="e">
        <f>VLOOKUP($A173,'Export base de données'!$A:$I,7,FALSE)</f>
        <v>#N/A</v>
      </c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</row>
    <row r="174" spans="1:27" ht="14.25" customHeight="1">
      <c r="A174" s="52"/>
      <c r="B174" s="31"/>
      <c r="C174" s="32"/>
      <c r="D174" s="55"/>
      <c r="E174" s="32"/>
      <c r="F174" s="34"/>
      <c r="G174" s="40"/>
      <c r="H174" s="36"/>
      <c r="I174" s="37"/>
      <c r="J174" s="33"/>
      <c r="K174" s="41"/>
      <c r="L174" s="38"/>
      <c r="M174" s="38"/>
      <c r="N174" s="38"/>
      <c r="O174" s="102"/>
      <c r="P174" s="173" t="e">
        <f>VLOOKUP($A174,'Export base de données'!$A:$I,7,FALSE)</f>
        <v>#N/A</v>
      </c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</row>
    <row r="175" spans="1:27" ht="14.25" customHeight="1">
      <c r="A175" s="52"/>
      <c r="B175" s="31"/>
      <c r="C175" s="32"/>
      <c r="D175" s="55"/>
      <c r="E175" s="32"/>
      <c r="F175" s="34"/>
      <c r="G175" s="40"/>
      <c r="H175" s="36"/>
      <c r="I175" s="37"/>
      <c r="J175" s="33"/>
      <c r="K175" s="124"/>
      <c r="L175" s="73"/>
      <c r="M175" s="38"/>
      <c r="N175" s="38"/>
      <c r="O175" s="102"/>
      <c r="P175" s="173" t="e">
        <f>VLOOKUP($A175,'Export base de données'!$A:$I,7,FALSE)</f>
        <v>#N/A</v>
      </c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</row>
    <row r="176" spans="1:27" ht="14.25" customHeight="1">
      <c r="A176" s="52"/>
      <c r="B176" s="31"/>
      <c r="C176" s="32"/>
      <c r="D176" s="55"/>
      <c r="E176" s="32"/>
      <c r="F176" s="34"/>
      <c r="G176" s="40"/>
      <c r="H176" s="36"/>
      <c r="I176" s="37"/>
      <c r="J176" s="33"/>
      <c r="K176" s="131"/>
      <c r="L176" s="114"/>
      <c r="M176" s="114"/>
      <c r="N176" s="114"/>
      <c r="O176" s="115"/>
      <c r="P176" s="173" t="e">
        <f>VLOOKUP($A176,'Export base de données'!$A:$I,7,FALSE)</f>
        <v>#N/A</v>
      </c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</row>
    <row r="177" spans="1:27" ht="14.25" customHeight="1">
      <c r="A177" s="52"/>
      <c r="B177" s="31"/>
      <c r="C177" s="32"/>
      <c r="D177" s="55"/>
      <c r="E177" s="32"/>
      <c r="F177" s="34"/>
      <c r="G177" s="40"/>
      <c r="H177" s="36"/>
      <c r="I177" s="37"/>
      <c r="J177" s="33"/>
      <c r="K177" s="41"/>
      <c r="L177" s="73"/>
      <c r="M177" s="38"/>
      <c r="N177" s="38"/>
      <c r="O177" s="102"/>
      <c r="P177" s="173" t="e">
        <f>VLOOKUP($A177,'Export base de données'!$A:$I,7,FALSE)</f>
        <v>#N/A</v>
      </c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</row>
    <row r="178" spans="1:27" ht="14.25" customHeight="1">
      <c r="A178" s="52"/>
      <c r="B178" s="31"/>
      <c r="C178" s="32"/>
      <c r="D178" s="55"/>
      <c r="E178" s="32"/>
      <c r="F178" s="34"/>
      <c r="G178" s="35"/>
      <c r="H178" s="36"/>
      <c r="I178" s="37"/>
      <c r="J178" s="33"/>
      <c r="K178" s="131"/>
      <c r="L178" s="113"/>
      <c r="M178" s="113"/>
      <c r="N178" s="113"/>
      <c r="O178" s="116"/>
      <c r="P178" s="173" t="e">
        <f>VLOOKUP($A178,'Export base de données'!$A:$I,7,FALSE)</f>
        <v>#N/A</v>
      </c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</row>
    <row r="179" spans="1:27" ht="14.25" customHeight="1">
      <c r="A179" s="52"/>
      <c r="B179" s="85"/>
      <c r="C179" s="86"/>
      <c r="D179" s="178"/>
      <c r="E179" s="32"/>
      <c r="F179" s="34"/>
      <c r="G179" s="40"/>
      <c r="H179" s="36"/>
      <c r="I179" s="87"/>
      <c r="J179" s="33"/>
      <c r="K179" s="157"/>
      <c r="L179" s="113"/>
      <c r="M179" s="113"/>
      <c r="N179" s="114"/>
      <c r="O179" s="115"/>
      <c r="P179" s="173" t="e">
        <f>VLOOKUP($A179,'Export base de données'!$A:$I,7,FALSE)</f>
        <v>#N/A</v>
      </c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</row>
    <row r="180" spans="1:27" ht="14.25" customHeight="1">
      <c r="A180" s="52"/>
      <c r="B180" s="31"/>
      <c r="C180" s="32"/>
      <c r="D180" s="55"/>
      <c r="E180" s="32"/>
      <c r="F180" s="34"/>
      <c r="G180" s="35"/>
      <c r="H180" s="36"/>
      <c r="I180" s="37"/>
      <c r="J180" s="33"/>
      <c r="K180" s="124"/>
      <c r="L180" s="38"/>
      <c r="M180" s="38"/>
      <c r="N180" s="38"/>
      <c r="O180" s="102"/>
      <c r="P180" s="173" t="e">
        <f>VLOOKUP($A180,'Export base de données'!$A:$I,7,FALSE)</f>
        <v>#N/A</v>
      </c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</row>
    <row r="181" spans="1:27" ht="14.25" customHeight="1">
      <c r="A181" s="52"/>
      <c r="B181" s="31"/>
      <c r="C181" s="32"/>
      <c r="D181" s="55"/>
      <c r="E181" s="32"/>
      <c r="F181" s="34"/>
      <c r="G181" s="35"/>
      <c r="H181" s="36"/>
      <c r="I181" s="37"/>
      <c r="J181" s="33"/>
      <c r="K181" s="128"/>
      <c r="L181" s="73"/>
      <c r="M181" s="73"/>
      <c r="N181" s="38"/>
      <c r="O181" s="102"/>
      <c r="P181" s="173" t="e">
        <f>VLOOKUP($A181,'Export base de données'!$A:$I,7,FALSE)</f>
        <v>#N/A</v>
      </c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</row>
    <row r="182" spans="1:27" ht="14.25" customHeight="1">
      <c r="A182" s="52"/>
      <c r="B182" s="74"/>
      <c r="C182" s="75"/>
      <c r="D182" s="177"/>
      <c r="E182" s="75"/>
      <c r="F182" s="77"/>
      <c r="G182" s="57"/>
      <c r="H182" s="36"/>
      <c r="I182" s="78"/>
      <c r="J182" s="76"/>
      <c r="K182" s="138"/>
      <c r="L182" s="79"/>
      <c r="M182" s="79"/>
      <c r="N182" s="80"/>
      <c r="O182" s="103"/>
      <c r="P182" s="173" t="e">
        <f>VLOOKUP($A182,'Export base de données'!$A:$I,7,FALSE)</f>
        <v>#N/A</v>
      </c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</row>
    <row r="183" spans="1:27" ht="14.25" customHeight="1">
      <c r="A183" s="52"/>
      <c r="B183" s="31"/>
      <c r="C183" s="32"/>
      <c r="D183" s="55"/>
      <c r="E183" s="32"/>
      <c r="F183" s="34"/>
      <c r="G183" s="40"/>
      <c r="H183" s="36"/>
      <c r="I183" s="37"/>
      <c r="J183" s="33"/>
      <c r="K183" s="158"/>
      <c r="L183" s="113"/>
      <c r="M183" s="113"/>
      <c r="N183" s="114"/>
      <c r="O183" s="115"/>
      <c r="P183" s="173" t="e">
        <f>VLOOKUP($A183,'Export base de données'!$A:$I,7,FALSE)</f>
        <v>#N/A</v>
      </c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</row>
    <row r="184" spans="1:27" ht="14.25" customHeight="1">
      <c r="A184" s="52"/>
      <c r="B184" s="31"/>
      <c r="C184" s="32"/>
      <c r="D184" s="55"/>
      <c r="E184" s="32"/>
      <c r="F184" s="34"/>
      <c r="G184" s="40"/>
      <c r="H184" s="36"/>
      <c r="I184" s="37"/>
      <c r="J184" s="33"/>
      <c r="K184" s="41"/>
      <c r="L184" s="38"/>
      <c r="M184" s="38"/>
      <c r="N184" s="38"/>
      <c r="O184" s="102"/>
      <c r="P184" s="173" t="e">
        <f>VLOOKUP($A184,'Export base de données'!$A:$I,7,FALSE)</f>
        <v>#N/A</v>
      </c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</row>
    <row r="185" spans="1:27" ht="14.25" customHeight="1">
      <c r="A185" s="52"/>
      <c r="B185" s="31"/>
      <c r="C185" s="32"/>
      <c r="D185" s="55"/>
      <c r="E185" s="32"/>
      <c r="F185" s="34"/>
      <c r="G185" s="40"/>
      <c r="H185" s="36"/>
      <c r="I185" s="37"/>
      <c r="J185" s="33"/>
      <c r="K185" s="124"/>
      <c r="L185" s="73"/>
      <c r="M185" s="38"/>
      <c r="N185" s="38"/>
      <c r="O185" s="102"/>
      <c r="P185" s="173" t="e">
        <f>VLOOKUP($A185,'Export base de données'!$A:$I,7,FALSE)</f>
        <v>#N/A</v>
      </c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</row>
    <row r="186" spans="1:27" ht="14.25" customHeight="1">
      <c r="A186" s="52"/>
      <c r="B186" s="31"/>
      <c r="C186" s="32"/>
      <c r="D186" s="55"/>
      <c r="E186" s="32"/>
      <c r="F186" s="34"/>
      <c r="G186" s="40"/>
      <c r="H186" s="36"/>
      <c r="I186" s="37"/>
      <c r="J186" s="33"/>
      <c r="K186" s="41"/>
      <c r="L186" s="38"/>
      <c r="M186" s="38"/>
      <c r="N186" s="38"/>
      <c r="O186" s="102"/>
      <c r="P186" s="173" t="e">
        <f>VLOOKUP($A186,'Export base de données'!$A:$I,7,FALSE)</f>
        <v>#N/A</v>
      </c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</row>
    <row r="187" spans="1:27" ht="14.25" customHeight="1">
      <c r="A187" s="52"/>
      <c r="B187" s="31"/>
      <c r="C187" s="32"/>
      <c r="D187" s="55"/>
      <c r="E187" s="32"/>
      <c r="F187" s="34"/>
      <c r="G187" s="40"/>
      <c r="H187" s="36"/>
      <c r="I187" s="37"/>
      <c r="J187" s="33"/>
      <c r="K187" s="124"/>
      <c r="L187" s="38"/>
      <c r="M187" s="38"/>
      <c r="N187" s="38"/>
      <c r="O187" s="102"/>
      <c r="P187" s="173" t="e">
        <f>VLOOKUP($A187,'Export base de données'!$A:$I,7,FALSE)</f>
        <v>#N/A</v>
      </c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</row>
    <row r="188" spans="1:27" ht="14.25" customHeight="1">
      <c r="A188" s="52"/>
      <c r="B188" s="31"/>
      <c r="C188" s="32"/>
      <c r="D188" s="55"/>
      <c r="E188" s="32"/>
      <c r="F188" s="34"/>
      <c r="G188" s="40"/>
      <c r="H188" s="36"/>
      <c r="I188" s="37"/>
      <c r="J188" s="33"/>
      <c r="K188" s="41"/>
      <c r="L188" s="73"/>
      <c r="M188" s="38"/>
      <c r="N188" s="38"/>
      <c r="O188" s="102"/>
      <c r="P188" s="173" t="e">
        <f>VLOOKUP($A188,'Export base de données'!$A:$I,7,FALSE)</f>
        <v>#N/A</v>
      </c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</row>
    <row r="189" spans="1:27" ht="14.25" customHeight="1">
      <c r="A189" s="52"/>
      <c r="B189" s="31"/>
      <c r="C189" s="32"/>
      <c r="D189" s="55"/>
      <c r="E189" s="32"/>
      <c r="F189" s="34"/>
      <c r="G189" s="40"/>
      <c r="H189" s="36"/>
      <c r="I189" s="37"/>
      <c r="J189" s="33"/>
      <c r="K189" s="41"/>
      <c r="L189" s="38"/>
      <c r="M189" s="38"/>
      <c r="N189" s="38"/>
      <c r="O189" s="102"/>
      <c r="P189" s="173" t="e">
        <f>VLOOKUP($A189,'Export base de données'!$A:$I,7,FALSE)</f>
        <v>#N/A</v>
      </c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</row>
    <row r="190" spans="1:27" ht="14.25" customHeight="1">
      <c r="A190" s="52"/>
      <c r="B190" s="31"/>
      <c r="C190" s="32"/>
      <c r="D190" s="55"/>
      <c r="E190" s="32"/>
      <c r="F190" s="34"/>
      <c r="G190" s="40"/>
      <c r="H190" s="36"/>
      <c r="I190" s="37"/>
      <c r="J190" s="33"/>
      <c r="K190" s="41"/>
      <c r="L190" s="38"/>
      <c r="M190" s="38"/>
      <c r="N190" s="38"/>
      <c r="O190" s="102"/>
      <c r="P190" s="173" t="e">
        <f>VLOOKUP($A190,'Export base de données'!$A:$I,7,FALSE)</f>
        <v>#N/A</v>
      </c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</row>
    <row r="191" spans="1:27" ht="14.25" customHeight="1">
      <c r="A191" s="52"/>
      <c r="B191" s="31"/>
      <c r="C191" s="32"/>
      <c r="D191" s="55"/>
      <c r="E191" s="32"/>
      <c r="F191" s="34"/>
      <c r="G191" s="40"/>
      <c r="H191" s="36"/>
      <c r="I191" s="37"/>
      <c r="J191" s="33"/>
      <c r="K191" s="41"/>
      <c r="L191" s="38"/>
      <c r="M191" s="38"/>
      <c r="N191" s="38"/>
      <c r="O191" s="102"/>
      <c r="P191" s="173" t="e">
        <f>VLOOKUP($A191,'Export base de données'!$A:$I,7,FALSE)</f>
        <v>#N/A</v>
      </c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</row>
    <row r="192" spans="1:27" ht="14.25" customHeight="1">
      <c r="A192" s="52"/>
      <c r="B192" s="31"/>
      <c r="C192" s="32"/>
      <c r="D192" s="55"/>
      <c r="E192" s="32"/>
      <c r="F192" s="34"/>
      <c r="G192" s="40"/>
      <c r="H192" s="36"/>
      <c r="I192" s="37"/>
      <c r="J192" s="33"/>
      <c r="K192" s="41"/>
      <c r="L192" s="38"/>
      <c r="M192" s="38"/>
      <c r="N192" s="38"/>
      <c r="O192" s="102"/>
      <c r="P192" s="173" t="e">
        <f>VLOOKUP($A192,'Export base de données'!$A:$I,7,FALSE)</f>
        <v>#N/A</v>
      </c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</row>
    <row r="193" spans="1:27" ht="14.25" customHeight="1">
      <c r="A193" s="52"/>
      <c r="B193" s="31"/>
      <c r="C193" s="32"/>
      <c r="D193" s="55"/>
      <c r="E193" s="32"/>
      <c r="F193" s="34"/>
      <c r="G193" s="40"/>
      <c r="H193" s="36"/>
      <c r="I193" s="37"/>
      <c r="J193" s="33"/>
      <c r="K193" s="124"/>
      <c r="L193" s="38"/>
      <c r="M193" s="73"/>
      <c r="N193" s="38"/>
      <c r="O193" s="102"/>
      <c r="P193" s="173" t="e">
        <f>VLOOKUP($A193,'Export base de données'!$A:$I,7,FALSE)</f>
        <v>#N/A</v>
      </c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</row>
    <row r="194" spans="1:27" ht="14.25" customHeight="1">
      <c r="A194" s="52"/>
      <c r="B194" s="31"/>
      <c r="C194" s="32"/>
      <c r="D194" s="55"/>
      <c r="E194" s="32"/>
      <c r="F194" s="34"/>
      <c r="G194" s="40"/>
      <c r="H194" s="36"/>
      <c r="I194" s="37"/>
      <c r="J194" s="33"/>
      <c r="K194" s="41"/>
      <c r="L194" s="38"/>
      <c r="M194" s="38"/>
      <c r="N194" s="38"/>
      <c r="O194" s="102"/>
      <c r="P194" s="173" t="e">
        <f>VLOOKUP($A194,'Export base de données'!$A:$I,7,FALSE)</f>
        <v>#N/A</v>
      </c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</row>
    <row r="195" spans="1:27" ht="14.25" customHeight="1">
      <c r="A195" s="52"/>
      <c r="B195" s="31"/>
      <c r="C195" s="32"/>
      <c r="D195" s="55"/>
      <c r="E195" s="32"/>
      <c r="F195" s="34"/>
      <c r="G195" s="40"/>
      <c r="H195" s="36"/>
      <c r="I195" s="37"/>
      <c r="J195" s="33"/>
      <c r="K195" s="41"/>
      <c r="L195" s="38"/>
      <c r="M195" s="38"/>
      <c r="N195" s="38"/>
      <c r="O195" s="102"/>
      <c r="P195" s="173" t="e">
        <f>VLOOKUP($A195,'Export base de données'!$A:$I,7,FALSE)</f>
        <v>#N/A</v>
      </c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</row>
    <row r="196" spans="1:27" ht="14.25" customHeight="1">
      <c r="A196" s="52"/>
      <c r="B196" s="31"/>
      <c r="C196" s="32"/>
      <c r="D196" s="55"/>
      <c r="E196" s="32"/>
      <c r="F196" s="34"/>
      <c r="G196" s="40"/>
      <c r="H196" s="36"/>
      <c r="I196" s="37"/>
      <c r="J196" s="33"/>
      <c r="K196" s="131"/>
      <c r="L196" s="113"/>
      <c r="M196" s="113"/>
      <c r="N196" s="114"/>
      <c r="O196" s="115"/>
      <c r="P196" s="173" t="e">
        <f>VLOOKUP($A196,'Export base de données'!$A:$I,7,FALSE)</f>
        <v>#N/A</v>
      </c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</row>
    <row r="197" spans="1:27" ht="14.25" customHeight="1">
      <c r="A197" s="52"/>
      <c r="B197" s="31"/>
      <c r="C197" s="32"/>
      <c r="D197" s="55"/>
      <c r="E197" s="32"/>
      <c r="F197" s="34"/>
      <c r="G197" s="40"/>
      <c r="H197" s="36"/>
      <c r="I197" s="37"/>
      <c r="J197" s="33"/>
      <c r="K197" s="124"/>
      <c r="L197" s="73"/>
      <c r="M197" s="73"/>
      <c r="N197" s="38"/>
      <c r="O197" s="102"/>
      <c r="P197" s="173" t="e">
        <f>VLOOKUP($A197,'Export base de données'!$A:$I,7,FALSE)</f>
        <v>#N/A</v>
      </c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</row>
    <row r="198" spans="1:27" ht="14.25" customHeight="1">
      <c r="A198" s="52"/>
      <c r="B198" s="31"/>
      <c r="C198" s="32"/>
      <c r="D198" s="55"/>
      <c r="E198" s="32"/>
      <c r="F198" s="34"/>
      <c r="G198" s="40"/>
      <c r="H198" s="36"/>
      <c r="I198" s="37"/>
      <c r="J198" s="33"/>
      <c r="K198" s="131"/>
      <c r="L198" s="114"/>
      <c r="M198" s="114"/>
      <c r="N198" s="114"/>
      <c r="O198" s="115"/>
      <c r="P198" s="173" t="e">
        <f>VLOOKUP($A198,'Export base de données'!$A:$I,7,FALSE)</f>
        <v>#N/A</v>
      </c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</row>
    <row r="199" spans="1:27" ht="14.25" customHeight="1">
      <c r="A199" s="52"/>
      <c r="B199" s="31"/>
      <c r="C199" s="32"/>
      <c r="D199" s="55"/>
      <c r="E199" s="32"/>
      <c r="F199" s="34"/>
      <c r="G199" s="40"/>
      <c r="H199" s="36"/>
      <c r="I199" s="37"/>
      <c r="J199" s="33"/>
      <c r="K199" s="41"/>
      <c r="L199" s="38"/>
      <c r="M199" s="38"/>
      <c r="N199" s="38"/>
      <c r="O199" s="102"/>
      <c r="P199" s="173" t="e">
        <f>VLOOKUP($A199,'Export base de données'!$A:$I,7,FALSE)</f>
        <v>#N/A</v>
      </c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</row>
    <row r="200" spans="1:27" ht="14.25" customHeight="1">
      <c r="A200" s="52"/>
      <c r="B200" s="31"/>
      <c r="C200" s="32"/>
      <c r="D200" s="55"/>
      <c r="E200" s="32"/>
      <c r="F200" s="34"/>
      <c r="G200" s="40"/>
      <c r="H200" s="36"/>
      <c r="I200" s="37"/>
      <c r="J200" s="33"/>
      <c r="K200" s="41"/>
      <c r="L200" s="38"/>
      <c r="M200" s="38"/>
      <c r="N200" s="38"/>
      <c r="O200" s="102"/>
      <c r="P200" s="173" t="e">
        <f>VLOOKUP($A200,'Export base de données'!$A:$I,7,FALSE)</f>
        <v>#N/A</v>
      </c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</row>
    <row r="201" spans="1:27" ht="14.25" customHeight="1">
      <c r="A201" s="52"/>
      <c r="B201" s="31"/>
      <c r="C201" s="32"/>
      <c r="D201" s="55"/>
      <c r="E201" s="32"/>
      <c r="F201" s="34"/>
      <c r="G201" s="40"/>
      <c r="H201" s="36"/>
      <c r="I201" s="37"/>
      <c r="J201" s="33"/>
      <c r="K201" s="118"/>
      <c r="L201" s="114"/>
      <c r="M201" s="114"/>
      <c r="N201" s="114"/>
      <c r="O201" s="115"/>
      <c r="P201" s="173" t="e">
        <f>VLOOKUP($A201,'Export base de données'!$A:$I,7,FALSE)</f>
        <v>#N/A</v>
      </c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</row>
    <row r="202" spans="1:27" ht="14.25" customHeight="1">
      <c r="A202" s="52"/>
      <c r="B202" s="31"/>
      <c r="C202" s="32"/>
      <c r="D202" s="55"/>
      <c r="E202" s="32"/>
      <c r="F202" s="34"/>
      <c r="G202" s="40"/>
      <c r="H202" s="36"/>
      <c r="I202" s="37"/>
      <c r="J202" s="33"/>
      <c r="K202" s="41"/>
      <c r="L202" s="38"/>
      <c r="M202" s="38"/>
      <c r="N202" s="38"/>
      <c r="O202" s="102"/>
      <c r="P202" s="173" t="e">
        <f>VLOOKUP($A202,'Export base de données'!$A:$I,7,FALSE)</f>
        <v>#N/A</v>
      </c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</row>
    <row r="203" spans="1:27" ht="14.25" customHeight="1">
      <c r="A203" s="52"/>
      <c r="B203" s="31"/>
      <c r="C203" s="32"/>
      <c r="D203" s="55"/>
      <c r="E203" s="32"/>
      <c r="F203" s="34"/>
      <c r="G203" s="35"/>
      <c r="H203" s="36"/>
      <c r="I203" s="37"/>
      <c r="J203" s="33"/>
      <c r="K203" s="124"/>
      <c r="L203" s="73"/>
      <c r="M203" s="73"/>
      <c r="N203" s="38"/>
      <c r="O203" s="102"/>
      <c r="P203" s="173" t="e">
        <f>VLOOKUP($A203,'Export base de données'!$A:$I,7,FALSE)</f>
        <v>#N/A</v>
      </c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</row>
    <row r="204" spans="1:27" ht="14.25" customHeight="1">
      <c r="A204" s="52"/>
      <c r="B204" s="31"/>
      <c r="C204" s="32"/>
      <c r="D204" s="55"/>
      <c r="E204" s="32"/>
      <c r="F204" s="34"/>
      <c r="G204" s="35"/>
      <c r="H204" s="36"/>
      <c r="I204" s="37"/>
      <c r="J204" s="33"/>
      <c r="K204" s="41"/>
      <c r="L204" s="38"/>
      <c r="M204" s="38"/>
      <c r="N204" s="38"/>
      <c r="O204" s="102"/>
      <c r="P204" s="173" t="e">
        <f>VLOOKUP($A204,'Export base de données'!$A:$I,7,FALSE)</f>
        <v>#N/A</v>
      </c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</row>
    <row r="205" spans="1:27" ht="14.25" customHeight="1">
      <c r="A205" s="52"/>
      <c r="B205" s="31"/>
      <c r="C205" s="32"/>
      <c r="D205" s="55"/>
      <c r="E205" s="32"/>
      <c r="F205" s="34"/>
      <c r="G205" s="40"/>
      <c r="H205" s="36"/>
      <c r="I205" s="37"/>
      <c r="J205" s="33"/>
      <c r="K205" s="41"/>
      <c r="L205" s="38"/>
      <c r="M205" s="38"/>
      <c r="N205" s="38"/>
      <c r="O205" s="102"/>
      <c r="P205" s="173" t="e">
        <f>VLOOKUP($A205,'Export base de données'!$A:$I,7,FALSE)</f>
        <v>#N/A</v>
      </c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</row>
    <row r="206" spans="1:27" ht="14.25" customHeight="1">
      <c r="A206" s="52"/>
      <c r="B206" s="31"/>
      <c r="C206" s="32"/>
      <c r="D206" s="55"/>
      <c r="E206" s="32"/>
      <c r="F206" s="34"/>
      <c r="G206" s="40"/>
      <c r="H206" s="36"/>
      <c r="I206" s="37"/>
      <c r="J206" s="33"/>
      <c r="K206" s="41"/>
      <c r="L206" s="38"/>
      <c r="M206" s="38"/>
      <c r="N206" s="38"/>
      <c r="O206" s="102"/>
      <c r="P206" s="173" t="e">
        <f>VLOOKUP($A206,'Export base de données'!$A:$I,7,FALSE)</f>
        <v>#N/A</v>
      </c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</row>
    <row r="207" spans="1:27" ht="14.25" customHeight="1">
      <c r="A207" s="52"/>
      <c r="B207" s="31"/>
      <c r="C207" s="32"/>
      <c r="D207" s="55"/>
      <c r="E207" s="32"/>
      <c r="F207" s="34"/>
      <c r="G207" s="40"/>
      <c r="H207" s="36"/>
      <c r="I207" s="37"/>
      <c r="J207" s="33"/>
      <c r="K207" s="41"/>
      <c r="L207" s="38"/>
      <c r="M207" s="38"/>
      <c r="N207" s="38"/>
      <c r="O207" s="102"/>
      <c r="P207" s="173" t="e">
        <f>VLOOKUP($A207,'Export base de données'!$A:$I,7,FALSE)</f>
        <v>#N/A</v>
      </c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</row>
    <row r="208" spans="1:27" ht="14.25" customHeight="1">
      <c r="A208" s="52"/>
      <c r="B208" s="31"/>
      <c r="C208" s="32"/>
      <c r="D208" s="55"/>
      <c r="E208" s="32"/>
      <c r="F208" s="34"/>
      <c r="G208" s="40"/>
      <c r="H208" s="36"/>
      <c r="I208" s="37"/>
      <c r="J208" s="33"/>
      <c r="K208" s="41"/>
      <c r="L208" s="38"/>
      <c r="M208" s="38"/>
      <c r="N208" s="38"/>
      <c r="O208" s="102"/>
      <c r="P208" s="173" t="e">
        <f>VLOOKUP($A208,'Export base de données'!$A:$I,7,FALSE)</f>
        <v>#N/A</v>
      </c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</row>
    <row r="209" spans="1:27" ht="14.25" customHeight="1">
      <c r="A209" s="52"/>
      <c r="B209" s="31"/>
      <c r="C209" s="32"/>
      <c r="D209" s="55"/>
      <c r="E209" s="32"/>
      <c r="F209" s="34"/>
      <c r="G209" s="40"/>
      <c r="H209" s="36"/>
      <c r="I209" s="37"/>
      <c r="J209" s="33"/>
      <c r="K209" s="118"/>
      <c r="L209" s="114"/>
      <c r="M209" s="114"/>
      <c r="N209" s="114"/>
      <c r="O209" s="115"/>
      <c r="P209" s="173" t="e">
        <f>VLOOKUP($A209,'Export base de données'!$A:$I,7,FALSE)</f>
        <v>#N/A</v>
      </c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</row>
    <row r="210" spans="1:27" ht="14.25" customHeight="1">
      <c r="A210" s="52"/>
      <c r="B210" s="31"/>
      <c r="C210" s="32"/>
      <c r="D210" s="55"/>
      <c r="E210" s="32"/>
      <c r="F210" s="34"/>
      <c r="G210" s="40"/>
      <c r="H210" s="36"/>
      <c r="I210" s="37"/>
      <c r="J210" s="33"/>
      <c r="K210" s="41"/>
      <c r="L210" s="38"/>
      <c r="M210" s="38"/>
      <c r="N210" s="38"/>
      <c r="O210" s="102"/>
      <c r="P210" s="173" t="e">
        <f>VLOOKUP($A210,'Export base de données'!$A:$I,7,FALSE)</f>
        <v>#N/A</v>
      </c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</row>
    <row r="211" spans="1:27" ht="14.25" customHeight="1">
      <c r="A211" s="52"/>
      <c r="B211" s="31"/>
      <c r="C211" s="32"/>
      <c r="D211" s="55"/>
      <c r="E211" s="32"/>
      <c r="F211" s="34"/>
      <c r="G211" s="40"/>
      <c r="H211" s="36"/>
      <c r="I211" s="37"/>
      <c r="J211" s="33"/>
      <c r="K211" s="41"/>
      <c r="L211" s="73"/>
      <c r="M211" s="38"/>
      <c r="N211" s="38"/>
      <c r="O211" s="102"/>
      <c r="P211" s="173" t="e">
        <f>VLOOKUP($A211,'Export base de données'!$A:$I,7,FALSE)</f>
        <v>#N/A</v>
      </c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</row>
    <row r="212" spans="1:27" ht="14.25" customHeight="1">
      <c r="A212" s="52"/>
      <c r="B212" s="31"/>
      <c r="C212" s="32"/>
      <c r="D212" s="55"/>
      <c r="E212" s="32"/>
      <c r="F212" s="34"/>
      <c r="G212" s="35"/>
      <c r="H212" s="36"/>
      <c r="I212" s="37"/>
      <c r="J212" s="33"/>
      <c r="K212" s="125"/>
      <c r="L212" s="73"/>
      <c r="M212" s="73"/>
      <c r="N212" s="38"/>
      <c r="O212" s="102"/>
      <c r="P212" s="173" t="e">
        <f>VLOOKUP($A212,'Export base de données'!$A:$I,7,FALSE)</f>
        <v>#N/A</v>
      </c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</row>
    <row r="213" spans="1:27" ht="14.25" customHeight="1">
      <c r="A213" s="52"/>
      <c r="B213" s="31"/>
      <c r="C213" s="32"/>
      <c r="D213" s="55"/>
      <c r="E213" s="32"/>
      <c r="F213" s="34"/>
      <c r="G213" s="40"/>
      <c r="H213" s="36"/>
      <c r="I213" s="37"/>
      <c r="J213" s="33"/>
      <c r="K213" s="124"/>
      <c r="L213" s="73"/>
      <c r="M213" s="73"/>
      <c r="N213" s="101"/>
      <c r="O213" s="102"/>
      <c r="P213" s="173" t="e">
        <f>VLOOKUP($A213,'Export base de données'!$A:$I,7,FALSE)</f>
        <v>#N/A</v>
      </c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</row>
    <row r="214" spans="1:27" ht="14.25" customHeight="1">
      <c r="A214" s="52"/>
      <c r="B214" s="31"/>
      <c r="C214" s="32"/>
      <c r="D214" s="55"/>
      <c r="E214" s="32"/>
      <c r="F214" s="34"/>
      <c r="G214" s="40"/>
      <c r="H214" s="36"/>
      <c r="I214" s="37"/>
      <c r="J214" s="33"/>
      <c r="K214" s="124"/>
      <c r="L214" s="73"/>
      <c r="M214" s="73"/>
      <c r="N214" s="101"/>
      <c r="O214" s="102"/>
      <c r="P214" s="173" t="e">
        <f>VLOOKUP($A214,'Export base de données'!$A:$I,7,FALSE)</f>
        <v>#N/A</v>
      </c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</row>
    <row r="215" spans="1:27" ht="14.25" customHeight="1">
      <c r="A215" s="52"/>
      <c r="B215" s="31"/>
      <c r="C215" s="32"/>
      <c r="D215" s="55"/>
      <c r="E215" s="32"/>
      <c r="F215" s="34"/>
      <c r="G215" s="40"/>
      <c r="H215" s="36"/>
      <c r="I215" s="37"/>
      <c r="J215" s="33"/>
      <c r="K215" s="124"/>
      <c r="L215" s="73"/>
      <c r="M215" s="73"/>
      <c r="N215" s="101"/>
      <c r="O215" s="102"/>
      <c r="P215" s="173" t="e">
        <f>VLOOKUP($A215,'Export base de données'!$A:$I,7,FALSE)</f>
        <v>#N/A</v>
      </c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</row>
    <row r="216" spans="1:27" ht="14.25" customHeight="1">
      <c r="A216" s="52"/>
      <c r="B216" s="31"/>
      <c r="C216" s="32"/>
      <c r="D216" s="55"/>
      <c r="E216" s="32"/>
      <c r="F216" s="34"/>
      <c r="G216" s="40"/>
      <c r="H216" s="36"/>
      <c r="I216" s="37"/>
      <c r="J216" s="33"/>
      <c r="K216" s="124"/>
      <c r="L216" s="73"/>
      <c r="M216" s="73"/>
      <c r="N216" s="101"/>
      <c r="O216" s="102"/>
      <c r="P216" s="173" t="e">
        <f>VLOOKUP($A216,'Export base de données'!$A:$I,7,FALSE)</f>
        <v>#N/A</v>
      </c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</row>
    <row r="217" spans="1:27" ht="14.25" customHeight="1">
      <c r="A217" s="52"/>
      <c r="B217" s="31"/>
      <c r="C217" s="32"/>
      <c r="D217" s="55"/>
      <c r="E217" s="32"/>
      <c r="F217" s="34"/>
      <c r="G217" s="35"/>
      <c r="H217" s="36"/>
      <c r="I217" s="37"/>
      <c r="J217" s="33"/>
      <c r="K217" s="164"/>
      <c r="L217" s="113"/>
      <c r="M217" s="113"/>
      <c r="N217" s="114"/>
      <c r="O217" s="115"/>
      <c r="P217" s="173" t="e">
        <f>VLOOKUP($A217,'Export base de données'!$A:$I,7,FALSE)</f>
        <v>#N/A</v>
      </c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</row>
    <row r="218" spans="1:27" ht="14.25" customHeight="1">
      <c r="A218" s="52"/>
      <c r="B218" s="31"/>
      <c r="C218" s="32"/>
      <c r="D218" s="55"/>
      <c r="E218" s="32"/>
      <c r="F218" s="34"/>
      <c r="G218" s="40"/>
      <c r="H218" s="36"/>
      <c r="I218" s="37"/>
      <c r="J218" s="33"/>
      <c r="K218" s="41"/>
      <c r="L218" s="38"/>
      <c r="M218" s="38"/>
      <c r="N218" s="38"/>
      <c r="O218" s="102"/>
      <c r="P218" s="173" t="e">
        <f>VLOOKUP($A218,'Export base de données'!$A:$I,7,FALSE)</f>
        <v>#N/A</v>
      </c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</row>
    <row r="219" spans="1:27" ht="14.25" customHeight="1">
      <c r="A219" s="52"/>
      <c r="B219" s="31"/>
      <c r="C219" s="32"/>
      <c r="D219" s="55"/>
      <c r="E219" s="32"/>
      <c r="F219" s="34"/>
      <c r="G219" s="40"/>
      <c r="H219" s="36"/>
      <c r="I219" s="37"/>
      <c r="J219" s="33"/>
      <c r="K219" s="41"/>
      <c r="L219" s="38"/>
      <c r="M219" s="38"/>
      <c r="N219" s="38"/>
      <c r="O219" s="102"/>
      <c r="P219" s="173" t="e">
        <f>VLOOKUP($A219,'Export base de données'!$A:$I,7,FALSE)</f>
        <v>#N/A</v>
      </c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</row>
    <row r="220" spans="1:27" ht="14.25" customHeight="1">
      <c r="A220" s="52"/>
      <c r="B220" s="31"/>
      <c r="C220" s="32"/>
      <c r="D220" s="55"/>
      <c r="E220" s="32"/>
      <c r="F220" s="34"/>
      <c r="G220" s="40"/>
      <c r="H220" s="36"/>
      <c r="I220" s="37"/>
      <c r="J220" s="33"/>
      <c r="K220" s="118"/>
      <c r="L220" s="114"/>
      <c r="M220" s="114"/>
      <c r="N220" s="114"/>
      <c r="O220" s="115"/>
      <c r="P220" s="173" t="e">
        <f>VLOOKUP($A220,'Export base de données'!$A:$I,7,FALSE)</f>
        <v>#N/A</v>
      </c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</row>
    <row r="221" spans="1:27" ht="14.25" customHeight="1">
      <c r="A221" s="52"/>
      <c r="B221" s="31"/>
      <c r="C221" s="32"/>
      <c r="D221" s="55"/>
      <c r="E221" s="32"/>
      <c r="F221" s="34"/>
      <c r="G221" s="40"/>
      <c r="H221" s="36"/>
      <c r="I221" s="37"/>
      <c r="J221" s="33"/>
      <c r="K221" s="41"/>
      <c r="L221" s="38"/>
      <c r="M221" s="38"/>
      <c r="N221" s="38"/>
      <c r="O221" s="102"/>
      <c r="P221" s="173" t="e">
        <f>VLOOKUP($A221,'Export base de données'!$A:$I,7,FALSE)</f>
        <v>#N/A</v>
      </c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</row>
    <row r="222" spans="1:27" ht="14.25" customHeight="1">
      <c r="A222" s="52"/>
      <c r="B222" s="31"/>
      <c r="C222" s="32"/>
      <c r="D222" s="55"/>
      <c r="E222" s="32"/>
      <c r="F222" s="34"/>
      <c r="G222" s="40"/>
      <c r="H222" s="36"/>
      <c r="I222" s="37"/>
      <c r="J222" s="33"/>
      <c r="K222" s="96"/>
      <c r="L222" s="38"/>
      <c r="M222" s="73"/>
      <c r="N222" s="38"/>
      <c r="O222" s="102"/>
      <c r="P222" s="173" t="e">
        <f>VLOOKUP($A222,'Export base de données'!$A:$I,7,FALSE)</f>
        <v>#N/A</v>
      </c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</row>
    <row r="223" spans="1:27" ht="14.25" customHeight="1">
      <c r="A223" s="52"/>
      <c r="B223" s="31"/>
      <c r="C223" s="32"/>
      <c r="D223" s="55"/>
      <c r="E223" s="32"/>
      <c r="F223" s="34"/>
      <c r="G223" s="40"/>
      <c r="H223" s="36"/>
      <c r="I223" s="37"/>
      <c r="J223" s="33"/>
      <c r="K223" s="131"/>
      <c r="L223" s="113"/>
      <c r="M223" s="113"/>
      <c r="N223" s="114"/>
      <c r="O223" s="115"/>
      <c r="P223" s="173" t="e">
        <f>VLOOKUP($A223,'Export base de données'!$A:$I,7,FALSE)</f>
        <v>#N/A</v>
      </c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</row>
    <row r="224" spans="1:27" ht="14.25" customHeight="1">
      <c r="A224" s="52"/>
      <c r="B224" s="31"/>
      <c r="C224" s="32"/>
      <c r="D224" s="55"/>
      <c r="E224" s="32"/>
      <c r="F224" s="34"/>
      <c r="G224" s="35"/>
      <c r="H224" s="36"/>
      <c r="I224" s="37"/>
      <c r="J224" s="33"/>
      <c r="K224" s="127"/>
      <c r="L224" s="73"/>
      <c r="M224" s="73"/>
      <c r="N224" s="38"/>
      <c r="O224" s="102"/>
      <c r="P224" s="173" t="e">
        <f>VLOOKUP($A224,'Export base de données'!$A:$I,7,FALSE)</f>
        <v>#N/A</v>
      </c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</row>
    <row r="225" spans="1:27" ht="14.25" customHeight="1">
      <c r="A225" s="52"/>
      <c r="B225" s="31"/>
      <c r="C225" s="32"/>
      <c r="D225" s="55"/>
      <c r="E225" s="32"/>
      <c r="F225" s="34"/>
      <c r="G225" s="40"/>
      <c r="H225" s="36"/>
      <c r="I225" s="37"/>
      <c r="J225" s="33"/>
      <c r="K225" s="118"/>
      <c r="L225" s="114"/>
      <c r="M225" s="114"/>
      <c r="N225" s="114"/>
      <c r="O225" s="115"/>
      <c r="P225" s="173" t="e">
        <f>VLOOKUP($A225,'Export base de données'!$A:$I,7,FALSE)</f>
        <v>#N/A</v>
      </c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</row>
    <row r="226" spans="1:27" ht="14.25" customHeight="1">
      <c r="A226" s="52"/>
      <c r="B226" s="31"/>
      <c r="C226" s="32"/>
      <c r="D226" s="55"/>
      <c r="E226" s="32"/>
      <c r="F226" s="34"/>
      <c r="G226" s="40"/>
      <c r="H226" s="36"/>
      <c r="I226" s="37"/>
      <c r="J226" s="33"/>
      <c r="K226" s="118"/>
      <c r="L226" s="114"/>
      <c r="M226" s="114"/>
      <c r="N226" s="114"/>
      <c r="O226" s="115"/>
      <c r="P226" s="173" t="e">
        <f>VLOOKUP($A226,'Export base de données'!$A:$I,7,FALSE)</f>
        <v>#N/A</v>
      </c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</row>
    <row r="227" spans="1:27" ht="14.25" customHeight="1">
      <c r="A227" s="52"/>
      <c r="B227" s="31"/>
      <c r="C227" s="32"/>
      <c r="D227" s="55"/>
      <c r="E227" s="32"/>
      <c r="F227" s="34"/>
      <c r="G227" s="40"/>
      <c r="H227" s="36"/>
      <c r="I227" s="37"/>
      <c r="J227" s="33"/>
      <c r="K227" s="41"/>
      <c r="L227" s="38"/>
      <c r="M227" s="38"/>
      <c r="N227" s="38"/>
      <c r="O227" s="102"/>
      <c r="P227" s="173" t="e">
        <f>VLOOKUP($A227,'Export base de données'!$A:$I,7,FALSE)</f>
        <v>#N/A</v>
      </c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</row>
    <row r="228" spans="1:27" ht="14.25" customHeight="1">
      <c r="A228" s="52"/>
      <c r="B228" s="31"/>
      <c r="C228" s="32"/>
      <c r="D228" s="55"/>
      <c r="E228" s="32"/>
      <c r="F228" s="34"/>
      <c r="G228" s="40"/>
      <c r="H228" s="36"/>
      <c r="I228" s="37"/>
      <c r="J228" s="33"/>
      <c r="K228" s="131"/>
      <c r="L228" s="114"/>
      <c r="M228" s="114"/>
      <c r="N228" s="114"/>
      <c r="O228" s="115"/>
      <c r="P228" s="173" t="e">
        <f>VLOOKUP($A228,'Export base de données'!$A:$I,7,FALSE)</f>
        <v>#N/A</v>
      </c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</row>
    <row r="229" spans="1:27" ht="14.25" customHeight="1">
      <c r="A229" s="52"/>
      <c r="B229" s="31"/>
      <c r="C229" s="32"/>
      <c r="D229" s="55"/>
      <c r="E229" s="32"/>
      <c r="F229" s="34"/>
      <c r="G229" s="35"/>
      <c r="H229" s="36"/>
      <c r="I229" s="37"/>
      <c r="J229" s="33"/>
      <c r="K229" s="131"/>
      <c r="L229" s="113"/>
      <c r="M229" s="113"/>
      <c r="N229" s="114"/>
      <c r="O229" s="115"/>
      <c r="P229" s="173" t="e">
        <f>VLOOKUP($A229,'Export base de données'!$A:$I,7,FALSE)</f>
        <v>#N/A</v>
      </c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</row>
    <row r="230" spans="1:27" ht="14.25" customHeight="1">
      <c r="A230" s="52"/>
      <c r="B230" s="31"/>
      <c r="C230" s="32"/>
      <c r="D230" s="55"/>
      <c r="E230" s="32"/>
      <c r="F230" s="34"/>
      <c r="G230" s="35"/>
      <c r="H230" s="36"/>
      <c r="I230" s="37"/>
      <c r="J230" s="33"/>
      <c r="K230" s="124"/>
      <c r="L230" s="73"/>
      <c r="M230" s="73"/>
      <c r="N230" s="38"/>
      <c r="O230" s="102"/>
      <c r="P230" s="173" t="e">
        <f>VLOOKUP($A230,'Export base de données'!$A:$I,7,FALSE)</f>
        <v>#N/A</v>
      </c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</row>
    <row r="231" spans="1:27" ht="14.25" customHeight="1">
      <c r="A231" s="52"/>
      <c r="B231" s="31"/>
      <c r="C231" s="32"/>
      <c r="D231" s="55"/>
      <c r="E231" s="32"/>
      <c r="F231" s="34"/>
      <c r="G231" s="40"/>
      <c r="H231" s="36"/>
      <c r="I231" s="37"/>
      <c r="J231" s="33"/>
      <c r="K231" s="41"/>
      <c r="L231" s="73"/>
      <c r="M231" s="38"/>
      <c r="N231" s="38"/>
      <c r="O231" s="102"/>
      <c r="P231" s="173" t="e">
        <f>VLOOKUP($A231,'Export base de données'!$A:$I,7,FALSE)</f>
        <v>#N/A</v>
      </c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</row>
    <row r="232" spans="1:27" ht="14.25" customHeight="1">
      <c r="A232" s="52"/>
      <c r="B232" s="31"/>
      <c r="C232" s="32"/>
      <c r="D232" s="55"/>
      <c r="E232" s="32"/>
      <c r="F232" s="34"/>
      <c r="G232" s="35"/>
      <c r="H232" s="36"/>
      <c r="I232" s="37"/>
      <c r="J232" s="33"/>
      <c r="K232" s="132"/>
      <c r="L232" s="113"/>
      <c r="M232" s="113"/>
      <c r="N232" s="114"/>
      <c r="O232" s="115"/>
      <c r="P232" s="173" t="e">
        <f>VLOOKUP($A232,'Export base de données'!$A:$I,7,FALSE)</f>
        <v>#N/A</v>
      </c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</row>
    <row r="233" spans="1:27" ht="14.25" customHeight="1">
      <c r="A233" s="52"/>
      <c r="B233" s="31"/>
      <c r="C233" s="32"/>
      <c r="D233" s="55"/>
      <c r="E233" s="32"/>
      <c r="F233" s="34"/>
      <c r="G233" s="40"/>
      <c r="H233" s="36"/>
      <c r="I233" s="37"/>
      <c r="J233" s="33"/>
      <c r="K233" s="118"/>
      <c r="L233" s="114"/>
      <c r="M233" s="114"/>
      <c r="N233" s="114"/>
      <c r="O233" s="115"/>
      <c r="P233" s="173" t="e">
        <f>VLOOKUP($A233,'Export base de données'!$A:$I,7,FALSE)</f>
        <v>#N/A</v>
      </c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</row>
    <row r="234" spans="1:27" ht="14.25" customHeight="1">
      <c r="A234" s="52"/>
      <c r="B234" s="31"/>
      <c r="C234" s="32"/>
      <c r="D234" s="55"/>
      <c r="E234" s="32"/>
      <c r="F234" s="34"/>
      <c r="G234" s="40"/>
      <c r="H234" s="36"/>
      <c r="I234" s="37"/>
      <c r="J234" s="33"/>
      <c r="K234" s="118"/>
      <c r="L234" s="114"/>
      <c r="M234" s="114"/>
      <c r="N234" s="114"/>
      <c r="O234" s="115"/>
      <c r="P234" s="173" t="e">
        <f>VLOOKUP($A234,'Export base de données'!$A:$I,7,FALSE)</f>
        <v>#N/A</v>
      </c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</row>
    <row r="235" spans="1:27" ht="14.25" customHeight="1">
      <c r="A235" s="52"/>
      <c r="B235" s="31"/>
      <c r="C235" s="32"/>
      <c r="D235" s="55"/>
      <c r="E235" s="32"/>
      <c r="F235" s="34"/>
      <c r="G235" s="40"/>
      <c r="H235" s="36"/>
      <c r="I235" s="37"/>
      <c r="J235" s="33"/>
      <c r="K235" s="41"/>
      <c r="L235" s="38"/>
      <c r="M235" s="38"/>
      <c r="N235" s="38"/>
      <c r="O235" s="102"/>
      <c r="P235" s="173" t="e">
        <f>VLOOKUP($A235,'Export base de données'!$A:$I,7,FALSE)</f>
        <v>#N/A</v>
      </c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</row>
    <row r="236" spans="1:27" ht="14.25" customHeight="1">
      <c r="A236" s="52"/>
      <c r="B236" s="31"/>
      <c r="C236" s="32"/>
      <c r="D236" s="55"/>
      <c r="E236" s="32"/>
      <c r="F236" s="34"/>
      <c r="G236" s="35"/>
      <c r="H236" s="36"/>
      <c r="I236" s="37"/>
      <c r="J236" s="33"/>
      <c r="K236" s="137"/>
      <c r="L236" s="113"/>
      <c r="M236" s="113"/>
      <c r="N236" s="114"/>
      <c r="O236" s="115"/>
      <c r="P236" s="173" t="e">
        <f>VLOOKUP($A236,'Export base de données'!$A:$I,7,FALSE)</f>
        <v>#N/A</v>
      </c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</row>
    <row r="237" spans="1:27" ht="14.25" customHeight="1">
      <c r="A237" s="52"/>
      <c r="B237" s="31"/>
      <c r="C237" s="32"/>
      <c r="D237" s="55"/>
      <c r="E237" s="32"/>
      <c r="F237" s="34"/>
      <c r="G237" s="40"/>
      <c r="H237" s="36"/>
      <c r="I237" s="37"/>
      <c r="J237" s="33"/>
      <c r="K237" s="118"/>
      <c r="L237" s="113"/>
      <c r="M237" s="114"/>
      <c r="N237" s="114"/>
      <c r="O237" s="115"/>
      <c r="P237" s="173" t="e">
        <f>VLOOKUP($A237,'Export base de données'!$A:$I,7,FALSE)</f>
        <v>#N/A</v>
      </c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</row>
    <row r="238" spans="1:27" ht="14.25" customHeight="1">
      <c r="A238" s="52"/>
      <c r="B238" s="31"/>
      <c r="C238" s="32"/>
      <c r="D238" s="55"/>
      <c r="E238" s="32"/>
      <c r="F238" s="34"/>
      <c r="G238" s="40"/>
      <c r="H238" s="36"/>
      <c r="I238" s="37"/>
      <c r="J238" s="33"/>
      <c r="K238" s="118"/>
      <c r="L238" s="114"/>
      <c r="M238" s="114"/>
      <c r="N238" s="114"/>
      <c r="O238" s="115"/>
      <c r="P238" s="173" t="e">
        <f>VLOOKUP($A238,'Export base de données'!$A:$I,7,FALSE)</f>
        <v>#N/A</v>
      </c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</row>
    <row r="239" spans="1:27" ht="14.25" customHeight="1">
      <c r="A239" s="52"/>
      <c r="B239" s="31"/>
      <c r="C239" s="32"/>
      <c r="D239" s="55"/>
      <c r="E239" s="32"/>
      <c r="F239" s="34"/>
      <c r="G239" s="40"/>
      <c r="H239" s="36"/>
      <c r="I239" s="37"/>
      <c r="J239" s="33"/>
      <c r="K239" s="124"/>
      <c r="L239" s="73"/>
      <c r="M239" s="73"/>
      <c r="N239" s="101"/>
      <c r="O239" s="102"/>
      <c r="P239" s="173" t="e">
        <f>VLOOKUP($A239,'Export base de données'!$A:$I,7,FALSE)</f>
        <v>#N/A</v>
      </c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</row>
    <row r="240" spans="1:27" ht="14.25" customHeight="1">
      <c r="A240" s="52"/>
      <c r="B240" s="31"/>
      <c r="C240" s="32"/>
      <c r="D240" s="55"/>
      <c r="E240" s="32"/>
      <c r="F240" s="34"/>
      <c r="G240" s="40"/>
      <c r="H240" s="36"/>
      <c r="I240" s="37"/>
      <c r="J240" s="33"/>
      <c r="K240" s="124"/>
      <c r="L240" s="73"/>
      <c r="M240" s="73"/>
      <c r="N240" s="38"/>
      <c r="O240" s="102"/>
      <c r="P240" s="173" t="e">
        <f>VLOOKUP($A240,'Export base de données'!$A:$I,7,FALSE)</f>
        <v>#N/A</v>
      </c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</row>
    <row r="241" spans="1:27" ht="14.25" customHeight="1">
      <c r="A241" s="52"/>
      <c r="B241" s="31"/>
      <c r="C241" s="32"/>
      <c r="D241" s="55"/>
      <c r="E241" s="32"/>
      <c r="F241" s="34"/>
      <c r="G241" s="40"/>
      <c r="H241" s="36"/>
      <c r="I241" s="37"/>
      <c r="J241" s="33"/>
      <c r="K241" s="118"/>
      <c r="L241" s="114"/>
      <c r="M241" s="114"/>
      <c r="N241" s="114"/>
      <c r="O241" s="115"/>
      <c r="P241" s="173" t="e">
        <f>VLOOKUP($A241,'Export base de données'!$A:$I,7,FALSE)</f>
        <v>#N/A</v>
      </c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</row>
    <row r="242" spans="1:27" ht="14.25" customHeight="1">
      <c r="A242" s="52"/>
      <c r="B242" s="31"/>
      <c r="C242" s="32"/>
      <c r="D242" s="55"/>
      <c r="E242" s="32"/>
      <c r="F242" s="34"/>
      <c r="G242" s="40"/>
      <c r="H242" s="36"/>
      <c r="I242" s="37"/>
      <c r="J242" s="33"/>
      <c r="K242" s="41"/>
      <c r="L242" s="73"/>
      <c r="M242" s="38"/>
      <c r="N242" s="38"/>
      <c r="O242" s="102"/>
      <c r="P242" s="173" t="e">
        <f>VLOOKUP($A242,'Export base de données'!$A:$I,7,FALSE)</f>
        <v>#N/A</v>
      </c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</row>
    <row r="243" spans="1:27" ht="14.25" customHeight="1">
      <c r="A243" s="52"/>
      <c r="B243" s="31"/>
      <c r="C243" s="32"/>
      <c r="D243" s="55"/>
      <c r="E243" s="32"/>
      <c r="F243" s="34"/>
      <c r="G243" s="40"/>
      <c r="H243" s="36"/>
      <c r="I243" s="37"/>
      <c r="J243" s="33"/>
      <c r="K243" s="41"/>
      <c r="L243" s="73"/>
      <c r="M243" s="38"/>
      <c r="N243" s="38"/>
      <c r="O243" s="102"/>
      <c r="P243" s="173" t="e">
        <f>VLOOKUP($A243,'Export base de données'!$A:$I,7,FALSE)</f>
        <v>#N/A</v>
      </c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</row>
    <row r="244" spans="1:27" ht="14.25" customHeight="1">
      <c r="A244" s="52"/>
      <c r="B244" s="31"/>
      <c r="C244" s="32"/>
      <c r="D244" s="55"/>
      <c r="E244" s="32"/>
      <c r="F244" s="34"/>
      <c r="G244" s="40"/>
      <c r="H244" s="36"/>
      <c r="I244" s="37"/>
      <c r="J244" s="33"/>
      <c r="K244" s="41"/>
      <c r="L244" s="73"/>
      <c r="M244" s="38"/>
      <c r="N244" s="38"/>
      <c r="O244" s="102"/>
      <c r="P244" s="173" t="e">
        <f>VLOOKUP($A244,'Export base de données'!$A:$I,7,FALSE)</f>
        <v>#N/A</v>
      </c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</row>
    <row r="245" spans="1:27" ht="14.25" customHeight="1">
      <c r="A245" s="52"/>
      <c r="B245" s="31"/>
      <c r="C245" s="32"/>
      <c r="D245" s="55"/>
      <c r="E245" s="32"/>
      <c r="F245" s="34"/>
      <c r="G245" s="40"/>
      <c r="H245" s="36"/>
      <c r="I245" s="37"/>
      <c r="J245" s="33"/>
      <c r="K245" s="41"/>
      <c r="L245" s="38"/>
      <c r="M245" s="38"/>
      <c r="N245" s="38"/>
      <c r="O245" s="102"/>
      <c r="P245" s="173" t="e">
        <f>VLOOKUP($A245,'Export base de données'!$A:$I,7,FALSE)</f>
        <v>#N/A</v>
      </c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</row>
    <row r="246" spans="1:27" ht="14.25" customHeight="1">
      <c r="A246" s="52"/>
      <c r="B246" s="31"/>
      <c r="C246" s="32"/>
      <c r="D246" s="55"/>
      <c r="E246" s="32"/>
      <c r="F246" s="34"/>
      <c r="G246" s="40"/>
      <c r="H246" s="36"/>
      <c r="I246" s="37"/>
      <c r="J246" s="33"/>
      <c r="K246" s="131"/>
      <c r="L246" s="113"/>
      <c r="M246" s="113"/>
      <c r="N246" s="114"/>
      <c r="O246" s="115"/>
      <c r="P246" s="173" t="e">
        <f>VLOOKUP($A246,'Export base de données'!$A:$I,7,FALSE)</f>
        <v>#N/A</v>
      </c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</row>
    <row r="247" spans="1:27" ht="14.25" customHeight="1">
      <c r="A247" s="52"/>
      <c r="B247" s="31"/>
      <c r="C247" s="32"/>
      <c r="D247" s="55"/>
      <c r="E247" s="32"/>
      <c r="F247" s="34"/>
      <c r="G247" s="40"/>
      <c r="H247" s="36"/>
      <c r="I247" s="37"/>
      <c r="J247" s="33"/>
      <c r="K247" s="131"/>
      <c r="L247" s="114"/>
      <c r="M247" s="114"/>
      <c r="N247" s="114"/>
      <c r="O247" s="115"/>
      <c r="P247" s="173" t="e">
        <f>VLOOKUP($A247,'Export base de données'!$A:$I,7,FALSE)</f>
        <v>#N/A</v>
      </c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</row>
    <row r="248" spans="1:27" ht="14.25" customHeight="1">
      <c r="A248" s="52"/>
      <c r="B248" s="31"/>
      <c r="C248" s="32"/>
      <c r="D248" s="55"/>
      <c r="E248" s="32"/>
      <c r="F248" s="34"/>
      <c r="G248" s="40"/>
      <c r="H248" s="36"/>
      <c r="I248" s="37"/>
      <c r="J248" s="33"/>
      <c r="K248" s="118"/>
      <c r="L248" s="114"/>
      <c r="M248" s="114"/>
      <c r="N248" s="114"/>
      <c r="O248" s="115"/>
      <c r="P248" s="173" t="e">
        <f>VLOOKUP($A248,'Export base de données'!$A:$I,7,FALSE)</f>
        <v>#N/A</v>
      </c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</row>
    <row r="249" spans="1:27" ht="14.25" customHeight="1">
      <c r="A249" s="52"/>
      <c r="B249" s="31"/>
      <c r="C249" s="32"/>
      <c r="D249" s="55"/>
      <c r="E249" s="32"/>
      <c r="F249" s="34"/>
      <c r="G249" s="40"/>
      <c r="H249" s="36"/>
      <c r="I249" s="37"/>
      <c r="J249" s="33"/>
      <c r="K249" s="41"/>
      <c r="L249" s="38"/>
      <c r="M249" s="38"/>
      <c r="N249" s="38"/>
      <c r="O249" s="102"/>
      <c r="P249" s="173" t="e">
        <f>VLOOKUP($A249,'Export base de données'!$A:$I,7,FALSE)</f>
        <v>#N/A</v>
      </c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</row>
    <row r="250" spans="1:27" ht="14.25" customHeight="1">
      <c r="A250" s="52"/>
      <c r="B250" s="31"/>
      <c r="C250" s="32"/>
      <c r="D250" s="55"/>
      <c r="E250" s="32"/>
      <c r="F250" s="34"/>
      <c r="G250" s="40"/>
      <c r="H250" s="36"/>
      <c r="I250" s="37"/>
      <c r="J250" s="33"/>
      <c r="K250" s="118"/>
      <c r="L250" s="114"/>
      <c r="M250" s="114"/>
      <c r="N250" s="114"/>
      <c r="O250" s="115"/>
      <c r="P250" s="173" t="e">
        <f>VLOOKUP($A250,'Export base de données'!$A:$I,7,FALSE)</f>
        <v>#N/A</v>
      </c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</row>
    <row r="251" spans="1:27" ht="14.25" customHeight="1">
      <c r="A251" s="52"/>
      <c r="B251" s="31"/>
      <c r="C251" s="32"/>
      <c r="D251" s="55"/>
      <c r="E251" s="32"/>
      <c r="F251" s="34"/>
      <c r="G251" s="40"/>
      <c r="H251" s="36"/>
      <c r="I251" s="37"/>
      <c r="J251" s="33"/>
      <c r="K251" s="41"/>
      <c r="L251" s="38"/>
      <c r="M251" s="38"/>
      <c r="N251" s="38"/>
      <c r="O251" s="102"/>
      <c r="P251" s="173" t="e">
        <f>VLOOKUP($A251,'Export base de données'!$A:$I,7,FALSE)</f>
        <v>#N/A</v>
      </c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</row>
    <row r="252" spans="1:27" ht="14.25" customHeight="1">
      <c r="A252" s="52"/>
      <c r="B252" s="31"/>
      <c r="C252" s="32"/>
      <c r="D252" s="55"/>
      <c r="E252" s="32"/>
      <c r="F252" s="34"/>
      <c r="G252" s="40"/>
      <c r="H252" s="36"/>
      <c r="I252" s="37"/>
      <c r="J252" s="33"/>
      <c r="K252" s="118"/>
      <c r="L252" s="114"/>
      <c r="M252" s="114"/>
      <c r="N252" s="114"/>
      <c r="O252" s="115"/>
      <c r="P252" s="173" t="e">
        <f>VLOOKUP($A252,'Export base de données'!$A:$I,7,FALSE)</f>
        <v>#N/A</v>
      </c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</row>
    <row r="253" spans="1:27" ht="14.25" customHeight="1">
      <c r="A253" s="52"/>
      <c r="B253" s="31"/>
      <c r="C253" s="32"/>
      <c r="D253" s="55"/>
      <c r="E253" s="32"/>
      <c r="F253" s="34"/>
      <c r="G253" s="40"/>
      <c r="H253" s="36"/>
      <c r="I253" s="37"/>
      <c r="J253" s="33"/>
      <c r="K253" s="131"/>
      <c r="L253" s="113"/>
      <c r="M253" s="114"/>
      <c r="N253" s="114"/>
      <c r="O253" s="115"/>
      <c r="P253" s="173" t="e">
        <f>VLOOKUP($A253,'Export base de données'!$A:$I,7,FALSE)</f>
        <v>#N/A</v>
      </c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</row>
    <row r="254" spans="1:27" ht="14.25" customHeight="1">
      <c r="A254" s="52"/>
      <c r="B254" s="31"/>
      <c r="C254" s="32"/>
      <c r="D254" s="55"/>
      <c r="E254" s="32"/>
      <c r="F254" s="34"/>
      <c r="G254" s="40"/>
      <c r="H254" s="36"/>
      <c r="I254" s="37"/>
      <c r="J254" s="33"/>
      <c r="K254" s="118"/>
      <c r="L254" s="114"/>
      <c r="M254" s="114"/>
      <c r="N254" s="114"/>
      <c r="O254" s="115"/>
      <c r="P254" s="173" t="e">
        <f>VLOOKUP($A254,'Export base de données'!$A:$I,7,FALSE)</f>
        <v>#N/A</v>
      </c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</row>
    <row r="255" spans="1:27" ht="14.25" customHeight="1">
      <c r="A255" s="52"/>
      <c r="B255" s="31"/>
      <c r="C255" s="32"/>
      <c r="D255" s="55"/>
      <c r="E255" s="32"/>
      <c r="F255" s="34"/>
      <c r="G255" s="40"/>
      <c r="H255" s="36"/>
      <c r="I255" s="37"/>
      <c r="J255" s="33"/>
      <c r="K255" s="118"/>
      <c r="L255" s="114"/>
      <c r="M255" s="114"/>
      <c r="N255" s="114"/>
      <c r="O255" s="115"/>
      <c r="P255" s="173" t="e">
        <f>VLOOKUP($A255,'Export base de données'!$A:$I,7,FALSE)</f>
        <v>#N/A</v>
      </c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</row>
    <row r="256" spans="1:27" ht="14.25" customHeight="1">
      <c r="A256" s="52"/>
      <c r="B256" s="31"/>
      <c r="C256" s="32"/>
      <c r="D256" s="55"/>
      <c r="E256" s="32"/>
      <c r="F256" s="34"/>
      <c r="G256" s="40"/>
      <c r="H256" s="36"/>
      <c r="I256" s="37"/>
      <c r="J256" s="33"/>
      <c r="K256" s="118"/>
      <c r="L256" s="114"/>
      <c r="M256" s="114"/>
      <c r="N256" s="114"/>
      <c r="O256" s="115"/>
      <c r="P256" s="173" t="e">
        <f>VLOOKUP($A256,'Export base de données'!$A:$I,7,FALSE)</f>
        <v>#N/A</v>
      </c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</row>
    <row r="257" spans="1:27" ht="14.25" customHeight="1">
      <c r="A257" s="52"/>
      <c r="B257" s="31"/>
      <c r="C257" s="32"/>
      <c r="D257" s="55"/>
      <c r="E257" s="32"/>
      <c r="F257" s="34"/>
      <c r="G257" s="40"/>
      <c r="H257" s="36"/>
      <c r="I257" s="37"/>
      <c r="J257" s="33"/>
      <c r="K257" s="118"/>
      <c r="L257" s="114"/>
      <c r="M257" s="114"/>
      <c r="N257" s="114"/>
      <c r="O257" s="115"/>
      <c r="P257" s="173" t="e">
        <f>VLOOKUP($A257,'Export base de données'!$A:$I,7,FALSE)</f>
        <v>#N/A</v>
      </c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</row>
    <row r="258" spans="1:27" ht="14.25" customHeight="1">
      <c r="A258" s="52"/>
      <c r="B258" s="31"/>
      <c r="C258" s="32"/>
      <c r="D258" s="55"/>
      <c r="E258" s="32"/>
      <c r="F258" s="34"/>
      <c r="G258" s="40"/>
      <c r="H258" s="36"/>
      <c r="I258" s="37"/>
      <c r="J258" s="33"/>
      <c r="K258" s="41"/>
      <c r="L258" s="73"/>
      <c r="M258" s="38"/>
      <c r="N258" s="38"/>
      <c r="O258" s="102"/>
      <c r="P258" s="173" t="e">
        <f>VLOOKUP($A258,'Export base de données'!$A:$I,7,FALSE)</f>
        <v>#N/A</v>
      </c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</row>
    <row r="259" spans="1:27" ht="14.25" customHeight="1">
      <c r="A259" s="43"/>
      <c r="B259" s="31" t="e">
        <f>VLOOKUP($A259,'Export base de données'!$A:$I,2,FALSE)</f>
        <v>#N/A</v>
      </c>
      <c r="C259" s="32" t="e">
        <f>VLOOKUP($A259,'Export base de données'!$A:$I,3,FALSE)</f>
        <v>#N/A</v>
      </c>
      <c r="D259" s="55"/>
      <c r="E259" s="32" t="e">
        <f>VLOOKUP($A259,'Export base de données'!$A:$I,6,FALSE)</f>
        <v>#N/A</v>
      </c>
      <c r="F259" s="34" t="e">
        <f>VLOOKUP($A259,'Export base de données'!$A:$I,5,FALSE)</f>
        <v>#N/A</v>
      </c>
      <c r="G259" s="40"/>
      <c r="H259" s="36" t="e">
        <f>VLOOKUP($A259,'Export base de données'!$A:$I,8,FALSE)</f>
        <v>#N/A</v>
      </c>
      <c r="I259" s="37" t="e">
        <f>VLOOKUP($A259,'Export base de données'!$A:$I,8,FALSE)</f>
        <v>#N/A</v>
      </c>
      <c r="J259" s="33"/>
      <c r="K259" s="118"/>
      <c r="L259" s="114"/>
      <c r="M259" s="114"/>
      <c r="N259" s="114"/>
      <c r="O259" s="115"/>
      <c r="P259" s="173" t="e">
        <f>VLOOKUP($A259,'Export base de données'!$A:$I,7,FALSE)</f>
        <v>#N/A</v>
      </c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</row>
    <row r="260" spans="1:27" ht="14.25" customHeight="1">
      <c r="A260" s="43"/>
      <c r="B260" s="31" t="e">
        <f>VLOOKUP($A260,'Export base de données'!$A:$I,2,FALSE)</f>
        <v>#N/A</v>
      </c>
      <c r="C260" s="32" t="e">
        <f>VLOOKUP($A260,'Export base de données'!$A:$I,3,FALSE)</f>
        <v>#N/A</v>
      </c>
      <c r="D260" s="55"/>
      <c r="E260" s="32" t="e">
        <f>VLOOKUP($A260,'Export base de données'!$A:$I,6,FALSE)</f>
        <v>#N/A</v>
      </c>
      <c r="F260" s="34" t="e">
        <f>VLOOKUP($A260,'Export base de données'!$A:$I,5,FALSE)</f>
        <v>#N/A</v>
      </c>
      <c r="G260" s="40"/>
      <c r="H260" s="36" t="e">
        <f>VLOOKUP($A260,'Export base de données'!$A:$I,8,FALSE)</f>
        <v>#N/A</v>
      </c>
      <c r="I260" s="37" t="e">
        <f>VLOOKUP($A260,'Export base de données'!$A:$I,8,FALSE)</f>
        <v>#N/A</v>
      </c>
      <c r="J260" s="33"/>
      <c r="K260" s="118"/>
      <c r="L260" s="114"/>
      <c r="M260" s="114"/>
      <c r="N260" s="114"/>
      <c r="O260" s="115"/>
      <c r="P260" s="173" t="e">
        <f>VLOOKUP($A260,'Export base de données'!$A:$I,7,FALSE)</f>
        <v>#N/A</v>
      </c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</row>
    <row r="261" spans="1:27" ht="14.25" customHeight="1">
      <c r="A261" s="43"/>
      <c r="B261" s="31" t="e">
        <f>VLOOKUP($A261,'Export base de données'!$A:$I,2,FALSE)</f>
        <v>#N/A</v>
      </c>
      <c r="C261" s="32" t="e">
        <f>VLOOKUP($A261,'Export base de données'!$A:$I,3,FALSE)</f>
        <v>#N/A</v>
      </c>
      <c r="D261" s="55"/>
      <c r="E261" s="32" t="e">
        <f>VLOOKUP($A261,'Export base de données'!$A:$I,6,FALSE)</f>
        <v>#N/A</v>
      </c>
      <c r="F261" s="34" t="e">
        <f>VLOOKUP($A261,'Export base de données'!$A:$I,5,FALSE)</f>
        <v>#N/A</v>
      </c>
      <c r="G261" s="40"/>
      <c r="H261" s="36" t="e">
        <f>VLOOKUP($A261,'Export base de données'!$A:$I,8,FALSE)</f>
        <v>#N/A</v>
      </c>
      <c r="I261" s="37" t="e">
        <f>VLOOKUP($A261,'Export base de données'!$A:$I,8,FALSE)</f>
        <v>#N/A</v>
      </c>
      <c r="J261" s="33"/>
      <c r="K261" s="118"/>
      <c r="L261" s="114"/>
      <c r="M261" s="114"/>
      <c r="N261" s="114"/>
      <c r="O261" s="115"/>
      <c r="P261" s="173" t="e">
        <f>VLOOKUP($A261,'Export base de données'!$A:$I,7,FALSE)</f>
        <v>#N/A</v>
      </c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</row>
    <row r="262" spans="1:27" ht="14.25" customHeight="1">
      <c r="A262" s="43"/>
      <c r="B262" s="31" t="e">
        <f>VLOOKUP($A262,'Export base de données'!$A:$I,2,FALSE)</f>
        <v>#N/A</v>
      </c>
      <c r="C262" s="32" t="e">
        <f>VLOOKUP($A262,'Export base de données'!$A:$I,3,FALSE)</f>
        <v>#N/A</v>
      </c>
      <c r="D262" s="55"/>
      <c r="E262" s="32" t="e">
        <f>VLOOKUP($A262,'Export base de données'!$A:$I,6,FALSE)</f>
        <v>#N/A</v>
      </c>
      <c r="F262" s="34" t="e">
        <f>VLOOKUP($A262,'Export base de données'!$A:$I,5,FALSE)</f>
        <v>#N/A</v>
      </c>
      <c r="G262" s="40"/>
      <c r="H262" s="36" t="e">
        <f>VLOOKUP($A262,'Export base de données'!$A:$I,8,FALSE)</f>
        <v>#N/A</v>
      </c>
      <c r="I262" s="37" t="e">
        <f>VLOOKUP($A262,'Export base de données'!$A:$I,8,FALSE)</f>
        <v>#N/A</v>
      </c>
      <c r="J262" s="33"/>
      <c r="K262" s="118"/>
      <c r="L262" s="114"/>
      <c r="M262" s="114"/>
      <c r="N262" s="114"/>
      <c r="O262" s="115"/>
      <c r="P262" s="173" t="e">
        <f>VLOOKUP($A262,'Export base de données'!$A:$I,7,FALSE)</f>
        <v>#N/A</v>
      </c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</row>
    <row r="263" spans="1:27" ht="14.25" customHeight="1">
      <c r="A263" s="43"/>
      <c r="B263" s="31" t="e">
        <f>VLOOKUP($A263,'Export base de données'!$A:$I,2,FALSE)</f>
        <v>#N/A</v>
      </c>
      <c r="C263" s="32" t="e">
        <f>VLOOKUP($A263,'Export base de données'!$A:$I,3,FALSE)</f>
        <v>#N/A</v>
      </c>
      <c r="D263" s="55"/>
      <c r="E263" s="32" t="e">
        <f>VLOOKUP($A263,'Export base de données'!$A:$I,6,FALSE)</f>
        <v>#N/A</v>
      </c>
      <c r="F263" s="34" t="e">
        <f>VLOOKUP($A263,'Export base de données'!$A:$I,5,FALSE)</f>
        <v>#N/A</v>
      </c>
      <c r="G263" s="40"/>
      <c r="H263" s="36" t="e">
        <f>VLOOKUP($A263,'Export base de données'!$A:$I,8,FALSE)</f>
        <v>#N/A</v>
      </c>
      <c r="I263" s="37" t="e">
        <f>VLOOKUP($A263,'Export base de données'!$A:$I,8,FALSE)</f>
        <v>#N/A</v>
      </c>
      <c r="J263" s="33"/>
      <c r="K263" s="118"/>
      <c r="L263" s="114"/>
      <c r="M263" s="114"/>
      <c r="N263" s="114"/>
      <c r="O263" s="115"/>
      <c r="P263" s="173" t="e">
        <f>VLOOKUP($A263,'Export base de données'!$A:$I,7,FALSE)</f>
        <v>#N/A</v>
      </c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</row>
    <row r="264" spans="1:27" ht="14.25" customHeight="1">
      <c r="A264" s="43"/>
      <c r="B264" s="31" t="e">
        <f>VLOOKUP($A264,'Export base de données'!$A:$I,2,FALSE)</f>
        <v>#N/A</v>
      </c>
      <c r="C264" s="32" t="e">
        <f>VLOOKUP($A264,'Export base de données'!$A:$I,3,FALSE)</f>
        <v>#N/A</v>
      </c>
      <c r="D264" s="55"/>
      <c r="E264" s="32" t="e">
        <f>VLOOKUP($A264,'Export base de données'!$A:$I,6,FALSE)</f>
        <v>#N/A</v>
      </c>
      <c r="F264" s="34" t="e">
        <f>VLOOKUP($A264,'Export base de données'!$A:$I,5,FALSE)</f>
        <v>#N/A</v>
      </c>
      <c r="G264" s="40"/>
      <c r="H264" s="36" t="e">
        <f>VLOOKUP($A264,'Export base de données'!$A:$I,8,FALSE)</f>
        <v>#N/A</v>
      </c>
      <c r="I264" s="37" t="e">
        <f>VLOOKUP($A264,'Export base de données'!$A:$I,8,FALSE)</f>
        <v>#N/A</v>
      </c>
      <c r="J264" s="33"/>
      <c r="K264" s="118"/>
      <c r="L264" s="114"/>
      <c r="M264" s="114"/>
      <c r="N264" s="114"/>
      <c r="O264" s="115"/>
      <c r="P264" s="173" t="e">
        <f>VLOOKUP($A264,'Export base de données'!$A:$I,7,FALSE)</f>
        <v>#N/A</v>
      </c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</row>
    <row r="265" spans="1:27" ht="14.25" customHeight="1">
      <c r="A265" s="43"/>
      <c r="B265" s="31" t="e">
        <f>VLOOKUP($A265,'Export base de données'!$A:$I,2,FALSE)</f>
        <v>#N/A</v>
      </c>
      <c r="C265" s="32" t="e">
        <f>VLOOKUP($A265,'Export base de données'!$A:$I,3,FALSE)</f>
        <v>#N/A</v>
      </c>
      <c r="D265" s="55"/>
      <c r="E265" s="32" t="e">
        <f>VLOOKUP($A265,'Export base de données'!$A:$I,6,FALSE)</f>
        <v>#N/A</v>
      </c>
      <c r="F265" s="34" t="e">
        <f>VLOOKUP($A265,'Export base de données'!$A:$I,5,FALSE)</f>
        <v>#N/A</v>
      </c>
      <c r="G265" s="40"/>
      <c r="H265" s="36" t="e">
        <f>VLOOKUP($A265,'Export base de données'!$A:$I,8,FALSE)</f>
        <v>#N/A</v>
      </c>
      <c r="I265" s="37" t="e">
        <f>VLOOKUP($A265,'Export base de données'!$A:$I,8,FALSE)</f>
        <v>#N/A</v>
      </c>
      <c r="J265" s="33"/>
      <c r="K265" s="118"/>
      <c r="L265" s="114"/>
      <c r="M265" s="114"/>
      <c r="N265" s="114"/>
      <c r="O265" s="115"/>
      <c r="P265" s="173" t="e">
        <f>VLOOKUP($A265,'Export base de données'!$A:$I,7,FALSE)</f>
        <v>#N/A</v>
      </c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</row>
    <row r="266" spans="1:27" ht="14.25" customHeight="1">
      <c r="A266" s="43"/>
      <c r="B266" s="31" t="e">
        <f>VLOOKUP($A266,'Export base de données'!$A:$I,2,FALSE)</f>
        <v>#N/A</v>
      </c>
      <c r="C266" s="32" t="e">
        <f>VLOOKUP($A266,'Export base de données'!$A:$I,3,FALSE)</f>
        <v>#N/A</v>
      </c>
      <c r="D266" s="55"/>
      <c r="E266" s="32" t="e">
        <f>VLOOKUP($A266,'Export base de données'!$A:$I,6,FALSE)</f>
        <v>#N/A</v>
      </c>
      <c r="F266" s="34" t="e">
        <f>VLOOKUP($A266,'Export base de données'!$A:$I,5,FALSE)</f>
        <v>#N/A</v>
      </c>
      <c r="G266" s="40"/>
      <c r="H266" s="36" t="e">
        <f>VLOOKUP($A266,'Export base de données'!$A:$I,8,FALSE)</f>
        <v>#N/A</v>
      </c>
      <c r="I266" s="37" t="e">
        <f>VLOOKUP($A266,'Export base de données'!$A:$I,8,FALSE)</f>
        <v>#N/A</v>
      </c>
      <c r="J266" s="33"/>
      <c r="K266" s="118"/>
      <c r="L266" s="114"/>
      <c r="M266" s="114"/>
      <c r="N266" s="114"/>
      <c r="O266" s="115"/>
      <c r="P266" s="173" t="e">
        <f>VLOOKUP($A266,'Export base de données'!$A:$I,7,FALSE)</f>
        <v>#N/A</v>
      </c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</row>
    <row r="267" spans="1:27" ht="14.25" customHeight="1">
      <c r="A267" s="43"/>
      <c r="B267" s="31" t="e">
        <f>VLOOKUP($A267,'Export base de données'!$A:$I,2,FALSE)</f>
        <v>#N/A</v>
      </c>
      <c r="C267" s="32" t="e">
        <f>VLOOKUP($A267,'Export base de données'!$A:$I,3,FALSE)</f>
        <v>#N/A</v>
      </c>
      <c r="D267" s="55"/>
      <c r="E267" s="32" t="e">
        <f>VLOOKUP($A267,'Export base de données'!$A:$I,6,FALSE)</f>
        <v>#N/A</v>
      </c>
      <c r="F267" s="34" t="e">
        <f>VLOOKUP($A267,'Export base de données'!$A:$I,5,FALSE)</f>
        <v>#N/A</v>
      </c>
      <c r="G267" s="40"/>
      <c r="H267" s="36" t="e">
        <f>VLOOKUP($A267,'Export base de données'!$A:$I,8,FALSE)</f>
        <v>#N/A</v>
      </c>
      <c r="I267" s="37" t="e">
        <f>VLOOKUP($A267,'Export base de données'!$A:$I,8,FALSE)</f>
        <v>#N/A</v>
      </c>
      <c r="J267" s="33"/>
      <c r="K267" s="118"/>
      <c r="L267" s="114"/>
      <c r="M267" s="114"/>
      <c r="N267" s="114"/>
      <c r="O267" s="115"/>
      <c r="P267" s="173" t="e">
        <f>VLOOKUP($A267,'Export base de données'!$A:$I,7,FALSE)</f>
        <v>#N/A</v>
      </c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</row>
    <row r="268" spans="1:27" ht="14.25" customHeight="1">
      <c r="A268" s="43"/>
      <c r="B268" s="31" t="e">
        <f>VLOOKUP($A268,'Export base de données'!$A:$I,2,FALSE)</f>
        <v>#N/A</v>
      </c>
      <c r="C268" s="32" t="e">
        <f>VLOOKUP($A268,'Export base de données'!$A:$I,3,FALSE)</f>
        <v>#N/A</v>
      </c>
      <c r="D268" s="55"/>
      <c r="E268" s="32" t="e">
        <f>VLOOKUP($A268,'Export base de données'!$A:$I,6,FALSE)</f>
        <v>#N/A</v>
      </c>
      <c r="F268" s="34" t="e">
        <f>VLOOKUP($A268,'Export base de données'!$A:$I,5,FALSE)</f>
        <v>#N/A</v>
      </c>
      <c r="G268" s="40"/>
      <c r="H268" s="36" t="e">
        <f>VLOOKUP($A268,'Export base de données'!$A:$I,8,FALSE)</f>
        <v>#N/A</v>
      </c>
      <c r="I268" s="37" t="e">
        <f>VLOOKUP($A268,'Export base de données'!$A:$I,8,FALSE)</f>
        <v>#N/A</v>
      </c>
      <c r="J268" s="33"/>
      <c r="K268" s="118"/>
      <c r="L268" s="114"/>
      <c r="M268" s="114"/>
      <c r="N268" s="114"/>
      <c r="O268" s="115"/>
      <c r="P268" s="173" t="e">
        <f>VLOOKUP($A268,'Export base de données'!$A:$I,7,FALSE)</f>
        <v>#N/A</v>
      </c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</row>
    <row r="269" spans="1:27" ht="14.25" customHeight="1">
      <c r="A269" s="43"/>
      <c r="B269" s="31" t="e">
        <f>VLOOKUP($A269,'Export base de données'!$A:$I,2,FALSE)</f>
        <v>#N/A</v>
      </c>
      <c r="C269" s="32" t="e">
        <f>VLOOKUP($A269,'Export base de données'!$A:$I,3,FALSE)</f>
        <v>#N/A</v>
      </c>
      <c r="D269" s="55"/>
      <c r="E269" s="32" t="e">
        <f>VLOOKUP($A269,'Export base de données'!$A:$I,6,FALSE)</f>
        <v>#N/A</v>
      </c>
      <c r="F269" s="34" t="e">
        <f>VLOOKUP($A269,'Export base de données'!$A:$I,5,FALSE)</f>
        <v>#N/A</v>
      </c>
      <c r="G269" s="40"/>
      <c r="H269" s="36" t="e">
        <f>VLOOKUP($A269,'Export base de données'!$A:$I,8,FALSE)</f>
        <v>#N/A</v>
      </c>
      <c r="I269" s="37" t="e">
        <f>VLOOKUP($A269,'Export base de données'!$A:$I,8,FALSE)</f>
        <v>#N/A</v>
      </c>
      <c r="J269" s="33"/>
      <c r="K269" s="118"/>
      <c r="L269" s="114"/>
      <c r="M269" s="114"/>
      <c r="N269" s="114"/>
      <c r="O269" s="115"/>
      <c r="P269" s="173" t="e">
        <f>VLOOKUP($A269,'Export base de données'!$A:$I,7,FALSE)</f>
        <v>#N/A</v>
      </c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</row>
    <row r="270" spans="1:27" ht="14.25" customHeight="1">
      <c r="A270" s="43"/>
      <c r="B270" s="31" t="e">
        <f>VLOOKUP($A270,'Export base de données'!$A:$I,2,FALSE)</f>
        <v>#N/A</v>
      </c>
      <c r="C270" s="32" t="e">
        <f>VLOOKUP($A270,'Export base de données'!$A:$I,3,FALSE)</f>
        <v>#N/A</v>
      </c>
      <c r="D270" s="55"/>
      <c r="E270" s="32" t="e">
        <f>VLOOKUP($A270,'Export base de données'!$A:$I,6,FALSE)</f>
        <v>#N/A</v>
      </c>
      <c r="F270" s="34" t="e">
        <f>VLOOKUP($A270,'Export base de données'!$A:$I,5,FALSE)</f>
        <v>#N/A</v>
      </c>
      <c r="G270" s="40"/>
      <c r="H270" s="36" t="e">
        <f>VLOOKUP($A270,'Export base de données'!$A:$I,8,FALSE)</f>
        <v>#N/A</v>
      </c>
      <c r="I270" s="37" t="e">
        <f>VLOOKUP($A270,'Export base de données'!$A:$I,8,FALSE)</f>
        <v>#N/A</v>
      </c>
      <c r="J270" s="33"/>
      <c r="K270" s="118"/>
      <c r="L270" s="114"/>
      <c r="M270" s="114"/>
      <c r="N270" s="114"/>
      <c r="O270" s="115"/>
      <c r="P270" s="173" t="e">
        <f>VLOOKUP($A270,'Export base de données'!$A:$I,7,FALSE)</f>
        <v>#N/A</v>
      </c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</row>
    <row r="271" spans="1:27" ht="14.25" customHeight="1">
      <c r="A271" s="43"/>
      <c r="B271" s="31" t="e">
        <f>VLOOKUP($A271,'Export base de données'!$A:$I,2,FALSE)</f>
        <v>#N/A</v>
      </c>
      <c r="C271" s="32" t="e">
        <f>VLOOKUP($A271,'Export base de données'!$A:$I,3,FALSE)</f>
        <v>#N/A</v>
      </c>
      <c r="D271" s="55"/>
      <c r="E271" s="32" t="e">
        <f>VLOOKUP($A271,'Export base de données'!$A:$I,6,FALSE)</f>
        <v>#N/A</v>
      </c>
      <c r="F271" s="34" t="e">
        <f>VLOOKUP($A271,'Export base de données'!$A:$I,5,FALSE)</f>
        <v>#N/A</v>
      </c>
      <c r="G271" s="40"/>
      <c r="H271" s="36" t="e">
        <f>VLOOKUP($A271,'Export base de données'!$A:$I,8,FALSE)</f>
        <v>#N/A</v>
      </c>
      <c r="I271" s="37" t="e">
        <f>VLOOKUP($A271,'Export base de données'!$A:$I,8,FALSE)</f>
        <v>#N/A</v>
      </c>
      <c r="J271" s="33"/>
      <c r="K271" s="118"/>
      <c r="L271" s="114"/>
      <c r="M271" s="114"/>
      <c r="N271" s="114"/>
      <c r="O271" s="115"/>
      <c r="P271" s="173" t="e">
        <f>VLOOKUP($A271,'Export base de données'!$A:$I,7,FALSE)</f>
        <v>#N/A</v>
      </c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</row>
    <row r="272" spans="1:27" ht="14.25" customHeight="1">
      <c r="A272" s="43"/>
      <c r="B272" s="31" t="e">
        <f>VLOOKUP($A272,'Export base de données'!$A:$I,2,FALSE)</f>
        <v>#N/A</v>
      </c>
      <c r="C272" s="32" t="e">
        <f>VLOOKUP($A272,'Export base de données'!$A:$I,3,FALSE)</f>
        <v>#N/A</v>
      </c>
      <c r="D272" s="55"/>
      <c r="E272" s="32" t="e">
        <f>VLOOKUP($A272,'Export base de données'!$A:$I,6,FALSE)</f>
        <v>#N/A</v>
      </c>
      <c r="F272" s="34" t="e">
        <f>VLOOKUP($A272,'Export base de données'!$A:$I,5,FALSE)</f>
        <v>#N/A</v>
      </c>
      <c r="G272" s="40"/>
      <c r="H272" s="36" t="e">
        <f>VLOOKUP($A272,'Export base de données'!$A:$I,8,FALSE)</f>
        <v>#N/A</v>
      </c>
      <c r="I272" s="37" t="e">
        <f>VLOOKUP($A272,'Export base de données'!$A:$I,8,FALSE)</f>
        <v>#N/A</v>
      </c>
      <c r="J272" s="33"/>
      <c r="K272" s="118"/>
      <c r="L272" s="114"/>
      <c r="M272" s="114"/>
      <c r="N272" s="114"/>
      <c r="O272" s="115"/>
      <c r="P272" s="173" t="e">
        <f>VLOOKUP($A272,'Export base de données'!$A:$I,7,FALSE)</f>
        <v>#N/A</v>
      </c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</row>
    <row r="273" spans="1:27" ht="14.25" customHeight="1">
      <c r="A273" s="43"/>
      <c r="B273" s="31" t="e">
        <f>VLOOKUP($A273,'Export base de données'!$A:$I,2,FALSE)</f>
        <v>#N/A</v>
      </c>
      <c r="C273" s="32" t="e">
        <f>VLOOKUP($A273,'Export base de données'!$A:$I,3,FALSE)</f>
        <v>#N/A</v>
      </c>
      <c r="D273" s="55"/>
      <c r="E273" s="32" t="e">
        <f>VLOOKUP($A273,'Export base de données'!$A:$I,6,FALSE)</f>
        <v>#N/A</v>
      </c>
      <c r="F273" s="34" t="e">
        <f>VLOOKUP($A273,'Export base de données'!$A:$I,5,FALSE)</f>
        <v>#N/A</v>
      </c>
      <c r="G273" s="40"/>
      <c r="H273" s="36" t="e">
        <f>VLOOKUP($A273,'Export base de données'!$A:$I,8,FALSE)</f>
        <v>#N/A</v>
      </c>
      <c r="I273" s="37" t="e">
        <f>VLOOKUP($A273,'Export base de données'!$A:$I,8,FALSE)</f>
        <v>#N/A</v>
      </c>
      <c r="J273" s="33"/>
      <c r="K273" s="118"/>
      <c r="L273" s="114"/>
      <c r="M273" s="114"/>
      <c r="N273" s="114"/>
      <c r="O273" s="115"/>
      <c r="P273" s="173" t="e">
        <f>VLOOKUP($A273,'Export base de données'!$A:$I,7,FALSE)</f>
        <v>#N/A</v>
      </c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</row>
    <row r="274" spans="1:27" ht="14.25" customHeight="1">
      <c r="A274" s="43"/>
      <c r="B274" s="31" t="e">
        <f>VLOOKUP($A274,'Export base de données'!$A:$I,2,FALSE)</f>
        <v>#N/A</v>
      </c>
      <c r="C274" s="32" t="e">
        <f>VLOOKUP($A274,'Export base de données'!$A:$I,3,FALSE)</f>
        <v>#N/A</v>
      </c>
      <c r="D274" s="55"/>
      <c r="E274" s="32" t="e">
        <f>VLOOKUP($A274,'Export base de données'!$A:$I,6,FALSE)</f>
        <v>#N/A</v>
      </c>
      <c r="F274" s="34" t="e">
        <f>VLOOKUP($A274,'Export base de données'!$A:$I,5,FALSE)</f>
        <v>#N/A</v>
      </c>
      <c r="G274" s="40"/>
      <c r="H274" s="36" t="e">
        <f>VLOOKUP($A274,'Export base de données'!$A:$I,8,FALSE)</f>
        <v>#N/A</v>
      </c>
      <c r="I274" s="37" t="e">
        <f>VLOOKUP($A274,'Export base de données'!$A:$I,8,FALSE)</f>
        <v>#N/A</v>
      </c>
      <c r="J274" s="33"/>
      <c r="K274" s="118"/>
      <c r="L274" s="114"/>
      <c r="M274" s="114"/>
      <c r="N274" s="114"/>
      <c r="O274" s="115"/>
      <c r="P274" s="173" t="e">
        <f>VLOOKUP($A274,'Export base de données'!$A:$I,7,FALSE)</f>
        <v>#N/A</v>
      </c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</row>
    <row r="275" spans="1:27" ht="14.25" customHeight="1">
      <c r="A275" s="43"/>
      <c r="B275" s="31" t="e">
        <f>VLOOKUP($A275,'Export base de données'!$A:$I,2,FALSE)</f>
        <v>#N/A</v>
      </c>
      <c r="C275" s="32" t="e">
        <f>VLOOKUP($A275,'Export base de données'!$A:$I,3,FALSE)</f>
        <v>#N/A</v>
      </c>
      <c r="D275" s="55"/>
      <c r="E275" s="32" t="e">
        <f>VLOOKUP($A275,'Export base de données'!$A:$I,6,FALSE)</f>
        <v>#N/A</v>
      </c>
      <c r="F275" s="34" t="e">
        <f>VLOOKUP($A275,'Export base de données'!$A:$I,5,FALSE)</f>
        <v>#N/A</v>
      </c>
      <c r="G275" s="40"/>
      <c r="H275" s="36" t="e">
        <f>VLOOKUP($A275,'Export base de données'!$A:$I,8,FALSE)</f>
        <v>#N/A</v>
      </c>
      <c r="I275" s="37" t="e">
        <f>VLOOKUP($A275,'Export base de données'!$A:$I,8,FALSE)</f>
        <v>#N/A</v>
      </c>
      <c r="J275" s="33"/>
      <c r="K275" s="118"/>
      <c r="L275" s="114"/>
      <c r="M275" s="114"/>
      <c r="N275" s="114"/>
      <c r="O275" s="115"/>
      <c r="P275" s="173" t="e">
        <f>VLOOKUP($A275,'Export base de données'!$A:$I,7,FALSE)</f>
        <v>#N/A</v>
      </c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</row>
    <row r="276" spans="1:27" ht="14.25" customHeight="1">
      <c r="A276" s="43"/>
      <c r="B276" s="31" t="e">
        <f>VLOOKUP($A276,'Export base de données'!$A:$I,2,FALSE)</f>
        <v>#N/A</v>
      </c>
      <c r="C276" s="32" t="e">
        <f>VLOOKUP($A276,'Export base de données'!$A:$I,3,FALSE)</f>
        <v>#N/A</v>
      </c>
      <c r="D276" s="55"/>
      <c r="E276" s="32" t="e">
        <f>VLOOKUP($A276,'Export base de données'!$A:$I,6,FALSE)</f>
        <v>#N/A</v>
      </c>
      <c r="F276" s="34" t="e">
        <f>VLOOKUP($A276,'Export base de données'!$A:$I,5,FALSE)</f>
        <v>#N/A</v>
      </c>
      <c r="G276" s="40"/>
      <c r="H276" s="36" t="e">
        <f>VLOOKUP($A276,'Export base de données'!$A:$I,8,FALSE)</f>
        <v>#N/A</v>
      </c>
      <c r="I276" s="37" t="e">
        <f>VLOOKUP($A276,'Export base de données'!$A:$I,8,FALSE)</f>
        <v>#N/A</v>
      </c>
      <c r="J276" s="33"/>
      <c r="K276" s="118"/>
      <c r="L276" s="114"/>
      <c r="M276" s="114"/>
      <c r="N276" s="114"/>
      <c r="O276" s="115"/>
      <c r="P276" s="173" t="e">
        <f>VLOOKUP($A276,'Export base de données'!$A:$I,7,FALSE)</f>
        <v>#N/A</v>
      </c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</row>
    <row r="277" spans="1:27" ht="14.25" customHeight="1">
      <c r="A277" s="43"/>
      <c r="B277" s="31" t="e">
        <f>VLOOKUP($A277,'Export base de données'!$A:$I,2,FALSE)</f>
        <v>#N/A</v>
      </c>
      <c r="C277" s="32" t="e">
        <f>VLOOKUP($A277,'Export base de données'!$A:$I,3,FALSE)</f>
        <v>#N/A</v>
      </c>
      <c r="D277" s="55"/>
      <c r="E277" s="32" t="e">
        <f>VLOOKUP($A277,'Export base de données'!$A:$I,6,FALSE)</f>
        <v>#N/A</v>
      </c>
      <c r="F277" s="34" t="e">
        <f>VLOOKUP($A277,'Export base de données'!$A:$I,5,FALSE)</f>
        <v>#N/A</v>
      </c>
      <c r="G277" s="40"/>
      <c r="H277" s="36" t="e">
        <f>VLOOKUP($A277,'Export base de données'!$A:$I,8,FALSE)</f>
        <v>#N/A</v>
      </c>
      <c r="I277" s="37" t="e">
        <f>VLOOKUP($A277,'Export base de données'!$A:$I,8,FALSE)</f>
        <v>#N/A</v>
      </c>
      <c r="J277" s="33"/>
      <c r="K277" s="118"/>
      <c r="L277" s="114"/>
      <c r="M277" s="114"/>
      <c r="N277" s="114"/>
      <c r="O277" s="115"/>
      <c r="P277" s="173" t="e">
        <f>VLOOKUP($A277,'Export base de données'!$A:$I,7,FALSE)</f>
        <v>#N/A</v>
      </c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</row>
    <row r="278" spans="1:27" ht="14.25" customHeight="1">
      <c r="A278" s="43"/>
      <c r="B278" s="31" t="e">
        <f>VLOOKUP($A278,'Export base de données'!$A:$I,2,FALSE)</f>
        <v>#N/A</v>
      </c>
      <c r="C278" s="32" t="e">
        <f>VLOOKUP($A278,'Export base de données'!$A:$I,3,FALSE)</f>
        <v>#N/A</v>
      </c>
      <c r="D278" s="55"/>
      <c r="E278" s="32" t="e">
        <f>VLOOKUP($A278,'Export base de données'!$A:$I,6,FALSE)</f>
        <v>#N/A</v>
      </c>
      <c r="F278" s="34" t="e">
        <f>VLOOKUP($A278,'Export base de données'!$A:$I,5,FALSE)</f>
        <v>#N/A</v>
      </c>
      <c r="G278" s="40"/>
      <c r="H278" s="36" t="e">
        <f>VLOOKUP($A278,'Export base de données'!$A:$I,8,FALSE)</f>
        <v>#N/A</v>
      </c>
      <c r="I278" s="37" t="e">
        <f>VLOOKUP($A278,'Export base de données'!$A:$I,8,FALSE)</f>
        <v>#N/A</v>
      </c>
      <c r="J278" s="33"/>
      <c r="K278" s="118"/>
      <c r="L278" s="114"/>
      <c r="M278" s="114"/>
      <c r="N278" s="114"/>
      <c r="O278" s="115"/>
      <c r="P278" s="173" t="e">
        <f>VLOOKUP($A278,'Export base de données'!$A:$I,7,FALSE)</f>
        <v>#N/A</v>
      </c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</row>
    <row r="279" spans="1:27" ht="14.25" customHeight="1">
      <c r="A279" s="56"/>
      <c r="B279" s="31" t="e">
        <f>VLOOKUP($A279,'Export base de données'!$A:$I,2,FALSE)</f>
        <v>#N/A</v>
      </c>
      <c r="C279" s="32" t="e">
        <f>VLOOKUP($A279,'Export base de données'!$A:$I,3,FALSE)</f>
        <v>#N/A</v>
      </c>
      <c r="D279" s="55"/>
      <c r="E279" s="32" t="e">
        <f>VLOOKUP($A279,'Export base de données'!$A:$I,6,FALSE)</f>
        <v>#N/A</v>
      </c>
      <c r="F279" s="34" t="e">
        <f>VLOOKUP($A279,'Export base de données'!$A:$I,5,FALSE)</f>
        <v>#N/A</v>
      </c>
      <c r="G279" s="40"/>
      <c r="H279" s="36" t="e">
        <f>VLOOKUP($A279,'Export base de données'!$A:$I,8,FALSE)</f>
        <v>#N/A</v>
      </c>
      <c r="I279" s="37" t="e">
        <f>VLOOKUP($A279,'Export base de données'!$A:$I,8,FALSE)</f>
        <v>#N/A</v>
      </c>
      <c r="J279" s="33"/>
      <c r="K279" s="118"/>
      <c r="L279" s="114"/>
      <c r="M279" s="114"/>
      <c r="N279" s="114"/>
      <c r="O279" s="115"/>
      <c r="P279" s="173" t="e">
        <f>VLOOKUP($A279,'Export base de données'!$A:$I,7,FALSE)</f>
        <v>#N/A</v>
      </c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</row>
    <row r="280" spans="1:27" ht="14.25" customHeight="1">
      <c r="A280" s="56"/>
      <c r="B280" s="31" t="e">
        <f>VLOOKUP($A280,'Export base de données'!$A:$I,2,FALSE)</f>
        <v>#N/A</v>
      </c>
      <c r="C280" s="32" t="e">
        <f>VLOOKUP($A280,'Export base de données'!$A:$I,3,FALSE)</f>
        <v>#N/A</v>
      </c>
      <c r="D280" s="55"/>
      <c r="E280" s="32" t="e">
        <f>VLOOKUP($A280,'Export base de données'!$A:$I,6,FALSE)</f>
        <v>#N/A</v>
      </c>
      <c r="F280" s="34" t="e">
        <f>VLOOKUP($A280,'Export base de données'!$A:$I,5,FALSE)</f>
        <v>#N/A</v>
      </c>
      <c r="G280" s="40"/>
      <c r="H280" s="36" t="e">
        <f>VLOOKUP($A280,'Export base de données'!$A:$I,8,FALSE)</f>
        <v>#N/A</v>
      </c>
      <c r="I280" s="37" t="e">
        <f>VLOOKUP($A280,'Export base de données'!$A:$I,8,FALSE)</f>
        <v>#N/A</v>
      </c>
      <c r="J280" s="33"/>
      <c r="K280" s="118"/>
      <c r="L280" s="114"/>
      <c r="M280" s="114"/>
      <c r="N280" s="114"/>
      <c r="O280" s="115"/>
      <c r="P280" s="173" t="e">
        <f>VLOOKUP($A280,'Export base de données'!$A:$I,7,FALSE)</f>
        <v>#N/A</v>
      </c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</row>
    <row r="281" spans="1:27" ht="14.25" customHeight="1">
      <c r="A281" s="56"/>
      <c r="B281" s="31" t="e">
        <f>VLOOKUP($A281,'Export base de données'!$A:$I,2,FALSE)</f>
        <v>#N/A</v>
      </c>
      <c r="C281" s="32" t="e">
        <f>VLOOKUP($A281,'Export base de données'!$A:$I,3,FALSE)</f>
        <v>#N/A</v>
      </c>
      <c r="D281" s="55"/>
      <c r="E281" s="32" t="e">
        <f>VLOOKUP($A281,'Export base de données'!$A:$I,6,FALSE)</f>
        <v>#N/A</v>
      </c>
      <c r="F281" s="34" t="e">
        <f>VLOOKUP($A281,'Export base de données'!$A:$I,5,FALSE)</f>
        <v>#N/A</v>
      </c>
      <c r="G281" s="40"/>
      <c r="H281" s="36" t="e">
        <f>VLOOKUP($A281,'Export base de données'!$A:$I,8,FALSE)</f>
        <v>#N/A</v>
      </c>
      <c r="I281" s="37" t="e">
        <f>VLOOKUP($A281,'Export base de données'!$A:$I,8,FALSE)</f>
        <v>#N/A</v>
      </c>
      <c r="J281" s="33"/>
      <c r="K281" s="118"/>
      <c r="L281" s="114"/>
      <c r="M281" s="114"/>
      <c r="N281" s="114"/>
      <c r="O281" s="115"/>
      <c r="P281" s="173" t="e">
        <f>VLOOKUP($A281,'Export base de données'!$A:$I,7,FALSE)</f>
        <v>#N/A</v>
      </c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</row>
    <row r="282" spans="1:27" ht="14.25" customHeight="1">
      <c r="A282" s="56"/>
      <c r="B282" s="31" t="e">
        <f>VLOOKUP($A282,'Export base de données'!$A:$I,2,FALSE)</f>
        <v>#N/A</v>
      </c>
      <c r="C282" s="32" t="e">
        <f>VLOOKUP($A282,'Export base de données'!$A:$I,3,FALSE)</f>
        <v>#N/A</v>
      </c>
      <c r="D282" s="55"/>
      <c r="E282" s="32" t="e">
        <f>VLOOKUP($A282,'Export base de données'!$A:$I,6,FALSE)</f>
        <v>#N/A</v>
      </c>
      <c r="F282" s="34" t="e">
        <f>VLOOKUP($A282,'Export base de données'!$A:$I,5,FALSE)</f>
        <v>#N/A</v>
      </c>
      <c r="G282" s="40"/>
      <c r="H282" s="36" t="e">
        <f>VLOOKUP($A282,'Export base de données'!$A:$I,8,FALSE)</f>
        <v>#N/A</v>
      </c>
      <c r="I282" s="37" t="e">
        <f>VLOOKUP($A282,'Export base de données'!$A:$I,8,FALSE)</f>
        <v>#N/A</v>
      </c>
      <c r="J282" s="33"/>
      <c r="K282" s="118"/>
      <c r="L282" s="114"/>
      <c r="M282" s="114"/>
      <c r="N282" s="114"/>
      <c r="O282" s="115"/>
      <c r="P282" s="173" t="e">
        <f>VLOOKUP($A282,'Export base de données'!$A:$I,7,FALSE)</f>
        <v>#N/A</v>
      </c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</row>
    <row r="283" spans="1:27" ht="14.25" customHeight="1">
      <c r="A283" s="56"/>
      <c r="B283" s="31" t="e">
        <f>VLOOKUP($A283,'Export base de données'!$A:$I,2,FALSE)</f>
        <v>#N/A</v>
      </c>
      <c r="C283" s="32" t="e">
        <f>VLOOKUP($A283,'Export base de données'!$A:$I,3,FALSE)</f>
        <v>#N/A</v>
      </c>
      <c r="D283" s="55"/>
      <c r="E283" s="32" t="e">
        <f>VLOOKUP($A283,'Export base de données'!$A:$I,6,FALSE)</f>
        <v>#N/A</v>
      </c>
      <c r="F283" s="34" t="e">
        <f>VLOOKUP($A283,'Export base de données'!$A:$I,5,FALSE)</f>
        <v>#N/A</v>
      </c>
      <c r="G283" s="40"/>
      <c r="H283" s="36" t="e">
        <f>VLOOKUP($A283,'Export base de données'!$A:$I,8,FALSE)</f>
        <v>#N/A</v>
      </c>
      <c r="I283" s="37" t="e">
        <f>VLOOKUP($A283,'Export base de données'!$A:$I,8,FALSE)</f>
        <v>#N/A</v>
      </c>
      <c r="J283" s="33"/>
      <c r="K283" s="118"/>
      <c r="L283" s="114"/>
      <c r="M283" s="114"/>
      <c r="N283" s="114"/>
      <c r="O283" s="115"/>
      <c r="P283" s="173" t="e">
        <f>VLOOKUP($A283,'Export base de données'!$A:$I,7,FALSE)</f>
        <v>#N/A</v>
      </c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</row>
    <row r="284" spans="1:27" ht="14.25" customHeight="1">
      <c r="A284" s="56"/>
      <c r="B284" s="31" t="e">
        <f>VLOOKUP($A284,'Export base de données'!$A:$I,2,FALSE)</f>
        <v>#N/A</v>
      </c>
      <c r="C284" s="32" t="e">
        <f>VLOOKUP($A284,'Export base de données'!$A:$I,3,FALSE)</f>
        <v>#N/A</v>
      </c>
      <c r="D284" s="55"/>
      <c r="E284" s="32" t="e">
        <f>VLOOKUP($A284,'Export base de données'!$A:$I,6,FALSE)</f>
        <v>#N/A</v>
      </c>
      <c r="F284" s="34" t="e">
        <f>VLOOKUP($A284,'Export base de données'!$A:$I,5,FALSE)</f>
        <v>#N/A</v>
      </c>
      <c r="G284" s="40"/>
      <c r="H284" s="36" t="e">
        <f>VLOOKUP($A284,'Export base de données'!$A:$I,8,FALSE)</f>
        <v>#N/A</v>
      </c>
      <c r="I284" s="37" t="e">
        <f>VLOOKUP($A284,'Export base de données'!$A:$I,8,FALSE)</f>
        <v>#N/A</v>
      </c>
      <c r="J284" s="33"/>
      <c r="K284" s="118"/>
      <c r="L284" s="114"/>
      <c r="M284" s="114"/>
      <c r="N284" s="114"/>
      <c r="O284" s="115"/>
      <c r="P284" s="173" t="e">
        <f>VLOOKUP($A284,'Export base de données'!$A:$I,7,FALSE)</f>
        <v>#N/A</v>
      </c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</row>
    <row r="285" spans="1:27" ht="14.25" customHeight="1">
      <c r="A285" s="56"/>
      <c r="B285" s="31" t="e">
        <f>VLOOKUP($A285,'Export base de données'!$A:$I,2,FALSE)</f>
        <v>#N/A</v>
      </c>
      <c r="C285" s="32" t="e">
        <f>VLOOKUP($A285,'Export base de données'!$A:$I,3,FALSE)</f>
        <v>#N/A</v>
      </c>
      <c r="D285" s="55"/>
      <c r="E285" s="32" t="e">
        <f>VLOOKUP($A285,'Export base de données'!$A:$I,6,FALSE)</f>
        <v>#N/A</v>
      </c>
      <c r="F285" s="34" t="e">
        <f>VLOOKUP($A285,'Export base de données'!$A:$I,5,FALSE)</f>
        <v>#N/A</v>
      </c>
      <c r="G285" s="40"/>
      <c r="H285" s="36" t="e">
        <f>VLOOKUP($A285,'Export base de données'!$A:$I,8,FALSE)</f>
        <v>#N/A</v>
      </c>
      <c r="I285" s="37" t="e">
        <f>VLOOKUP($A285,'Export base de données'!$A:$I,8,FALSE)</f>
        <v>#N/A</v>
      </c>
      <c r="J285" s="33"/>
      <c r="K285" s="118"/>
      <c r="L285" s="114"/>
      <c r="M285" s="114"/>
      <c r="N285" s="114"/>
      <c r="O285" s="115"/>
      <c r="P285" s="173" t="e">
        <f>VLOOKUP($A285,'Export base de données'!$A:$I,7,FALSE)</f>
        <v>#N/A</v>
      </c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</row>
    <row r="286" spans="1:27" ht="14.25" customHeight="1">
      <c r="A286" s="56"/>
      <c r="B286" s="31" t="e">
        <f>VLOOKUP($A286,'Export base de données'!$A:$I,2,FALSE)</f>
        <v>#N/A</v>
      </c>
      <c r="C286" s="32" t="e">
        <f>VLOOKUP($A286,'Export base de données'!$A:$I,3,FALSE)</f>
        <v>#N/A</v>
      </c>
      <c r="D286" s="55"/>
      <c r="E286" s="32" t="e">
        <f>VLOOKUP($A286,'Export base de données'!$A:$I,6,FALSE)</f>
        <v>#N/A</v>
      </c>
      <c r="F286" s="34" t="e">
        <f>VLOOKUP($A286,'Export base de données'!$A:$I,5,FALSE)</f>
        <v>#N/A</v>
      </c>
      <c r="G286" s="40"/>
      <c r="H286" s="36" t="e">
        <f>VLOOKUP($A286,'Export base de données'!$A:$I,8,FALSE)</f>
        <v>#N/A</v>
      </c>
      <c r="I286" s="37" t="e">
        <f>VLOOKUP($A286,'Export base de données'!$A:$I,8,FALSE)</f>
        <v>#N/A</v>
      </c>
      <c r="J286" s="33"/>
      <c r="K286" s="118"/>
      <c r="L286" s="114"/>
      <c r="M286" s="114"/>
      <c r="N286" s="114"/>
      <c r="O286" s="115"/>
      <c r="P286" s="173" t="e">
        <f>VLOOKUP($A286,'Export base de données'!$A:$I,7,FALSE)</f>
        <v>#N/A</v>
      </c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</row>
    <row r="287" spans="1:27" ht="14.25" customHeight="1">
      <c r="A287" s="56"/>
      <c r="B287" s="31" t="e">
        <f>VLOOKUP($A287,'Export base de données'!$A:$I,2,FALSE)</f>
        <v>#N/A</v>
      </c>
      <c r="C287" s="32" t="e">
        <f>VLOOKUP($A287,'Export base de données'!$A:$I,3,FALSE)</f>
        <v>#N/A</v>
      </c>
      <c r="D287" s="55"/>
      <c r="E287" s="32" t="e">
        <f>VLOOKUP($A287,'Export base de données'!$A:$I,6,FALSE)</f>
        <v>#N/A</v>
      </c>
      <c r="F287" s="34" t="e">
        <f>VLOOKUP($A287,'Export base de données'!$A:$I,5,FALSE)</f>
        <v>#N/A</v>
      </c>
      <c r="G287" s="97"/>
      <c r="H287" s="36" t="e">
        <f>VLOOKUP($A287,'Export base de données'!$A:$I,8,FALSE)</f>
        <v>#N/A</v>
      </c>
      <c r="I287" s="37" t="e">
        <f>VLOOKUP($A287,'Export base de données'!$A:$I,8,FALSE)</f>
        <v>#N/A</v>
      </c>
      <c r="J287" s="33"/>
      <c r="K287" s="118"/>
      <c r="L287" s="114"/>
      <c r="M287" s="114"/>
      <c r="N287" s="114"/>
      <c r="O287" s="115"/>
      <c r="P287" s="173" t="e">
        <f>VLOOKUP($A287,'Export base de données'!$A:$I,7,FALSE)</f>
        <v>#N/A</v>
      </c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</row>
    <row r="288" spans="1:27" ht="14.25" customHeight="1">
      <c r="A288" s="43"/>
      <c r="B288" s="31" t="e">
        <f>VLOOKUP($A288,'Export base de données'!$A:$I,2,FALSE)</f>
        <v>#N/A</v>
      </c>
      <c r="C288" s="32" t="e">
        <f>VLOOKUP($A288,'Export base de données'!$A:$I,3,FALSE)</f>
        <v>#N/A</v>
      </c>
      <c r="D288" s="55"/>
      <c r="E288" s="32" t="e">
        <f>VLOOKUP($A288,'Export base de données'!$A:$I,6,FALSE)</f>
        <v>#N/A</v>
      </c>
      <c r="F288" s="34" t="e">
        <f>VLOOKUP($A288,'Export base de données'!$A:$I,5,FALSE)</f>
        <v>#N/A</v>
      </c>
      <c r="G288" s="97"/>
      <c r="H288" s="36" t="e">
        <f>VLOOKUP($A288,'Export base de données'!$A:$I,8,FALSE)</f>
        <v>#N/A</v>
      </c>
      <c r="I288" s="37" t="e">
        <f>VLOOKUP($A288,'Export base de données'!$A:$I,8,FALSE)</f>
        <v>#N/A</v>
      </c>
      <c r="J288" s="33"/>
      <c r="K288" s="118"/>
      <c r="L288" s="114"/>
      <c r="M288" s="114"/>
      <c r="N288" s="114"/>
      <c r="O288" s="115"/>
      <c r="P288" s="173" t="e">
        <f>VLOOKUP($A288,'Export base de données'!$A:$I,7,FALSE)</f>
        <v>#N/A</v>
      </c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</row>
    <row r="289" spans="1:27" ht="14.25" customHeight="1">
      <c r="A289" s="43"/>
      <c r="B289" s="31" t="e">
        <f>VLOOKUP($A289,'Export base de données'!$A:$I,2,FALSE)</f>
        <v>#N/A</v>
      </c>
      <c r="C289" s="32" t="e">
        <f>VLOOKUP($A289,'Export base de données'!$A:$I,3,FALSE)</f>
        <v>#N/A</v>
      </c>
      <c r="D289" s="55"/>
      <c r="E289" s="32" t="e">
        <f>VLOOKUP($A289,'Export base de données'!$A:$I,6,FALSE)</f>
        <v>#N/A</v>
      </c>
      <c r="F289" s="34" t="e">
        <f>VLOOKUP($A289,'Export base de données'!$A:$I,5,FALSE)</f>
        <v>#N/A</v>
      </c>
      <c r="G289" s="97"/>
      <c r="H289" s="36" t="e">
        <f>VLOOKUP($A289,'Export base de données'!$A:$I,8,FALSE)</f>
        <v>#N/A</v>
      </c>
      <c r="I289" s="37" t="e">
        <f>VLOOKUP($A289,'Export base de données'!$A:$I,8,FALSE)</f>
        <v>#N/A</v>
      </c>
      <c r="J289" s="33"/>
      <c r="K289" s="118"/>
      <c r="L289" s="114"/>
      <c r="M289" s="114"/>
      <c r="N289" s="114"/>
      <c r="O289" s="115"/>
      <c r="P289" s="173" t="e">
        <f>VLOOKUP($A289,'Export base de données'!$A:$I,7,FALSE)</f>
        <v>#N/A</v>
      </c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</row>
    <row r="290" spans="1:27" ht="14.25" customHeight="1">
      <c r="A290" s="43"/>
      <c r="B290" s="31" t="e">
        <f>VLOOKUP($A290,'Export base de données'!$A:$I,2,FALSE)</f>
        <v>#N/A</v>
      </c>
      <c r="C290" s="32" t="e">
        <f>VLOOKUP($A290,'Export base de données'!$A:$I,3,FALSE)</f>
        <v>#N/A</v>
      </c>
      <c r="D290" s="55"/>
      <c r="E290" s="32" t="e">
        <f>VLOOKUP($A290,'Export base de données'!$A:$I,6,FALSE)</f>
        <v>#N/A</v>
      </c>
      <c r="F290" s="34" t="e">
        <f>VLOOKUP($A290,'Export base de données'!$A:$I,5,FALSE)</f>
        <v>#N/A</v>
      </c>
      <c r="G290" s="50"/>
      <c r="H290" s="36" t="e">
        <f>VLOOKUP($A290,'Export base de données'!$A:$I,8,FALSE)</f>
        <v>#N/A</v>
      </c>
      <c r="I290" s="37" t="e">
        <f>VLOOKUP($A290,'Export base de données'!$A:$I,8,FALSE)</f>
        <v>#N/A</v>
      </c>
      <c r="J290" s="33" t="s">
        <v>32</v>
      </c>
      <c r="K290" s="118"/>
      <c r="L290" s="113" t="s">
        <v>21</v>
      </c>
      <c r="M290" s="114"/>
      <c r="N290" s="114"/>
      <c r="O290" s="115"/>
      <c r="P290" s="173" t="e">
        <f>VLOOKUP($A290,'Export base de données'!$A:$I,7,FALSE)</f>
        <v>#N/A</v>
      </c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</row>
    <row r="291" spans="1:27" ht="14.25" customHeight="1">
      <c r="A291" s="43"/>
      <c r="B291" s="31" t="e">
        <f>VLOOKUP($A291,'Export base de données'!$A:$I,2,FALSE)</f>
        <v>#N/A</v>
      </c>
      <c r="C291" s="32" t="e">
        <f>VLOOKUP($A291,'Export base de données'!$A:$I,3,FALSE)</f>
        <v>#N/A</v>
      </c>
      <c r="D291" s="55"/>
      <c r="E291" s="32" t="e">
        <f>VLOOKUP($A291,'Export base de données'!$A:$I,6,FALSE)</f>
        <v>#N/A</v>
      </c>
      <c r="F291" s="34" t="e">
        <f>VLOOKUP($A291,'Export base de données'!$A:$I,5,FALSE)</f>
        <v>#N/A</v>
      </c>
      <c r="G291" s="50"/>
      <c r="H291" s="36" t="e">
        <f>VLOOKUP($A291,'Export base de données'!$A:$I,8,FALSE)</f>
        <v>#N/A</v>
      </c>
      <c r="I291" s="37" t="e">
        <f>VLOOKUP($A291,'Export base de données'!$A:$I,8,FALSE)</f>
        <v>#N/A</v>
      </c>
      <c r="J291" s="33" t="s">
        <v>32</v>
      </c>
      <c r="K291" s="118"/>
      <c r="L291" s="113" t="s">
        <v>21</v>
      </c>
      <c r="M291" s="114"/>
      <c r="N291" s="114"/>
      <c r="O291" s="115"/>
      <c r="P291" s="173" t="e">
        <f>VLOOKUP($A291,'Export base de données'!$A:$I,7,FALSE)</f>
        <v>#N/A</v>
      </c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</row>
    <row r="292" spans="1:27" ht="14.25" customHeight="1">
      <c r="A292" s="43"/>
      <c r="B292" s="31" t="e">
        <f>VLOOKUP($A292,'Export base de données'!$A:$I,2,FALSE)</f>
        <v>#N/A</v>
      </c>
      <c r="C292" s="32" t="e">
        <f>VLOOKUP($A292,'Export base de données'!$A:$I,3,FALSE)</f>
        <v>#N/A</v>
      </c>
      <c r="D292" s="55"/>
      <c r="E292" s="32" t="e">
        <f>VLOOKUP($A292,'Export base de données'!$A:$I,6,FALSE)</f>
        <v>#N/A</v>
      </c>
      <c r="F292" s="34" t="e">
        <f>VLOOKUP($A292,'Export base de données'!$A:$I,5,FALSE)</f>
        <v>#N/A</v>
      </c>
      <c r="G292" s="50"/>
      <c r="H292" s="36" t="e">
        <f>VLOOKUP($A292,'Export base de données'!$A:$I,8,FALSE)</f>
        <v>#N/A</v>
      </c>
      <c r="I292" s="37" t="e">
        <f>VLOOKUP($A292,'Export base de données'!$A:$I,8,FALSE)</f>
        <v>#N/A</v>
      </c>
      <c r="J292" s="33" t="s">
        <v>32</v>
      </c>
      <c r="K292" s="118"/>
      <c r="L292" s="113" t="s">
        <v>21</v>
      </c>
      <c r="M292" s="114"/>
      <c r="N292" s="114"/>
      <c r="O292" s="115"/>
      <c r="P292" s="173" t="e">
        <f>VLOOKUP($A292,'Export base de données'!$A:$I,7,FALSE)</f>
        <v>#N/A</v>
      </c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</row>
    <row r="293" spans="1:27" ht="14.25" customHeight="1">
      <c r="A293" s="43"/>
      <c r="B293" s="31" t="e">
        <f>VLOOKUP($A293,'Export base de données'!$A:$I,2,FALSE)</f>
        <v>#N/A</v>
      </c>
      <c r="C293" s="32" t="e">
        <f>VLOOKUP($A293,'Export base de données'!$A:$I,3,FALSE)</f>
        <v>#N/A</v>
      </c>
      <c r="D293" s="55"/>
      <c r="E293" s="32" t="e">
        <f>VLOOKUP($A293,'Export base de données'!$A:$I,6,FALSE)</f>
        <v>#N/A</v>
      </c>
      <c r="F293" s="34" t="e">
        <f>VLOOKUP($A293,'Export base de données'!$A:$I,5,FALSE)</f>
        <v>#N/A</v>
      </c>
      <c r="G293" s="50"/>
      <c r="H293" s="36" t="e">
        <f>VLOOKUP($A293,'Export base de données'!$A:$I,8,FALSE)</f>
        <v>#N/A</v>
      </c>
      <c r="I293" s="37" t="e">
        <f>VLOOKUP($A293,'Export base de données'!$A:$I,8,FALSE)</f>
        <v>#N/A</v>
      </c>
      <c r="J293" s="33" t="s">
        <v>32</v>
      </c>
      <c r="K293" s="118"/>
      <c r="L293" s="113" t="s">
        <v>21</v>
      </c>
      <c r="M293" s="114"/>
      <c r="N293" s="114"/>
      <c r="O293" s="115"/>
      <c r="P293" s="173" t="e">
        <f>VLOOKUP($A293,'Export base de données'!$A:$I,7,FALSE)</f>
        <v>#N/A</v>
      </c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</row>
    <row r="294" spans="1:27" ht="14.25" customHeight="1">
      <c r="A294" s="43"/>
      <c r="B294" s="31" t="e">
        <f>VLOOKUP($A294,'Export base de données'!$A:$I,2,FALSE)</f>
        <v>#N/A</v>
      </c>
      <c r="C294" s="32" t="e">
        <f>VLOOKUP($A294,'Export base de données'!$A:$I,3,FALSE)</f>
        <v>#N/A</v>
      </c>
      <c r="D294" s="55"/>
      <c r="E294" s="32" t="e">
        <f>VLOOKUP($A294,'Export base de données'!$A:$I,6,FALSE)</f>
        <v>#N/A</v>
      </c>
      <c r="F294" s="34" t="e">
        <f>VLOOKUP($A294,'Export base de données'!$A:$I,5,FALSE)</f>
        <v>#N/A</v>
      </c>
      <c r="G294" s="50"/>
      <c r="H294" s="36" t="e">
        <f>VLOOKUP($A294,'Export base de données'!$A:$I,8,FALSE)</f>
        <v>#N/A</v>
      </c>
      <c r="I294" s="37" t="e">
        <f>VLOOKUP($A294,'Export base de données'!$A:$I,8,FALSE)</f>
        <v>#N/A</v>
      </c>
      <c r="J294" s="33" t="s">
        <v>32</v>
      </c>
      <c r="K294" s="118"/>
      <c r="L294" s="113" t="s">
        <v>21</v>
      </c>
      <c r="M294" s="114"/>
      <c r="N294" s="114"/>
      <c r="O294" s="115"/>
      <c r="P294" s="173" t="e">
        <f>VLOOKUP($A294,'Export base de données'!$A:$I,7,FALSE)</f>
        <v>#N/A</v>
      </c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</row>
    <row r="295" spans="1:27" ht="14.25" customHeight="1">
      <c r="A295" s="43"/>
      <c r="B295" s="31" t="e">
        <f>VLOOKUP($A295,'Export base de données'!$A:$I,2,FALSE)</f>
        <v>#N/A</v>
      </c>
      <c r="C295" s="32" t="e">
        <f>VLOOKUP($A295,'Export base de données'!$A:$I,3,FALSE)</f>
        <v>#N/A</v>
      </c>
      <c r="D295" s="55"/>
      <c r="E295" s="32" t="e">
        <f>VLOOKUP($A295,'Export base de données'!$A:$I,6,FALSE)</f>
        <v>#N/A</v>
      </c>
      <c r="F295" s="34" t="e">
        <f>VLOOKUP($A295,'Export base de données'!$A:$I,5,FALSE)</f>
        <v>#N/A</v>
      </c>
      <c r="G295" s="50"/>
      <c r="H295" s="36" t="e">
        <f>VLOOKUP($A295,'Export base de données'!$A:$I,8,FALSE)</f>
        <v>#N/A</v>
      </c>
      <c r="I295" s="37" t="e">
        <f>VLOOKUP($A295,'Export base de données'!$A:$I,8,FALSE)</f>
        <v>#N/A</v>
      </c>
      <c r="J295" s="33" t="s">
        <v>32</v>
      </c>
      <c r="K295" s="118"/>
      <c r="L295" s="113" t="s">
        <v>21</v>
      </c>
      <c r="M295" s="114"/>
      <c r="N295" s="114"/>
      <c r="O295" s="115"/>
      <c r="P295" s="173" t="e">
        <f>VLOOKUP($A295,'Export base de données'!$A:$I,7,FALSE)</f>
        <v>#N/A</v>
      </c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</row>
    <row r="296" spans="1:27" ht="14.25" customHeight="1">
      <c r="A296" s="43"/>
      <c r="B296" s="31" t="e">
        <f>VLOOKUP($A296,'Export base de données'!$A:$I,2,FALSE)</f>
        <v>#N/A</v>
      </c>
      <c r="C296" s="32" t="e">
        <f>VLOOKUP($A296,'Export base de données'!$A:$I,3,FALSE)</f>
        <v>#N/A</v>
      </c>
      <c r="D296" s="55"/>
      <c r="E296" s="32" t="e">
        <f>VLOOKUP($A296,'Export base de données'!$A:$I,6,FALSE)</f>
        <v>#N/A</v>
      </c>
      <c r="F296" s="34" t="e">
        <f>VLOOKUP($A296,'Export base de données'!$A:$I,5,FALSE)</f>
        <v>#N/A</v>
      </c>
      <c r="G296" s="50"/>
      <c r="H296" s="36" t="e">
        <f>VLOOKUP($A296,'Export base de données'!$A:$I,8,FALSE)</f>
        <v>#N/A</v>
      </c>
      <c r="I296" s="37" t="e">
        <f>VLOOKUP($A296,'Export base de données'!$A:$I,8,FALSE)</f>
        <v>#N/A</v>
      </c>
      <c r="J296" s="33" t="s">
        <v>32</v>
      </c>
      <c r="K296" s="118"/>
      <c r="L296" s="113" t="s">
        <v>21</v>
      </c>
      <c r="M296" s="114"/>
      <c r="N296" s="114"/>
      <c r="O296" s="115"/>
      <c r="P296" s="173" t="e">
        <f>VLOOKUP($A296,'Export base de données'!$A:$I,7,FALSE)</f>
        <v>#N/A</v>
      </c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</row>
    <row r="297" spans="1:27" ht="14.25" customHeight="1">
      <c r="A297" s="43"/>
      <c r="B297" s="31" t="e">
        <f>VLOOKUP($A297,'Export base de données'!$A:$I,2,FALSE)</f>
        <v>#N/A</v>
      </c>
      <c r="C297" s="32" t="e">
        <f>VLOOKUP($A297,'Export base de données'!$A:$I,3,FALSE)</f>
        <v>#N/A</v>
      </c>
      <c r="D297" s="55"/>
      <c r="E297" s="32" t="e">
        <f>VLOOKUP($A297,'Export base de données'!$A:$I,6,FALSE)</f>
        <v>#N/A</v>
      </c>
      <c r="F297" s="34" t="e">
        <f>VLOOKUP($A297,'Export base de données'!$A:$I,5,FALSE)</f>
        <v>#N/A</v>
      </c>
      <c r="G297" s="50"/>
      <c r="H297" s="36" t="e">
        <f>VLOOKUP($A297,'Export base de données'!$A:$I,8,FALSE)</f>
        <v>#N/A</v>
      </c>
      <c r="I297" s="37" t="e">
        <f>VLOOKUP($A297,'Export base de données'!$A:$I,8,FALSE)</f>
        <v>#N/A</v>
      </c>
      <c r="J297" s="33" t="s">
        <v>32</v>
      </c>
      <c r="K297" s="118"/>
      <c r="L297" s="113" t="s">
        <v>21</v>
      </c>
      <c r="M297" s="114"/>
      <c r="N297" s="114"/>
      <c r="O297" s="115"/>
      <c r="P297" s="173" t="e">
        <f>VLOOKUP($A297,'Export base de données'!$A:$I,7,FALSE)</f>
        <v>#N/A</v>
      </c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</row>
    <row r="298" spans="1:27" ht="14.25" customHeight="1">
      <c r="A298" s="43"/>
      <c r="B298" s="31" t="e">
        <f>VLOOKUP($A298,'Export base de données'!$A:$I,2,FALSE)</f>
        <v>#N/A</v>
      </c>
      <c r="C298" s="32" t="e">
        <f>VLOOKUP($A298,'Export base de données'!$A:$I,3,FALSE)</f>
        <v>#N/A</v>
      </c>
      <c r="D298" s="55"/>
      <c r="E298" s="32" t="e">
        <f>VLOOKUP($A298,'Export base de données'!$A:$I,6,FALSE)</f>
        <v>#N/A</v>
      </c>
      <c r="F298" s="34" t="e">
        <f>VLOOKUP($A298,'Export base de données'!$A:$I,5,FALSE)</f>
        <v>#N/A</v>
      </c>
      <c r="G298" s="50"/>
      <c r="H298" s="36" t="e">
        <f>VLOOKUP($A298,'Export base de données'!$A:$I,8,FALSE)</f>
        <v>#N/A</v>
      </c>
      <c r="I298" s="37" t="e">
        <f>VLOOKUP($A298,'Export base de données'!$A:$I,8,FALSE)</f>
        <v>#N/A</v>
      </c>
      <c r="J298" s="33" t="s">
        <v>32</v>
      </c>
      <c r="K298" s="118"/>
      <c r="L298" s="113" t="s">
        <v>21</v>
      </c>
      <c r="M298" s="114"/>
      <c r="N298" s="114"/>
      <c r="O298" s="115"/>
      <c r="P298" s="173" t="e">
        <f>VLOOKUP($A298,'Export base de données'!$A:$I,7,FALSE)</f>
        <v>#N/A</v>
      </c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</row>
    <row r="299" spans="1:27" ht="14.25" customHeight="1">
      <c r="A299" s="43"/>
      <c r="B299" s="31" t="e">
        <f>VLOOKUP($A299,'Export base de données'!$A:$I,2,FALSE)</f>
        <v>#N/A</v>
      </c>
      <c r="C299" s="32" t="e">
        <f>VLOOKUP($A299,'Export base de données'!$A:$I,3,FALSE)</f>
        <v>#N/A</v>
      </c>
      <c r="D299" s="55"/>
      <c r="E299" s="32" t="e">
        <f>VLOOKUP($A299,'Export base de données'!$A:$I,6,FALSE)</f>
        <v>#N/A</v>
      </c>
      <c r="F299" s="34" t="e">
        <f>VLOOKUP($A299,'Export base de données'!$A:$I,5,FALSE)</f>
        <v>#N/A</v>
      </c>
      <c r="G299" s="50"/>
      <c r="H299" s="36" t="e">
        <f>VLOOKUP($A299,'Export base de données'!$A:$I,8,FALSE)</f>
        <v>#N/A</v>
      </c>
      <c r="I299" s="37" t="e">
        <f>VLOOKUP($A299,'Export base de données'!$A:$I,8,FALSE)</f>
        <v>#N/A</v>
      </c>
      <c r="J299" s="33" t="s">
        <v>32</v>
      </c>
      <c r="K299" s="118"/>
      <c r="L299" s="113" t="s">
        <v>21</v>
      </c>
      <c r="M299" s="114"/>
      <c r="N299" s="114"/>
      <c r="O299" s="115"/>
      <c r="P299" s="173" t="e">
        <f>VLOOKUP($A299,'Export base de données'!$A:$I,7,FALSE)</f>
        <v>#N/A</v>
      </c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</row>
    <row r="300" spans="1:27" ht="14.25" customHeight="1">
      <c r="A300" s="43"/>
      <c r="B300" s="31" t="e">
        <f>VLOOKUP($A300,'Export base de données'!$A:$I,2,FALSE)</f>
        <v>#N/A</v>
      </c>
      <c r="C300" s="32" t="e">
        <f>VLOOKUP($A300,'Export base de données'!$A:$I,3,FALSE)</f>
        <v>#N/A</v>
      </c>
      <c r="D300" s="55"/>
      <c r="E300" s="32" t="e">
        <f>VLOOKUP($A300,'Export base de données'!$A:$I,6,FALSE)</f>
        <v>#N/A</v>
      </c>
      <c r="F300" s="34" t="e">
        <f>VLOOKUP($A300,'Export base de données'!$A:$I,5,FALSE)</f>
        <v>#N/A</v>
      </c>
      <c r="G300" s="50"/>
      <c r="H300" s="36" t="e">
        <f>VLOOKUP($A300,'Export base de données'!$A:$I,8,FALSE)</f>
        <v>#N/A</v>
      </c>
      <c r="I300" s="37" t="e">
        <f>VLOOKUP($A300,'Export base de données'!$A:$I,8,FALSE)</f>
        <v>#N/A</v>
      </c>
      <c r="J300" s="33" t="s">
        <v>32</v>
      </c>
      <c r="K300" s="118"/>
      <c r="L300" s="113" t="s">
        <v>21</v>
      </c>
      <c r="M300" s="114"/>
      <c r="N300" s="114"/>
      <c r="O300" s="115"/>
      <c r="P300" s="173" t="e">
        <f>VLOOKUP($A300,'Export base de données'!$A:$I,7,FALSE)</f>
        <v>#N/A</v>
      </c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</row>
    <row r="301" spans="1:27" ht="14.25" customHeight="1">
      <c r="A301" s="43"/>
      <c r="B301" s="31" t="e">
        <f>VLOOKUP($A301,'Export base de données'!$A:$I,2,FALSE)</f>
        <v>#N/A</v>
      </c>
      <c r="C301" s="32" t="e">
        <f>VLOOKUP($A301,'Export base de données'!$A:$I,3,FALSE)</f>
        <v>#N/A</v>
      </c>
      <c r="D301" s="55"/>
      <c r="E301" s="32" t="e">
        <f>VLOOKUP($A301,'Export base de données'!$A:$I,6,FALSE)</f>
        <v>#N/A</v>
      </c>
      <c r="F301" s="34" t="e">
        <f>VLOOKUP($A301,'Export base de données'!$A:$I,5,FALSE)</f>
        <v>#N/A</v>
      </c>
      <c r="G301" s="50"/>
      <c r="H301" s="36" t="e">
        <f>VLOOKUP($A301,'Export base de données'!$A:$I,8,FALSE)</f>
        <v>#N/A</v>
      </c>
      <c r="I301" s="37" t="e">
        <f>VLOOKUP($A301,'Export base de données'!$A:$I,8,FALSE)</f>
        <v>#N/A</v>
      </c>
      <c r="J301" s="33" t="s">
        <v>32</v>
      </c>
      <c r="K301" s="118"/>
      <c r="L301" s="113" t="s">
        <v>21</v>
      </c>
      <c r="M301" s="114"/>
      <c r="N301" s="114"/>
      <c r="O301" s="115"/>
      <c r="P301" s="173" t="e">
        <f>VLOOKUP($A301,'Export base de données'!$A:$I,7,FALSE)</f>
        <v>#N/A</v>
      </c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</row>
    <row r="302" spans="1:27" ht="14.25" customHeight="1">
      <c r="A302" s="43"/>
      <c r="B302" s="31" t="e">
        <f>VLOOKUP($A302,'Export base de données'!$A:$I,2,FALSE)</f>
        <v>#N/A</v>
      </c>
      <c r="C302" s="32" t="e">
        <f>VLOOKUP($A302,'Export base de données'!$A:$I,3,FALSE)</f>
        <v>#N/A</v>
      </c>
      <c r="D302" s="55"/>
      <c r="E302" s="32" t="e">
        <f>VLOOKUP($A302,'Export base de données'!$A:$I,6,FALSE)</f>
        <v>#N/A</v>
      </c>
      <c r="F302" s="34" t="e">
        <f>VLOOKUP($A302,'Export base de données'!$A:$I,5,FALSE)</f>
        <v>#N/A</v>
      </c>
      <c r="G302" s="50"/>
      <c r="H302" s="36" t="e">
        <f>VLOOKUP($A302,'Export base de données'!$A:$I,8,FALSE)</f>
        <v>#N/A</v>
      </c>
      <c r="I302" s="37" t="e">
        <f>VLOOKUP($A302,'Export base de données'!$A:$I,8,FALSE)</f>
        <v>#N/A</v>
      </c>
      <c r="J302" s="33" t="s">
        <v>32</v>
      </c>
      <c r="K302" s="118"/>
      <c r="L302" s="113" t="s">
        <v>21</v>
      </c>
      <c r="M302" s="114"/>
      <c r="N302" s="114"/>
      <c r="O302" s="115"/>
      <c r="P302" s="173" t="e">
        <f>VLOOKUP($A302,'Export base de données'!$A:$I,7,FALSE)</f>
        <v>#N/A</v>
      </c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</row>
    <row r="303" spans="1:27" ht="14.25" customHeight="1">
      <c r="A303" s="43"/>
      <c r="B303" s="31" t="e">
        <f>VLOOKUP($A303,'Export base de données'!$A:$I,2,FALSE)</f>
        <v>#N/A</v>
      </c>
      <c r="C303" s="32" t="e">
        <f>VLOOKUP($A303,'Export base de données'!$A:$I,3,FALSE)</f>
        <v>#N/A</v>
      </c>
      <c r="D303" s="55"/>
      <c r="E303" s="32" t="e">
        <f>VLOOKUP($A303,'Export base de données'!$A:$I,6,FALSE)</f>
        <v>#N/A</v>
      </c>
      <c r="F303" s="34" t="e">
        <f>VLOOKUP($A303,'Export base de données'!$A:$I,5,FALSE)</f>
        <v>#N/A</v>
      </c>
      <c r="G303" s="50"/>
      <c r="H303" s="36" t="e">
        <f>VLOOKUP($A303,'Export base de données'!$A:$I,8,FALSE)</f>
        <v>#N/A</v>
      </c>
      <c r="I303" s="37" t="e">
        <f>VLOOKUP($A303,'Export base de données'!$A:$I,8,FALSE)</f>
        <v>#N/A</v>
      </c>
      <c r="J303" s="33" t="s">
        <v>32</v>
      </c>
      <c r="K303" s="118"/>
      <c r="L303" s="113" t="s">
        <v>21</v>
      </c>
      <c r="M303" s="114"/>
      <c r="N303" s="114"/>
      <c r="O303" s="115"/>
      <c r="P303" s="173" t="e">
        <f>VLOOKUP($A303,'Export base de données'!$A:$I,7,FALSE)</f>
        <v>#N/A</v>
      </c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</row>
    <row r="304" spans="1:27" ht="14.25" customHeight="1">
      <c r="A304" s="43"/>
      <c r="B304" s="31" t="e">
        <f>VLOOKUP($A304,'Export base de données'!$A:$I,2,FALSE)</f>
        <v>#N/A</v>
      </c>
      <c r="C304" s="32" t="e">
        <f>VLOOKUP($A304,'Export base de données'!$A:$I,3,FALSE)</f>
        <v>#N/A</v>
      </c>
      <c r="D304" s="55"/>
      <c r="E304" s="32" t="e">
        <f>VLOOKUP($A304,'Export base de données'!$A:$I,6,FALSE)</f>
        <v>#N/A</v>
      </c>
      <c r="F304" s="34" t="e">
        <f>VLOOKUP($A304,'Export base de données'!$A:$I,5,FALSE)</f>
        <v>#N/A</v>
      </c>
      <c r="G304" s="50"/>
      <c r="H304" s="36" t="e">
        <f>VLOOKUP($A304,'Export base de données'!$A:$I,8,FALSE)</f>
        <v>#N/A</v>
      </c>
      <c r="I304" s="37" t="e">
        <f>VLOOKUP($A304,'Export base de données'!$A:$I,8,FALSE)</f>
        <v>#N/A</v>
      </c>
      <c r="J304" s="33" t="s">
        <v>32</v>
      </c>
      <c r="K304" s="118"/>
      <c r="L304" s="113" t="s">
        <v>21</v>
      </c>
      <c r="M304" s="114"/>
      <c r="N304" s="114"/>
      <c r="O304" s="115"/>
      <c r="P304" s="173" t="e">
        <f>VLOOKUP($A304,'Export base de données'!$A:$I,7,FALSE)</f>
        <v>#N/A</v>
      </c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</row>
    <row r="305" spans="1:27" ht="14.25" customHeight="1">
      <c r="A305" s="43"/>
      <c r="B305" s="31" t="e">
        <f>VLOOKUP($A305,'Export base de données'!$A:$I,2,FALSE)</f>
        <v>#N/A</v>
      </c>
      <c r="C305" s="32" t="e">
        <f>VLOOKUP($A305,'Export base de données'!$A:$I,3,FALSE)</f>
        <v>#N/A</v>
      </c>
      <c r="D305" s="55"/>
      <c r="E305" s="32" t="e">
        <f>VLOOKUP($A305,'Export base de données'!$A:$I,6,FALSE)</f>
        <v>#N/A</v>
      </c>
      <c r="F305" s="34" t="e">
        <f>VLOOKUP($A305,'Export base de données'!$A:$I,5,FALSE)</f>
        <v>#N/A</v>
      </c>
      <c r="G305" s="50"/>
      <c r="H305" s="36" t="e">
        <f>VLOOKUP($A305,'Export base de données'!$A:$I,8,FALSE)</f>
        <v>#N/A</v>
      </c>
      <c r="I305" s="37" t="e">
        <f>VLOOKUP($A305,'Export base de données'!$A:$I,8,FALSE)</f>
        <v>#N/A</v>
      </c>
      <c r="J305" s="33" t="s">
        <v>32</v>
      </c>
      <c r="K305" s="118"/>
      <c r="L305" s="113" t="s">
        <v>21</v>
      </c>
      <c r="M305" s="114"/>
      <c r="N305" s="114"/>
      <c r="O305" s="115"/>
      <c r="P305" s="173" t="e">
        <f>VLOOKUP($A305,'Export base de données'!$A:$I,7,FALSE)</f>
        <v>#N/A</v>
      </c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</row>
    <row r="306" spans="1:27" ht="14.25" customHeight="1">
      <c r="A306" s="43"/>
      <c r="B306" s="31" t="e">
        <f>VLOOKUP($A306,'Export base de données'!$A:$I,2,FALSE)</f>
        <v>#N/A</v>
      </c>
      <c r="C306" s="32" t="e">
        <f>VLOOKUP($A306,'Export base de données'!$A:$I,3,FALSE)</f>
        <v>#N/A</v>
      </c>
      <c r="D306" s="55"/>
      <c r="E306" s="32" t="e">
        <f>VLOOKUP($A306,'Export base de données'!$A:$I,6,FALSE)</f>
        <v>#N/A</v>
      </c>
      <c r="F306" s="34" t="e">
        <f>VLOOKUP($A306,'Export base de données'!$A:$I,5,FALSE)</f>
        <v>#N/A</v>
      </c>
      <c r="G306" s="50"/>
      <c r="H306" s="36" t="e">
        <f>VLOOKUP($A306,'Export base de données'!$A:$I,8,FALSE)</f>
        <v>#N/A</v>
      </c>
      <c r="I306" s="37" t="e">
        <f>VLOOKUP($A306,'Export base de données'!$A:$I,8,FALSE)</f>
        <v>#N/A</v>
      </c>
      <c r="J306" s="33" t="s">
        <v>32</v>
      </c>
      <c r="K306" s="118"/>
      <c r="L306" s="113" t="s">
        <v>21</v>
      </c>
      <c r="M306" s="114"/>
      <c r="N306" s="114"/>
      <c r="O306" s="115"/>
      <c r="P306" s="173" t="e">
        <f>VLOOKUP($A306,'Export base de données'!$A:$I,7,FALSE)</f>
        <v>#N/A</v>
      </c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</row>
    <row r="307" spans="1:27" ht="14.25" customHeight="1">
      <c r="A307" s="43"/>
      <c r="B307" s="31" t="e">
        <f>VLOOKUP($A307,'Export base de données'!$A:$I,2,FALSE)</f>
        <v>#N/A</v>
      </c>
      <c r="C307" s="32" t="e">
        <f>VLOOKUP($A307,'Export base de données'!$A:$I,3,FALSE)</f>
        <v>#N/A</v>
      </c>
      <c r="D307" s="55"/>
      <c r="E307" s="32" t="e">
        <f>VLOOKUP($A307,'Export base de données'!$A:$I,6,FALSE)</f>
        <v>#N/A</v>
      </c>
      <c r="F307" s="34" t="e">
        <f>VLOOKUP($A307,'Export base de données'!$A:$I,5,FALSE)</f>
        <v>#N/A</v>
      </c>
      <c r="G307" s="50"/>
      <c r="H307" s="36" t="e">
        <f>VLOOKUP($A307,'Export base de données'!$A:$I,8,FALSE)</f>
        <v>#N/A</v>
      </c>
      <c r="I307" s="37" t="e">
        <f>VLOOKUP($A307,'Export base de données'!$A:$I,8,FALSE)</f>
        <v>#N/A</v>
      </c>
      <c r="J307" s="33" t="s">
        <v>32</v>
      </c>
      <c r="K307" s="118"/>
      <c r="L307" s="113" t="s">
        <v>21</v>
      </c>
      <c r="M307" s="114"/>
      <c r="N307" s="114"/>
      <c r="O307" s="115"/>
      <c r="P307" s="173" t="e">
        <f>VLOOKUP($A307,'Export base de données'!$A:$I,7,FALSE)</f>
        <v>#N/A</v>
      </c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</row>
    <row r="308" spans="1:27" ht="14.25" customHeight="1">
      <c r="A308" s="43"/>
      <c r="B308" s="31" t="e">
        <f>VLOOKUP($A308,'Export base de données'!$A:$I,2,FALSE)</f>
        <v>#N/A</v>
      </c>
      <c r="C308" s="32" t="e">
        <f>VLOOKUP($A308,'Export base de données'!$A:$I,3,FALSE)</f>
        <v>#N/A</v>
      </c>
      <c r="D308" s="55"/>
      <c r="E308" s="32" t="e">
        <f>VLOOKUP($A308,'Export base de données'!$A:$I,6,FALSE)</f>
        <v>#N/A</v>
      </c>
      <c r="F308" s="34" t="e">
        <f>VLOOKUP($A308,'Export base de données'!$A:$I,5,FALSE)</f>
        <v>#N/A</v>
      </c>
      <c r="G308" s="50"/>
      <c r="H308" s="36" t="e">
        <f>VLOOKUP($A308,'Export base de données'!$A:$I,8,FALSE)</f>
        <v>#N/A</v>
      </c>
      <c r="I308" s="37" t="e">
        <f>VLOOKUP($A308,'Export base de données'!$A:$I,8,FALSE)</f>
        <v>#N/A</v>
      </c>
      <c r="J308" s="33" t="s">
        <v>32</v>
      </c>
      <c r="K308" s="118"/>
      <c r="L308" s="113" t="s">
        <v>21</v>
      </c>
      <c r="M308" s="114"/>
      <c r="N308" s="114"/>
      <c r="O308" s="115"/>
      <c r="P308" s="173" t="e">
        <f>VLOOKUP($A308,'Export base de données'!$A:$I,7,FALSE)</f>
        <v>#N/A</v>
      </c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</row>
    <row r="309" spans="1:27" ht="14.25" customHeight="1">
      <c r="A309" s="43"/>
      <c r="B309" s="31" t="e">
        <f>VLOOKUP($A309,'Export base de données'!$A:$I,2,FALSE)</f>
        <v>#N/A</v>
      </c>
      <c r="C309" s="32" t="e">
        <f>VLOOKUP($A309,'Export base de données'!$A:$I,3,FALSE)</f>
        <v>#N/A</v>
      </c>
      <c r="D309" s="55"/>
      <c r="E309" s="32" t="e">
        <f>VLOOKUP($A309,'Export base de données'!$A:$I,6,FALSE)</f>
        <v>#N/A</v>
      </c>
      <c r="F309" s="34" t="e">
        <f>VLOOKUP($A309,'Export base de données'!$A:$I,5,FALSE)</f>
        <v>#N/A</v>
      </c>
      <c r="G309" s="50"/>
      <c r="H309" s="36" t="e">
        <f>VLOOKUP($A309,'Export base de données'!$A:$I,8,FALSE)</f>
        <v>#N/A</v>
      </c>
      <c r="I309" s="37" t="e">
        <f>VLOOKUP($A309,'Export base de données'!$A:$I,8,FALSE)</f>
        <v>#N/A</v>
      </c>
      <c r="J309" s="33" t="s">
        <v>32</v>
      </c>
      <c r="K309" s="118"/>
      <c r="L309" s="113" t="s">
        <v>21</v>
      </c>
      <c r="M309" s="114"/>
      <c r="N309" s="114"/>
      <c r="O309" s="115"/>
      <c r="P309" s="173" t="e">
        <f>VLOOKUP($A309,'Export base de données'!$A:$I,7,FALSE)</f>
        <v>#N/A</v>
      </c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</row>
    <row r="310" spans="1:27" ht="14.25" customHeight="1">
      <c r="A310" s="43"/>
      <c r="B310" s="31" t="e">
        <f>VLOOKUP($A310,'Export base de données'!$A:$I,2,FALSE)</f>
        <v>#N/A</v>
      </c>
      <c r="C310" s="32" t="e">
        <f>VLOOKUP($A310,'Export base de données'!$A:$I,3,FALSE)</f>
        <v>#N/A</v>
      </c>
      <c r="D310" s="55"/>
      <c r="E310" s="32" t="e">
        <f>VLOOKUP($A310,'Export base de données'!$A:$I,6,FALSE)</f>
        <v>#N/A</v>
      </c>
      <c r="F310" s="34" t="e">
        <f>VLOOKUP($A310,'Export base de données'!$A:$I,5,FALSE)</f>
        <v>#N/A</v>
      </c>
      <c r="G310" s="50"/>
      <c r="H310" s="36" t="e">
        <f>VLOOKUP($A310,'Export base de données'!$A:$I,8,FALSE)</f>
        <v>#N/A</v>
      </c>
      <c r="I310" s="37" t="e">
        <f>VLOOKUP($A310,'Export base de données'!$A:$I,8,FALSE)</f>
        <v>#N/A</v>
      </c>
      <c r="J310" s="33" t="s">
        <v>32</v>
      </c>
      <c r="K310" s="118"/>
      <c r="L310" s="113" t="s">
        <v>21</v>
      </c>
      <c r="M310" s="114"/>
      <c r="N310" s="114"/>
      <c r="O310" s="115"/>
      <c r="P310" s="173" t="e">
        <f>VLOOKUP($A310,'Export base de données'!$A:$I,7,FALSE)</f>
        <v>#N/A</v>
      </c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</row>
    <row r="311" spans="1:27" ht="14.25" customHeight="1">
      <c r="A311" s="43"/>
      <c r="B311" s="31" t="e">
        <f>VLOOKUP($A311,'Export base de données'!$A:$I,2,FALSE)</f>
        <v>#N/A</v>
      </c>
      <c r="C311" s="32" t="e">
        <f>VLOOKUP($A311,'Export base de données'!$A:$I,3,FALSE)</f>
        <v>#N/A</v>
      </c>
      <c r="D311" s="55"/>
      <c r="E311" s="32" t="e">
        <f>VLOOKUP($A311,'Export base de données'!$A:$I,6,FALSE)</f>
        <v>#N/A</v>
      </c>
      <c r="F311" s="34" t="e">
        <f>VLOOKUP($A311,'Export base de données'!$A:$I,5,FALSE)</f>
        <v>#N/A</v>
      </c>
      <c r="G311" s="50"/>
      <c r="H311" s="36" t="e">
        <f>VLOOKUP($A311,'Export base de données'!$A:$I,8,FALSE)</f>
        <v>#N/A</v>
      </c>
      <c r="I311" s="37" t="e">
        <f>VLOOKUP($A311,'Export base de données'!$A:$I,8,FALSE)</f>
        <v>#N/A</v>
      </c>
      <c r="J311" s="33" t="s">
        <v>32</v>
      </c>
      <c r="K311" s="118"/>
      <c r="L311" s="113" t="s">
        <v>21</v>
      </c>
      <c r="M311" s="114"/>
      <c r="N311" s="114"/>
      <c r="O311" s="115"/>
      <c r="P311" s="173" t="e">
        <f>VLOOKUP($A311,'Export base de données'!$A:$I,7,FALSE)</f>
        <v>#N/A</v>
      </c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</row>
    <row r="312" spans="1:27" ht="14.25" customHeight="1">
      <c r="A312" s="43"/>
      <c r="B312" s="31" t="e">
        <f>VLOOKUP($A312,'Export base de données'!$A:$I,2,FALSE)</f>
        <v>#N/A</v>
      </c>
      <c r="C312" s="32" t="e">
        <f>VLOOKUP($A312,'Export base de données'!$A:$I,3,FALSE)</f>
        <v>#N/A</v>
      </c>
      <c r="D312" s="55"/>
      <c r="E312" s="32" t="e">
        <f>VLOOKUP($A312,'Export base de données'!$A:$I,6,FALSE)</f>
        <v>#N/A</v>
      </c>
      <c r="F312" s="34" t="e">
        <f>VLOOKUP($A312,'Export base de données'!$A:$I,5,FALSE)</f>
        <v>#N/A</v>
      </c>
      <c r="G312" s="50"/>
      <c r="H312" s="36" t="e">
        <f>VLOOKUP($A312,'Export base de données'!$A:$I,8,FALSE)</f>
        <v>#N/A</v>
      </c>
      <c r="I312" s="37" t="e">
        <f>VLOOKUP($A312,'Export base de données'!$A:$I,8,FALSE)</f>
        <v>#N/A</v>
      </c>
      <c r="J312" s="33" t="s">
        <v>32</v>
      </c>
      <c r="K312" s="118"/>
      <c r="L312" s="113" t="s">
        <v>21</v>
      </c>
      <c r="M312" s="114"/>
      <c r="N312" s="114"/>
      <c r="O312" s="115"/>
      <c r="P312" s="173" t="e">
        <f>VLOOKUP($A312,'Export base de données'!$A:$I,7,FALSE)</f>
        <v>#N/A</v>
      </c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</row>
    <row r="313" spans="1:27" ht="14.25" customHeight="1">
      <c r="A313" s="43"/>
      <c r="B313" s="31" t="e">
        <f>VLOOKUP($A313,'Export base de données'!$A:$I,2,FALSE)</f>
        <v>#N/A</v>
      </c>
      <c r="C313" s="32" t="e">
        <f>VLOOKUP($A313,'Export base de données'!$A:$I,3,FALSE)</f>
        <v>#N/A</v>
      </c>
      <c r="D313" s="55"/>
      <c r="E313" s="32" t="e">
        <f>VLOOKUP($A313,'Export base de données'!$A:$I,6,FALSE)</f>
        <v>#N/A</v>
      </c>
      <c r="F313" s="34" t="e">
        <f>VLOOKUP($A313,'Export base de données'!$A:$I,5,FALSE)</f>
        <v>#N/A</v>
      </c>
      <c r="G313" s="50"/>
      <c r="H313" s="36" t="e">
        <f>VLOOKUP($A313,'Export base de données'!$A:$I,8,FALSE)</f>
        <v>#N/A</v>
      </c>
      <c r="I313" s="37" t="e">
        <f>VLOOKUP($A313,'Export base de données'!$A:$I,8,FALSE)</f>
        <v>#N/A</v>
      </c>
      <c r="J313" s="33" t="s">
        <v>32</v>
      </c>
      <c r="K313" s="118"/>
      <c r="L313" s="113" t="s">
        <v>21</v>
      </c>
      <c r="M313" s="114"/>
      <c r="N313" s="114"/>
      <c r="O313" s="115"/>
      <c r="P313" s="173" t="e">
        <f>VLOOKUP($A313,'Export base de données'!$A:$I,7,FALSE)</f>
        <v>#N/A</v>
      </c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</row>
    <row r="314" spans="1:27" ht="14.25" customHeight="1">
      <c r="A314" s="43"/>
      <c r="B314" s="31" t="e">
        <f>VLOOKUP($A314,'Export base de données'!$A:$I,2,FALSE)</f>
        <v>#N/A</v>
      </c>
      <c r="C314" s="32" t="e">
        <f>VLOOKUP($A314,'Export base de données'!$A:$I,3,FALSE)</f>
        <v>#N/A</v>
      </c>
      <c r="D314" s="55"/>
      <c r="E314" s="32" t="e">
        <f>VLOOKUP($A314,'Export base de données'!$A:$I,6,FALSE)</f>
        <v>#N/A</v>
      </c>
      <c r="F314" s="34" t="e">
        <f>VLOOKUP($A314,'Export base de données'!$A:$I,5,FALSE)</f>
        <v>#N/A</v>
      </c>
      <c r="G314" s="50"/>
      <c r="H314" s="36" t="e">
        <f>VLOOKUP($A314,'Export base de données'!$A:$I,8,FALSE)</f>
        <v>#N/A</v>
      </c>
      <c r="I314" s="37" t="e">
        <f>VLOOKUP($A314,'Export base de données'!$A:$I,8,FALSE)</f>
        <v>#N/A</v>
      </c>
      <c r="J314" s="33" t="s">
        <v>32</v>
      </c>
      <c r="K314" s="118"/>
      <c r="L314" s="113" t="s">
        <v>21</v>
      </c>
      <c r="M314" s="114"/>
      <c r="N314" s="114"/>
      <c r="O314" s="115"/>
      <c r="P314" s="173" t="e">
        <f>VLOOKUP($A314,'Export base de données'!$A:$I,7,FALSE)</f>
        <v>#N/A</v>
      </c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</row>
    <row r="315" spans="1:27" ht="14.25" customHeight="1">
      <c r="A315" s="43"/>
      <c r="B315" s="31" t="e">
        <f>VLOOKUP($A315,'Export base de données'!$A:$I,2,FALSE)</f>
        <v>#N/A</v>
      </c>
      <c r="C315" s="32" t="e">
        <f>VLOOKUP($A315,'Export base de données'!$A:$I,3,FALSE)</f>
        <v>#N/A</v>
      </c>
      <c r="D315" s="55"/>
      <c r="E315" s="32" t="e">
        <f>VLOOKUP($A315,'Export base de données'!$A:$I,6,FALSE)</f>
        <v>#N/A</v>
      </c>
      <c r="F315" s="34" t="e">
        <f>VLOOKUP($A315,'Export base de données'!$A:$I,5,FALSE)</f>
        <v>#N/A</v>
      </c>
      <c r="G315" s="50"/>
      <c r="H315" s="36" t="e">
        <f>VLOOKUP($A315,'Export base de données'!$A:$I,8,FALSE)</f>
        <v>#N/A</v>
      </c>
      <c r="I315" s="37" t="e">
        <f>VLOOKUP($A315,'Export base de données'!$A:$I,8,FALSE)</f>
        <v>#N/A</v>
      </c>
      <c r="J315" s="33" t="s">
        <v>32</v>
      </c>
      <c r="K315" s="118"/>
      <c r="L315" s="113" t="s">
        <v>21</v>
      </c>
      <c r="M315" s="114"/>
      <c r="N315" s="114"/>
      <c r="O315" s="115"/>
      <c r="P315" s="173" t="e">
        <f>VLOOKUP($A315,'Export base de données'!$A:$I,7,FALSE)</f>
        <v>#N/A</v>
      </c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</row>
    <row r="316" spans="1:27" ht="14.25" customHeight="1">
      <c r="A316" s="43"/>
      <c r="B316" s="31" t="e">
        <f>VLOOKUP($A316,'Export base de données'!$A:$I,2,FALSE)</f>
        <v>#N/A</v>
      </c>
      <c r="C316" s="32" t="e">
        <f>VLOOKUP($A316,'Export base de données'!$A:$I,3,FALSE)</f>
        <v>#N/A</v>
      </c>
      <c r="D316" s="55"/>
      <c r="E316" s="32" t="e">
        <f>VLOOKUP($A316,'Export base de données'!$A:$I,6,FALSE)</f>
        <v>#N/A</v>
      </c>
      <c r="F316" s="34" t="e">
        <f>VLOOKUP($A316,'Export base de données'!$A:$I,5,FALSE)</f>
        <v>#N/A</v>
      </c>
      <c r="G316" s="50"/>
      <c r="H316" s="36" t="e">
        <f>VLOOKUP($A316,'Export base de données'!$A:$I,8,FALSE)</f>
        <v>#N/A</v>
      </c>
      <c r="I316" s="37" t="e">
        <f>VLOOKUP($A316,'Export base de données'!$A:$I,8,FALSE)</f>
        <v>#N/A</v>
      </c>
      <c r="J316" s="33" t="s">
        <v>32</v>
      </c>
      <c r="K316" s="118"/>
      <c r="L316" s="113" t="s">
        <v>21</v>
      </c>
      <c r="M316" s="114"/>
      <c r="N316" s="114"/>
      <c r="O316" s="115"/>
      <c r="P316" s="173" t="e">
        <f>VLOOKUP($A316,'Export base de données'!$A:$I,7,FALSE)</f>
        <v>#N/A</v>
      </c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</row>
    <row r="317" spans="1:27" ht="14.25" customHeight="1">
      <c r="A317" s="43"/>
      <c r="B317" s="31" t="e">
        <f>VLOOKUP($A317,'Export base de données'!$A:$I,2,FALSE)</f>
        <v>#N/A</v>
      </c>
      <c r="C317" s="32" t="e">
        <f>VLOOKUP($A317,'Export base de données'!$A:$I,3,FALSE)</f>
        <v>#N/A</v>
      </c>
      <c r="D317" s="55"/>
      <c r="E317" s="32" t="e">
        <f>VLOOKUP($A317,'Export base de données'!$A:$I,6,FALSE)</f>
        <v>#N/A</v>
      </c>
      <c r="F317" s="34" t="e">
        <f>VLOOKUP($A317,'Export base de données'!$A:$I,5,FALSE)</f>
        <v>#N/A</v>
      </c>
      <c r="G317" s="50"/>
      <c r="H317" s="36" t="e">
        <f>VLOOKUP($A317,'Export base de données'!$A:$I,8,FALSE)</f>
        <v>#N/A</v>
      </c>
      <c r="I317" s="37" t="e">
        <f>VLOOKUP($A317,'Export base de données'!$A:$I,8,FALSE)</f>
        <v>#N/A</v>
      </c>
      <c r="J317" s="33" t="s">
        <v>32</v>
      </c>
      <c r="K317" s="118"/>
      <c r="L317" s="113" t="s">
        <v>21</v>
      </c>
      <c r="M317" s="114"/>
      <c r="N317" s="114"/>
      <c r="O317" s="115"/>
      <c r="P317" s="173" t="e">
        <f>VLOOKUP($A317,'Export base de données'!$A:$I,7,FALSE)</f>
        <v>#N/A</v>
      </c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</row>
    <row r="318" spans="1:27" ht="14.25" customHeight="1">
      <c r="A318" s="43"/>
      <c r="B318" s="31" t="e">
        <f>VLOOKUP($A318,'Export base de données'!$A:$I,2,FALSE)</f>
        <v>#N/A</v>
      </c>
      <c r="C318" s="32" t="e">
        <f>VLOOKUP($A318,'Export base de données'!$A:$I,3,FALSE)</f>
        <v>#N/A</v>
      </c>
      <c r="D318" s="55"/>
      <c r="E318" s="32" t="e">
        <f>VLOOKUP($A318,'Export base de données'!$A:$I,6,FALSE)</f>
        <v>#N/A</v>
      </c>
      <c r="F318" s="34" t="e">
        <f>VLOOKUP($A318,'Export base de données'!$A:$I,5,FALSE)</f>
        <v>#N/A</v>
      </c>
      <c r="G318" s="50"/>
      <c r="H318" s="36" t="e">
        <f>VLOOKUP($A318,'Export base de données'!$A:$I,8,FALSE)</f>
        <v>#N/A</v>
      </c>
      <c r="I318" s="37" t="e">
        <f>VLOOKUP($A318,'Export base de données'!$A:$I,8,FALSE)</f>
        <v>#N/A</v>
      </c>
      <c r="J318" s="33" t="s">
        <v>32</v>
      </c>
      <c r="K318" s="118"/>
      <c r="L318" s="113" t="s">
        <v>21</v>
      </c>
      <c r="M318" s="114"/>
      <c r="N318" s="114"/>
      <c r="O318" s="115"/>
      <c r="P318" s="173" t="e">
        <f>VLOOKUP($A318,'Export base de données'!$A:$I,7,FALSE)</f>
        <v>#N/A</v>
      </c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</row>
    <row r="319" spans="1:27" ht="14.25" customHeight="1">
      <c r="A319" s="43"/>
      <c r="B319" s="31" t="e">
        <f>VLOOKUP($A319,'Export base de données'!$A:$I,2,FALSE)</f>
        <v>#N/A</v>
      </c>
      <c r="C319" s="32" t="e">
        <f>VLOOKUP($A319,'Export base de données'!$A:$I,3,FALSE)</f>
        <v>#N/A</v>
      </c>
      <c r="D319" s="55"/>
      <c r="E319" s="32" t="e">
        <f>VLOOKUP($A319,'Export base de données'!$A:$I,6,FALSE)</f>
        <v>#N/A</v>
      </c>
      <c r="F319" s="34" t="e">
        <f>VLOOKUP($A319,'Export base de données'!$A:$I,5,FALSE)</f>
        <v>#N/A</v>
      </c>
      <c r="G319" s="50"/>
      <c r="H319" s="36" t="e">
        <f>VLOOKUP($A319,'Export base de données'!$A:$I,8,FALSE)</f>
        <v>#N/A</v>
      </c>
      <c r="I319" s="37" t="e">
        <f>VLOOKUP($A319,'Export base de données'!$A:$I,8,FALSE)</f>
        <v>#N/A</v>
      </c>
      <c r="J319" s="33" t="s">
        <v>32</v>
      </c>
      <c r="K319" s="118"/>
      <c r="L319" s="113" t="s">
        <v>21</v>
      </c>
      <c r="M319" s="114"/>
      <c r="N319" s="114"/>
      <c r="O319" s="115"/>
      <c r="P319" s="173" t="e">
        <f>VLOOKUP($A319,'Export base de données'!$A:$I,7,FALSE)</f>
        <v>#N/A</v>
      </c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</row>
    <row r="320" spans="1:27" ht="14.25" customHeight="1">
      <c r="A320" s="43"/>
      <c r="B320" s="31" t="e">
        <f>VLOOKUP($A320,'Export base de données'!$A:$I,2,FALSE)</f>
        <v>#N/A</v>
      </c>
      <c r="C320" s="32" t="e">
        <f>VLOOKUP($A320,'Export base de données'!$A:$I,3,FALSE)</f>
        <v>#N/A</v>
      </c>
      <c r="D320" s="55"/>
      <c r="E320" s="32" t="e">
        <f>VLOOKUP($A320,'Export base de données'!$A:$I,6,FALSE)</f>
        <v>#N/A</v>
      </c>
      <c r="F320" s="34" t="e">
        <f>VLOOKUP($A320,'Export base de données'!$A:$I,5,FALSE)</f>
        <v>#N/A</v>
      </c>
      <c r="G320" s="50"/>
      <c r="H320" s="36" t="e">
        <f>VLOOKUP($A320,'Export base de données'!$A:$I,8,FALSE)</f>
        <v>#N/A</v>
      </c>
      <c r="I320" s="37" t="e">
        <f>VLOOKUP($A320,'Export base de données'!$A:$I,8,FALSE)</f>
        <v>#N/A</v>
      </c>
      <c r="J320" s="33" t="s">
        <v>32</v>
      </c>
      <c r="K320" s="118"/>
      <c r="L320" s="113" t="s">
        <v>21</v>
      </c>
      <c r="M320" s="114"/>
      <c r="N320" s="114"/>
      <c r="O320" s="115"/>
      <c r="P320" s="173" t="e">
        <f>VLOOKUP($A320,'Export base de données'!$A:$I,7,FALSE)</f>
        <v>#N/A</v>
      </c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</row>
    <row r="321" spans="1:27" ht="14.25" customHeight="1">
      <c r="A321" s="43"/>
      <c r="B321" s="31" t="e">
        <f>VLOOKUP($A321,'Export base de données'!$A:$I,2,FALSE)</f>
        <v>#N/A</v>
      </c>
      <c r="C321" s="32" t="e">
        <f>VLOOKUP($A321,'Export base de données'!$A:$I,3,FALSE)</f>
        <v>#N/A</v>
      </c>
      <c r="D321" s="55"/>
      <c r="E321" s="32" t="e">
        <f>VLOOKUP($A321,'Export base de données'!$A:$I,6,FALSE)</f>
        <v>#N/A</v>
      </c>
      <c r="F321" s="34" t="e">
        <f>VLOOKUP($A321,'Export base de données'!$A:$I,5,FALSE)</f>
        <v>#N/A</v>
      </c>
      <c r="G321" s="50"/>
      <c r="H321" s="36" t="e">
        <f>VLOOKUP($A321,'Export base de données'!$A:$I,8,FALSE)</f>
        <v>#N/A</v>
      </c>
      <c r="I321" s="37" t="e">
        <f>VLOOKUP($A321,'Export base de données'!$A:$I,8,FALSE)</f>
        <v>#N/A</v>
      </c>
      <c r="J321" s="33" t="s">
        <v>32</v>
      </c>
      <c r="K321" s="118"/>
      <c r="L321" s="113" t="s">
        <v>21</v>
      </c>
      <c r="M321" s="114"/>
      <c r="N321" s="114"/>
      <c r="O321" s="115"/>
      <c r="P321" s="173" t="e">
        <f>VLOOKUP($A321,'Export base de données'!$A:$I,7,FALSE)</f>
        <v>#N/A</v>
      </c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</row>
    <row r="322" spans="1:27" ht="14.25" customHeight="1">
      <c r="A322" s="43"/>
      <c r="B322" s="31" t="e">
        <f>VLOOKUP($A322,'Export base de données'!$A:$I,2,FALSE)</f>
        <v>#N/A</v>
      </c>
      <c r="C322" s="32" t="e">
        <f>VLOOKUP($A322,'Export base de données'!$A:$I,3,FALSE)</f>
        <v>#N/A</v>
      </c>
      <c r="D322" s="55"/>
      <c r="E322" s="32" t="e">
        <f>VLOOKUP($A322,'Export base de données'!$A:$I,6,FALSE)</f>
        <v>#N/A</v>
      </c>
      <c r="F322" s="34" t="e">
        <f>VLOOKUP($A322,'Export base de données'!$A:$I,5,FALSE)</f>
        <v>#N/A</v>
      </c>
      <c r="G322" s="50"/>
      <c r="H322" s="36" t="e">
        <f>VLOOKUP($A322,'Export base de données'!$A:$I,8,FALSE)</f>
        <v>#N/A</v>
      </c>
      <c r="I322" s="37" t="e">
        <f>VLOOKUP($A322,'Export base de données'!$A:$I,8,FALSE)</f>
        <v>#N/A</v>
      </c>
      <c r="J322" s="33" t="s">
        <v>32</v>
      </c>
      <c r="K322" s="118"/>
      <c r="L322" s="113" t="s">
        <v>21</v>
      </c>
      <c r="M322" s="114"/>
      <c r="N322" s="114"/>
      <c r="O322" s="115"/>
      <c r="P322" s="173" t="e">
        <f>VLOOKUP($A322,'Export base de données'!$A:$I,7,FALSE)</f>
        <v>#N/A</v>
      </c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</row>
    <row r="323" spans="1:27" ht="14.25" customHeight="1">
      <c r="A323" s="43"/>
      <c r="B323" s="31" t="e">
        <f>VLOOKUP($A323,'Export base de données'!$A:$I,2,FALSE)</f>
        <v>#N/A</v>
      </c>
      <c r="C323" s="32" t="e">
        <f>VLOOKUP($A323,'Export base de données'!$A:$I,3,FALSE)</f>
        <v>#N/A</v>
      </c>
      <c r="D323" s="55"/>
      <c r="E323" s="32" t="e">
        <f>VLOOKUP($A323,'Export base de données'!$A:$I,6,FALSE)</f>
        <v>#N/A</v>
      </c>
      <c r="F323" s="34" t="e">
        <f>VLOOKUP($A323,'Export base de données'!$A:$I,5,FALSE)</f>
        <v>#N/A</v>
      </c>
      <c r="G323" s="50"/>
      <c r="H323" s="36" t="e">
        <f>VLOOKUP($A323,'Export base de données'!$A:$I,8,FALSE)</f>
        <v>#N/A</v>
      </c>
      <c r="I323" s="37" t="e">
        <f>VLOOKUP($A323,'Export base de données'!$A:$I,8,FALSE)</f>
        <v>#N/A</v>
      </c>
      <c r="J323" s="33" t="s">
        <v>32</v>
      </c>
      <c r="K323" s="118"/>
      <c r="L323" s="113" t="s">
        <v>21</v>
      </c>
      <c r="M323" s="114"/>
      <c r="N323" s="114"/>
      <c r="O323" s="115"/>
      <c r="P323" s="173" t="e">
        <f>VLOOKUP($A323,'Export base de données'!$A:$I,7,FALSE)</f>
        <v>#N/A</v>
      </c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</row>
    <row r="324" spans="1:27" ht="14.25" customHeight="1">
      <c r="A324" s="43"/>
      <c r="B324" s="31" t="e">
        <f>VLOOKUP($A324,'Export base de données'!$A:$I,2,FALSE)</f>
        <v>#N/A</v>
      </c>
      <c r="C324" s="32" t="e">
        <f>VLOOKUP($A324,'Export base de données'!$A:$I,3,FALSE)</f>
        <v>#N/A</v>
      </c>
      <c r="D324" s="55"/>
      <c r="E324" s="32" t="e">
        <f>VLOOKUP($A324,'Export base de données'!$A:$I,6,FALSE)</f>
        <v>#N/A</v>
      </c>
      <c r="F324" s="34" t="e">
        <f>VLOOKUP($A324,'Export base de données'!$A:$I,5,FALSE)</f>
        <v>#N/A</v>
      </c>
      <c r="G324" s="50"/>
      <c r="H324" s="36" t="e">
        <f>VLOOKUP($A324,'Export base de données'!$A:$I,8,FALSE)</f>
        <v>#N/A</v>
      </c>
      <c r="I324" s="37" t="e">
        <f>VLOOKUP($A324,'Export base de données'!$A:$I,8,FALSE)</f>
        <v>#N/A</v>
      </c>
      <c r="J324" s="33" t="s">
        <v>32</v>
      </c>
      <c r="K324" s="118"/>
      <c r="L324" s="113" t="s">
        <v>21</v>
      </c>
      <c r="M324" s="114"/>
      <c r="N324" s="114"/>
      <c r="O324" s="115"/>
      <c r="P324" s="173" t="e">
        <f>VLOOKUP($A324,'Export base de données'!$A:$I,7,FALSE)</f>
        <v>#N/A</v>
      </c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</row>
    <row r="325" spans="1:27" ht="14.25" customHeight="1">
      <c r="A325" s="43"/>
      <c r="B325" s="31" t="e">
        <f>VLOOKUP($A325,'Export base de données'!$A:$I,2,FALSE)</f>
        <v>#N/A</v>
      </c>
      <c r="C325" s="32" t="e">
        <f>VLOOKUP($A325,'Export base de données'!$A:$I,3,FALSE)</f>
        <v>#N/A</v>
      </c>
      <c r="D325" s="55"/>
      <c r="E325" s="32" t="e">
        <f>VLOOKUP($A325,'Export base de données'!$A:$I,6,FALSE)</f>
        <v>#N/A</v>
      </c>
      <c r="F325" s="34" t="e">
        <f>VLOOKUP($A325,'Export base de données'!$A:$I,5,FALSE)</f>
        <v>#N/A</v>
      </c>
      <c r="G325" s="50"/>
      <c r="H325" s="36" t="e">
        <f>VLOOKUP($A325,'Export base de données'!$A:$I,8,FALSE)</f>
        <v>#N/A</v>
      </c>
      <c r="I325" s="37" t="e">
        <f>VLOOKUP($A325,'Export base de données'!$A:$I,8,FALSE)</f>
        <v>#N/A</v>
      </c>
      <c r="J325" s="33" t="s">
        <v>32</v>
      </c>
      <c r="K325" s="118"/>
      <c r="L325" s="113" t="s">
        <v>21</v>
      </c>
      <c r="M325" s="114"/>
      <c r="N325" s="114"/>
      <c r="O325" s="115"/>
      <c r="P325" s="173" t="e">
        <f>VLOOKUP($A325,'Export base de données'!$A:$I,7,FALSE)</f>
        <v>#N/A</v>
      </c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</row>
    <row r="326" spans="1:27" ht="14.25" customHeight="1">
      <c r="A326" s="43"/>
      <c r="B326" s="31" t="e">
        <f>VLOOKUP($A326,'Export base de données'!$A:$I,2,FALSE)</f>
        <v>#N/A</v>
      </c>
      <c r="C326" s="32" t="e">
        <f>VLOOKUP($A326,'Export base de données'!$A:$I,3,FALSE)</f>
        <v>#N/A</v>
      </c>
      <c r="D326" s="55"/>
      <c r="E326" s="32" t="e">
        <f>VLOOKUP($A326,'Export base de données'!$A:$I,6,FALSE)</f>
        <v>#N/A</v>
      </c>
      <c r="F326" s="34" t="e">
        <f>VLOOKUP($A326,'Export base de données'!$A:$I,5,FALSE)</f>
        <v>#N/A</v>
      </c>
      <c r="G326" s="50"/>
      <c r="H326" s="36" t="e">
        <f>VLOOKUP($A326,'Export base de données'!$A:$I,8,FALSE)</f>
        <v>#N/A</v>
      </c>
      <c r="I326" s="37" t="e">
        <f>VLOOKUP($A326,'Export base de données'!$A:$I,8,FALSE)</f>
        <v>#N/A</v>
      </c>
      <c r="J326" s="33" t="s">
        <v>32</v>
      </c>
      <c r="K326" s="118"/>
      <c r="L326" s="113" t="s">
        <v>21</v>
      </c>
      <c r="M326" s="114"/>
      <c r="N326" s="114"/>
      <c r="O326" s="115"/>
      <c r="P326" s="173" t="e">
        <f>VLOOKUP($A326,'Export base de données'!$A:$I,7,FALSE)</f>
        <v>#N/A</v>
      </c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</row>
    <row r="327" spans="1:27" ht="14.25" customHeight="1">
      <c r="A327" s="43"/>
      <c r="B327" s="31" t="e">
        <f>VLOOKUP($A327,'Export base de données'!$A:$I,2,FALSE)</f>
        <v>#N/A</v>
      </c>
      <c r="C327" s="32" t="e">
        <f>VLOOKUP($A327,'Export base de données'!$A:$I,3,FALSE)</f>
        <v>#N/A</v>
      </c>
      <c r="D327" s="55"/>
      <c r="E327" s="32" t="e">
        <f>VLOOKUP($A327,'Export base de données'!$A:$I,6,FALSE)</f>
        <v>#N/A</v>
      </c>
      <c r="F327" s="34" t="e">
        <f>VLOOKUP($A327,'Export base de données'!$A:$I,5,FALSE)</f>
        <v>#N/A</v>
      </c>
      <c r="G327" s="50"/>
      <c r="H327" s="36" t="e">
        <f>VLOOKUP($A327,'Export base de données'!$A:$I,8,FALSE)</f>
        <v>#N/A</v>
      </c>
      <c r="I327" s="37" t="e">
        <f>VLOOKUP($A327,'Export base de données'!$A:$I,8,FALSE)</f>
        <v>#N/A</v>
      </c>
      <c r="J327" s="33" t="s">
        <v>32</v>
      </c>
      <c r="K327" s="118"/>
      <c r="L327" s="113" t="s">
        <v>21</v>
      </c>
      <c r="M327" s="114"/>
      <c r="N327" s="114"/>
      <c r="O327" s="115"/>
      <c r="P327" s="173" t="e">
        <f>VLOOKUP($A327,'Export base de données'!$A:$I,7,FALSE)</f>
        <v>#N/A</v>
      </c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</row>
    <row r="328" spans="1:27" ht="14.25" customHeight="1">
      <c r="A328" s="43"/>
      <c r="B328" s="31" t="e">
        <f>VLOOKUP($A328,'Export base de données'!$A:$I,2,FALSE)</f>
        <v>#N/A</v>
      </c>
      <c r="C328" s="32" t="e">
        <f>VLOOKUP($A328,'Export base de données'!$A:$I,3,FALSE)</f>
        <v>#N/A</v>
      </c>
      <c r="D328" s="55"/>
      <c r="E328" s="32" t="e">
        <f>VLOOKUP($A328,'Export base de données'!$A:$I,6,FALSE)</f>
        <v>#N/A</v>
      </c>
      <c r="F328" s="34" t="e">
        <f>VLOOKUP($A328,'Export base de données'!$A:$I,5,FALSE)</f>
        <v>#N/A</v>
      </c>
      <c r="G328" s="50"/>
      <c r="H328" s="36" t="e">
        <f>VLOOKUP($A328,'Export base de données'!$A:$I,8,FALSE)</f>
        <v>#N/A</v>
      </c>
      <c r="I328" s="37" t="e">
        <f>VLOOKUP($A328,'Export base de données'!$A:$I,8,FALSE)</f>
        <v>#N/A</v>
      </c>
      <c r="J328" s="33" t="s">
        <v>32</v>
      </c>
      <c r="K328" s="118"/>
      <c r="L328" s="113" t="s">
        <v>21</v>
      </c>
      <c r="M328" s="114"/>
      <c r="N328" s="114"/>
      <c r="O328" s="115"/>
      <c r="P328" s="173" t="e">
        <f>VLOOKUP($A328,'Export base de données'!$A:$I,7,FALSE)</f>
        <v>#N/A</v>
      </c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</row>
    <row r="329" spans="1:27" ht="14.25" customHeight="1">
      <c r="A329" s="43"/>
      <c r="B329" s="31" t="e">
        <f>VLOOKUP($A329,'Export base de données'!$A:$I,2,FALSE)</f>
        <v>#N/A</v>
      </c>
      <c r="C329" s="32" t="e">
        <f>VLOOKUP($A329,'Export base de données'!$A:$I,3,FALSE)</f>
        <v>#N/A</v>
      </c>
      <c r="D329" s="55"/>
      <c r="E329" s="32" t="e">
        <f>VLOOKUP($A329,'Export base de données'!$A:$I,6,FALSE)</f>
        <v>#N/A</v>
      </c>
      <c r="F329" s="34" t="e">
        <f>VLOOKUP($A329,'Export base de données'!$A:$I,5,FALSE)</f>
        <v>#N/A</v>
      </c>
      <c r="G329" s="50"/>
      <c r="H329" s="36" t="e">
        <f>VLOOKUP($A329,'Export base de données'!$A:$I,8,FALSE)</f>
        <v>#N/A</v>
      </c>
      <c r="I329" s="37" t="e">
        <f>VLOOKUP($A329,'Export base de données'!$A:$I,8,FALSE)</f>
        <v>#N/A</v>
      </c>
      <c r="J329" s="33" t="s">
        <v>32</v>
      </c>
      <c r="K329" s="118"/>
      <c r="L329" s="113" t="s">
        <v>21</v>
      </c>
      <c r="M329" s="114"/>
      <c r="N329" s="114"/>
      <c r="O329" s="115"/>
      <c r="P329" s="173" t="e">
        <f>VLOOKUP($A329,'Export base de données'!$A:$I,7,FALSE)</f>
        <v>#N/A</v>
      </c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</row>
    <row r="330" spans="1:27" ht="14.25" customHeight="1">
      <c r="A330" s="43"/>
      <c r="B330" s="31" t="e">
        <f>VLOOKUP($A330,'Export base de données'!$A:$I,2,FALSE)</f>
        <v>#N/A</v>
      </c>
      <c r="C330" s="32" t="e">
        <f>VLOOKUP($A330,'Export base de données'!$A:$I,3,FALSE)</f>
        <v>#N/A</v>
      </c>
      <c r="D330" s="55"/>
      <c r="E330" s="32" t="e">
        <f>VLOOKUP($A330,'Export base de données'!$A:$I,6,FALSE)</f>
        <v>#N/A</v>
      </c>
      <c r="F330" s="34" t="e">
        <f>VLOOKUP($A330,'Export base de données'!$A:$I,5,FALSE)</f>
        <v>#N/A</v>
      </c>
      <c r="G330" s="50"/>
      <c r="H330" s="36" t="e">
        <f>VLOOKUP($A330,'Export base de données'!$A:$I,8,FALSE)</f>
        <v>#N/A</v>
      </c>
      <c r="I330" s="37" t="e">
        <f>VLOOKUP($A330,'Export base de données'!$A:$I,8,FALSE)</f>
        <v>#N/A</v>
      </c>
      <c r="J330" s="33" t="s">
        <v>32</v>
      </c>
      <c r="K330" s="118"/>
      <c r="L330" s="113" t="s">
        <v>21</v>
      </c>
      <c r="M330" s="114"/>
      <c r="N330" s="114"/>
      <c r="O330" s="115"/>
      <c r="P330" s="173" t="e">
        <f>VLOOKUP($A330,'Export base de données'!$A:$I,7,FALSE)</f>
        <v>#N/A</v>
      </c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</row>
    <row r="331" spans="1:27" ht="14.25" customHeight="1">
      <c r="A331" s="43"/>
      <c r="B331" s="31" t="e">
        <f>VLOOKUP($A331,'Export base de données'!$A:$I,2,FALSE)</f>
        <v>#N/A</v>
      </c>
      <c r="C331" s="32" t="e">
        <f>VLOOKUP($A331,'Export base de données'!$A:$I,3,FALSE)</f>
        <v>#N/A</v>
      </c>
      <c r="D331" s="55"/>
      <c r="E331" s="32" t="e">
        <f>VLOOKUP($A331,'Export base de données'!$A:$I,6,FALSE)</f>
        <v>#N/A</v>
      </c>
      <c r="F331" s="34" t="e">
        <f>VLOOKUP($A331,'Export base de données'!$A:$I,5,FALSE)</f>
        <v>#N/A</v>
      </c>
      <c r="G331" s="50"/>
      <c r="H331" s="36" t="e">
        <f>VLOOKUP($A331,'Export base de données'!$A:$I,8,FALSE)</f>
        <v>#N/A</v>
      </c>
      <c r="I331" s="37" t="e">
        <f>VLOOKUP($A331,'Export base de données'!$A:$I,8,FALSE)</f>
        <v>#N/A</v>
      </c>
      <c r="J331" s="33" t="s">
        <v>32</v>
      </c>
      <c r="K331" s="118"/>
      <c r="L331" s="113" t="s">
        <v>21</v>
      </c>
      <c r="M331" s="114"/>
      <c r="N331" s="114"/>
      <c r="O331" s="115"/>
      <c r="P331" s="173" t="e">
        <f>VLOOKUP($A331,'Export base de données'!$A:$I,7,FALSE)</f>
        <v>#N/A</v>
      </c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</row>
    <row r="332" spans="1:27" ht="14.25" customHeight="1">
      <c r="A332" s="43"/>
      <c r="B332" s="31" t="e">
        <f>VLOOKUP($A332,'Export base de données'!$A:$I,2,FALSE)</f>
        <v>#N/A</v>
      </c>
      <c r="C332" s="32" t="e">
        <f>VLOOKUP($A332,'Export base de données'!$A:$I,3,FALSE)</f>
        <v>#N/A</v>
      </c>
      <c r="D332" s="55"/>
      <c r="E332" s="32" t="e">
        <f>VLOOKUP($A332,'Export base de données'!$A:$I,6,FALSE)</f>
        <v>#N/A</v>
      </c>
      <c r="F332" s="34" t="e">
        <f>VLOOKUP($A332,'Export base de données'!$A:$I,5,FALSE)</f>
        <v>#N/A</v>
      </c>
      <c r="G332" s="50"/>
      <c r="H332" s="36" t="e">
        <f>VLOOKUP($A332,'Export base de données'!$A:$I,8,FALSE)</f>
        <v>#N/A</v>
      </c>
      <c r="I332" s="37" t="e">
        <f>VLOOKUP($A332,'Export base de données'!$A:$I,8,FALSE)</f>
        <v>#N/A</v>
      </c>
      <c r="J332" s="33" t="s">
        <v>32</v>
      </c>
      <c r="K332" s="118"/>
      <c r="L332" s="113" t="s">
        <v>21</v>
      </c>
      <c r="M332" s="114"/>
      <c r="N332" s="114"/>
      <c r="O332" s="115"/>
      <c r="P332" s="173" t="e">
        <f>VLOOKUP($A332,'Export base de données'!$A:$I,7,FALSE)</f>
        <v>#N/A</v>
      </c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</row>
    <row r="333" spans="1:27" ht="14.25" customHeight="1">
      <c r="A333" s="43"/>
      <c r="B333" s="31" t="e">
        <f>VLOOKUP($A333,'Export base de données'!$A:$I,2,FALSE)</f>
        <v>#N/A</v>
      </c>
      <c r="C333" s="32" t="e">
        <f>VLOOKUP($A333,'Export base de données'!$A:$I,3,FALSE)</f>
        <v>#N/A</v>
      </c>
      <c r="D333" s="55"/>
      <c r="E333" s="32" t="e">
        <f>VLOOKUP($A333,'Export base de données'!$A:$I,6,FALSE)</f>
        <v>#N/A</v>
      </c>
      <c r="F333" s="34" t="e">
        <f>VLOOKUP($A333,'Export base de données'!$A:$I,5,FALSE)</f>
        <v>#N/A</v>
      </c>
      <c r="G333" s="50"/>
      <c r="H333" s="36" t="e">
        <f>VLOOKUP($A333,'Export base de données'!$A:$I,8,FALSE)</f>
        <v>#N/A</v>
      </c>
      <c r="I333" s="37" t="e">
        <f>VLOOKUP($A333,'Export base de données'!$A:$I,8,FALSE)</f>
        <v>#N/A</v>
      </c>
      <c r="J333" s="33" t="s">
        <v>32</v>
      </c>
      <c r="K333" s="118"/>
      <c r="L333" s="113" t="s">
        <v>21</v>
      </c>
      <c r="M333" s="114"/>
      <c r="N333" s="114"/>
      <c r="O333" s="115"/>
      <c r="P333" s="173" t="e">
        <f>VLOOKUP($A333,'Export base de données'!$A:$I,7,FALSE)</f>
        <v>#N/A</v>
      </c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</row>
    <row r="334" spans="1:27" ht="14.25" customHeight="1">
      <c r="A334" s="43"/>
      <c r="B334" s="31" t="e">
        <f>VLOOKUP($A334,'Export base de données'!$A:$I,2,FALSE)</f>
        <v>#N/A</v>
      </c>
      <c r="C334" s="32" t="e">
        <f>VLOOKUP($A334,'Export base de données'!$A:$I,3,FALSE)</f>
        <v>#N/A</v>
      </c>
      <c r="D334" s="55"/>
      <c r="E334" s="32" t="e">
        <f>VLOOKUP($A334,'Export base de données'!$A:$I,6,FALSE)</f>
        <v>#N/A</v>
      </c>
      <c r="F334" s="34" t="e">
        <f>VLOOKUP($A334,'Export base de données'!$A:$I,5,FALSE)</f>
        <v>#N/A</v>
      </c>
      <c r="G334" s="50"/>
      <c r="H334" s="36" t="e">
        <f>VLOOKUP($A334,'Export base de données'!$A:$I,8,FALSE)</f>
        <v>#N/A</v>
      </c>
      <c r="I334" s="37" t="e">
        <f>VLOOKUP($A334,'Export base de données'!$A:$I,8,FALSE)</f>
        <v>#N/A</v>
      </c>
      <c r="J334" s="33" t="s">
        <v>32</v>
      </c>
      <c r="K334" s="118"/>
      <c r="L334" s="113" t="s">
        <v>21</v>
      </c>
      <c r="M334" s="114"/>
      <c r="N334" s="114"/>
      <c r="O334" s="115"/>
      <c r="P334" s="173" t="e">
        <f>VLOOKUP($A334,'Export base de données'!$A:$I,7,FALSE)</f>
        <v>#N/A</v>
      </c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</row>
    <row r="335" spans="1:27" ht="14.25" customHeight="1">
      <c r="A335" s="43"/>
      <c r="B335" s="31" t="e">
        <f>VLOOKUP($A335,'Export base de données'!$A:$I,2,FALSE)</f>
        <v>#N/A</v>
      </c>
      <c r="C335" s="32" t="e">
        <f>VLOOKUP($A335,'Export base de données'!$A:$I,3,FALSE)</f>
        <v>#N/A</v>
      </c>
      <c r="D335" s="55"/>
      <c r="E335" s="32" t="e">
        <f>VLOOKUP($A335,'Export base de données'!$A:$I,6,FALSE)</f>
        <v>#N/A</v>
      </c>
      <c r="F335" s="34" t="e">
        <f>VLOOKUP($A335,'Export base de données'!$A:$I,5,FALSE)</f>
        <v>#N/A</v>
      </c>
      <c r="G335" s="50"/>
      <c r="H335" s="36" t="e">
        <f>VLOOKUP($A335,'Export base de données'!$A:$I,8,FALSE)</f>
        <v>#N/A</v>
      </c>
      <c r="I335" s="37" t="e">
        <f>VLOOKUP($A335,'Export base de données'!$A:$I,8,FALSE)</f>
        <v>#N/A</v>
      </c>
      <c r="J335" s="33" t="s">
        <v>32</v>
      </c>
      <c r="K335" s="118"/>
      <c r="L335" s="113" t="s">
        <v>21</v>
      </c>
      <c r="M335" s="114"/>
      <c r="N335" s="114"/>
      <c r="O335" s="115"/>
      <c r="P335" s="173" t="e">
        <f>VLOOKUP($A335,'Export base de données'!$A:$I,7,FALSE)</f>
        <v>#N/A</v>
      </c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</row>
    <row r="336" spans="1:27" ht="14.25" customHeight="1">
      <c r="A336" s="43"/>
      <c r="B336" s="31" t="e">
        <f>VLOOKUP($A336,'Export base de données'!$A:$I,2,FALSE)</f>
        <v>#N/A</v>
      </c>
      <c r="C336" s="32" t="e">
        <f>VLOOKUP($A336,'Export base de données'!$A:$I,3,FALSE)</f>
        <v>#N/A</v>
      </c>
      <c r="D336" s="55"/>
      <c r="E336" s="32" t="e">
        <f>VLOOKUP($A336,'Export base de données'!$A:$I,6,FALSE)</f>
        <v>#N/A</v>
      </c>
      <c r="F336" s="34" t="e">
        <f>VLOOKUP($A336,'Export base de données'!$A:$I,5,FALSE)</f>
        <v>#N/A</v>
      </c>
      <c r="G336" s="50"/>
      <c r="H336" s="36" t="e">
        <f>VLOOKUP($A336,'Export base de données'!$A:$I,8,FALSE)</f>
        <v>#N/A</v>
      </c>
      <c r="I336" s="37" t="e">
        <f>VLOOKUP($A336,'Export base de données'!$A:$I,8,FALSE)</f>
        <v>#N/A</v>
      </c>
      <c r="J336" s="33" t="s">
        <v>32</v>
      </c>
      <c r="K336" s="118"/>
      <c r="L336" s="113" t="s">
        <v>21</v>
      </c>
      <c r="M336" s="114"/>
      <c r="N336" s="114"/>
      <c r="O336" s="115"/>
      <c r="P336" s="173" t="e">
        <f>VLOOKUP($A336,'Export base de données'!$A:$I,7,FALSE)</f>
        <v>#N/A</v>
      </c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</row>
    <row r="337" spans="1:27" ht="14.25" customHeight="1">
      <c r="A337" s="43"/>
      <c r="B337" s="31" t="e">
        <f>VLOOKUP($A337,'Export base de données'!$A:$I,2,FALSE)</f>
        <v>#N/A</v>
      </c>
      <c r="C337" s="32" t="e">
        <f>VLOOKUP($A337,'Export base de données'!$A:$I,3,FALSE)</f>
        <v>#N/A</v>
      </c>
      <c r="D337" s="55"/>
      <c r="E337" s="32" t="e">
        <f>VLOOKUP($A337,'Export base de données'!$A:$I,6,FALSE)</f>
        <v>#N/A</v>
      </c>
      <c r="F337" s="34" t="e">
        <f>VLOOKUP($A337,'Export base de données'!$A:$I,5,FALSE)</f>
        <v>#N/A</v>
      </c>
      <c r="G337" s="50"/>
      <c r="H337" s="36" t="e">
        <f>VLOOKUP($A337,'Export base de données'!$A:$I,8,FALSE)</f>
        <v>#N/A</v>
      </c>
      <c r="I337" s="37" t="e">
        <f>VLOOKUP($A337,'Export base de données'!$A:$I,8,FALSE)</f>
        <v>#N/A</v>
      </c>
      <c r="J337" s="33" t="s">
        <v>32</v>
      </c>
      <c r="K337" s="118"/>
      <c r="L337" s="113" t="s">
        <v>21</v>
      </c>
      <c r="M337" s="114"/>
      <c r="N337" s="114"/>
      <c r="O337" s="115"/>
      <c r="P337" s="173" t="e">
        <f>VLOOKUP($A337,'Export base de données'!$A:$I,7,FALSE)</f>
        <v>#N/A</v>
      </c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</row>
    <row r="338" spans="1:27" ht="14.25" customHeight="1">
      <c r="A338" s="43"/>
      <c r="B338" s="31" t="e">
        <f>VLOOKUP($A338,'Export base de données'!$A:$I,2,FALSE)</f>
        <v>#N/A</v>
      </c>
      <c r="C338" s="32" t="e">
        <f>VLOOKUP($A338,'Export base de données'!$A:$I,3,FALSE)</f>
        <v>#N/A</v>
      </c>
      <c r="D338" s="55"/>
      <c r="E338" s="32" t="e">
        <f>VLOOKUP($A338,'Export base de données'!$A:$I,6,FALSE)</f>
        <v>#N/A</v>
      </c>
      <c r="F338" s="34" t="e">
        <f>VLOOKUP($A338,'Export base de données'!$A:$I,5,FALSE)</f>
        <v>#N/A</v>
      </c>
      <c r="G338" s="50"/>
      <c r="H338" s="36" t="e">
        <f>VLOOKUP($A338,'Export base de données'!$A:$I,8,FALSE)</f>
        <v>#N/A</v>
      </c>
      <c r="I338" s="37" t="e">
        <f>VLOOKUP($A338,'Export base de données'!$A:$I,8,FALSE)</f>
        <v>#N/A</v>
      </c>
      <c r="J338" s="33" t="s">
        <v>32</v>
      </c>
      <c r="K338" s="118"/>
      <c r="L338" s="113" t="s">
        <v>21</v>
      </c>
      <c r="M338" s="114"/>
      <c r="N338" s="114"/>
      <c r="O338" s="115"/>
      <c r="P338" s="173" t="e">
        <f>VLOOKUP($A338,'Export base de données'!$A:$I,7,FALSE)</f>
        <v>#N/A</v>
      </c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</row>
    <row r="339" spans="1:27" ht="14.25" customHeight="1">
      <c r="A339" s="99"/>
      <c r="B339" s="31" t="e">
        <f>VLOOKUP($A339,'Export base de données'!$A:$I,2,FALSE)</f>
        <v>#N/A</v>
      </c>
      <c r="C339" s="32" t="e">
        <f>VLOOKUP($A339,'Export base de données'!$A:$I,3,FALSE)</f>
        <v>#N/A</v>
      </c>
      <c r="D339" s="55"/>
      <c r="E339" s="32" t="e">
        <f>VLOOKUP($A339,'Export base de données'!$A:$I,6,FALSE)</f>
        <v>#N/A</v>
      </c>
      <c r="F339" s="34" t="e">
        <f>VLOOKUP($A339,'Export base de données'!$A:$I,5,FALSE)</f>
        <v>#N/A</v>
      </c>
      <c r="G339" s="50"/>
      <c r="H339" s="36" t="e">
        <f>VLOOKUP($A339,'Export base de données'!$A:$I,8,FALSE)</f>
        <v>#N/A</v>
      </c>
      <c r="I339" s="37" t="e">
        <f>VLOOKUP($A339,'Export base de données'!$A:$I,8,FALSE)</f>
        <v>#N/A</v>
      </c>
      <c r="J339" s="33" t="s">
        <v>32</v>
      </c>
      <c r="K339" s="118"/>
      <c r="L339" s="113" t="s">
        <v>21</v>
      </c>
      <c r="M339" s="114"/>
      <c r="N339" s="114"/>
      <c r="O339" s="115"/>
      <c r="P339" s="173" t="e">
        <f>VLOOKUP($A339,'Export base de données'!$A:$I,7,FALSE)</f>
        <v>#N/A</v>
      </c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</row>
    <row r="340" spans="1:27" ht="14.25" customHeight="1">
      <c r="A340" s="98"/>
      <c r="B340" s="31" t="e">
        <f>VLOOKUP($A340,'Export base de données'!$A:$I,2,FALSE)</f>
        <v>#N/A</v>
      </c>
      <c r="C340" s="32" t="e">
        <f>VLOOKUP($A340,'Export base de données'!$A:$I,3,FALSE)</f>
        <v>#N/A</v>
      </c>
      <c r="D340" s="55"/>
      <c r="E340" s="32" t="e">
        <f>VLOOKUP($A340,'Export base de données'!$A:$I,6,FALSE)</f>
        <v>#N/A</v>
      </c>
      <c r="F340" s="34" t="e">
        <f>VLOOKUP($A340,'Export base de données'!$A:$I,5,FALSE)</f>
        <v>#N/A</v>
      </c>
      <c r="G340" s="50"/>
      <c r="H340" s="36" t="e">
        <f>VLOOKUP($A340,'Export base de données'!$A:$I,8,FALSE)</f>
        <v>#N/A</v>
      </c>
      <c r="I340" s="37" t="e">
        <f>VLOOKUP($A340,'Export base de données'!$A:$I,8,FALSE)</f>
        <v>#N/A</v>
      </c>
      <c r="J340" s="33" t="s">
        <v>32</v>
      </c>
      <c r="K340" s="118"/>
      <c r="L340" s="113" t="s">
        <v>21</v>
      </c>
      <c r="M340" s="114"/>
      <c r="N340" s="114"/>
      <c r="O340" s="115"/>
      <c r="P340" s="173" t="e">
        <f>VLOOKUP($A340,'Export base de données'!$A:$I,7,FALSE)</f>
        <v>#N/A</v>
      </c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</row>
    <row r="341" spans="1:27" ht="14.25" customHeight="1">
      <c r="A341" s="56"/>
      <c r="B341" s="31" t="e">
        <f>VLOOKUP($A341,'Export base de données'!$A:$I,2,FALSE)</f>
        <v>#N/A</v>
      </c>
      <c r="C341" s="32" t="e">
        <f>VLOOKUP($A341,'Export base de données'!$A:$I,3,FALSE)</f>
        <v>#N/A</v>
      </c>
      <c r="D341" s="55"/>
      <c r="E341" s="32" t="e">
        <f>VLOOKUP($A341,'Export base de données'!$A:$I,6,FALSE)</f>
        <v>#N/A</v>
      </c>
      <c r="F341" s="34" t="e">
        <f>VLOOKUP($A341,'Export base de données'!$A:$I,5,FALSE)</f>
        <v>#N/A</v>
      </c>
      <c r="G341" s="50"/>
      <c r="H341" s="36" t="e">
        <f>VLOOKUP($A341,'Export base de données'!$A:$I,8,FALSE)</f>
        <v>#N/A</v>
      </c>
      <c r="I341" s="37" t="e">
        <f>VLOOKUP($A341,'Export base de données'!$A:$I,8,FALSE)</f>
        <v>#N/A</v>
      </c>
      <c r="J341" s="33" t="s">
        <v>32</v>
      </c>
      <c r="K341" s="118"/>
      <c r="L341" s="113" t="s">
        <v>21</v>
      </c>
      <c r="M341" s="114"/>
      <c r="N341" s="114"/>
      <c r="O341" s="115"/>
      <c r="P341" s="173" t="e">
        <f>VLOOKUP($A341,'Export base de données'!$A:$I,7,FALSE)</f>
        <v>#N/A</v>
      </c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</row>
    <row r="342" spans="1:27" ht="14.25" customHeight="1">
      <c r="A342" s="56"/>
      <c r="B342" s="31" t="e">
        <f>VLOOKUP($A342,'Export base de données'!$A:$I,2,FALSE)</f>
        <v>#N/A</v>
      </c>
      <c r="C342" s="32" t="e">
        <f>VLOOKUP($A342,'Export base de données'!$A:$I,3,FALSE)</f>
        <v>#N/A</v>
      </c>
      <c r="D342" s="55"/>
      <c r="E342" s="32" t="e">
        <f>VLOOKUP($A342,'Export base de données'!$A:$I,6,FALSE)</f>
        <v>#N/A</v>
      </c>
      <c r="F342" s="34" t="e">
        <f>VLOOKUP($A342,'Export base de données'!$A:$I,5,FALSE)</f>
        <v>#N/A</v>
      </c>
      <c r="G342" s="50"/>
      <c r="H342" s="36" t="e">
        <f>VLOOKUP($A342,'Export base de données'!$A:$I,8,FALSE)</f>
        <v>#N/A</v>
      </c>
      <c r="I342" s="37" t="e">
        <f>VLOOKUP($A342,'Export base de données'!$A:$I,8,FALSE)</f>
        <v>#N/A</v>
      </c>
      <c r="J342" s="33" t="s">
        <v>32</v>
      </c>
      <c r="K342" s="118"/>
      <c r="L342" s="113" t="s">
        <v>21</v>
      </c>
      <c r="M342" s="114"/>
      <c r="N342" s="114"/>
      <c r="O342" s="115"/>
      <c r="P342" s="173" t="e">
        <f>VLOOKUP($A342,'Export base de données'!$A:$I,7,FALSE)</f>
        <v>#N/A</v>
      </c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</row>
    <row r="343" spans="1:27" ht="14.25" customHeight="1">
      <c r="A343" s="30"/>
      <c r="B343" s="31" t="e">
        <f>VLOOKUP($A343,'Export base de données'!$A:$I,2,FALSE)</f>
        <v>#N/A</v>
      </c>
      <c r="C343" s="32" t="e">
        <f>VLOOKUP($A343,'Export base de données'!$A:$I,3,FALSE)</f>
        <v>#N/A</v>
      </c>
      <c r="D343" s="55"/>
      <c r="E343" s="32" t="e">
        <f>VLOOKUP($A343,'Export base de données'!$A:$I,6,FALSE)</f>
        <v>#N/A</v>
      </c>
      <c r="F343" s="34" t="e">
        <f>VLOOKUP($A343,'Export base de données'!$A:$I,5,FALSE)</f>
        <v>#N/A</v>
      </c>
      <c r="G343" s="50"/>
      <c r="H343" s="36" t="e">
        <f>VLOOKUP($A343,'Export base de données'!$A:$I,8,FALSE)</f>
        <v>#N/A</v>
      </c>
      <c r="I343" s="37" t="e">
        <f>VLOOKUP($A343,'Export base de données'!$A:$I,8,FALSE)</f>
        <v>#N/A</v>
      </c>
      <c r="J343" s="33" t="s">
        <v>32</v>
      </c>
      <c r="K343" s="118"/>
      <c r="L343" s="113" t="s">
        <v>21</v>
      </c>
      <c r="M343" s="114"/>
      <c r="N343" s="114"/>
      <c r="O343" s="115"/>
      <c r="P343" s="173" t="e">
        <f>VLOOKUP($A343,'Export base de données'!$A:$I,7,FALSE)</f>
        <v>#N/A</v>
      </c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</row>
    <row r="344" spans="1:27" ht="14.25" customHeight="1">
      <c r="A344" s="30"/>
      <c r="B344" s="31" t="e">
        <f>VLOOKUP($A344,'Export base de données'!$A:$I,2,FALSE)</f>
        <v>#N/A</v>
      </c>
      <c r="C344" s="32" t="e">
        <f>VLOOKUP($A344,'Export base de données'!$A:$I,3,FALSE)</f>
        <v>#N/A</v>
      </c>
      <c r="D344" s="55"/>
      <c r="E344" s="32" t="e">
        <f>VLOOKUP($A344,'Export base de données'!$A:$I,6,FALSE)</f>
        <v>#N/A</v>
      </c>
      <c r="F344" s="34" t="e">
        <f>VLOOKUP($A344,'Export base de données'!$A:$I,5,FALSE)</f>
        <v>#N/A</v>
      </c>
      <c r="G344" s="50"/>
      <c r="H344" s="36" t="e">
        <f>VLOOKUP($A344,'Export base de données'!$A:$I,8,FALSE)</f>
        <v>#N/A</v>
      </c>
      <c r="I344" s="37" t="e">
        <f>VLOOKUP($A344,'Export base de données'!$A:$I,8,FALSE)</f>
        <v>#N/A</v>
      </c>
      <c r="J344" s="33" t="s">
        <v>32</v>
      </c>
      <c r="K344" s="118"/>
      <c r="L344" s="113" t="s">
        <v>21</v>
      </c>
      <c r="M344" s="114"/>
      <c r="N344" s="114"/>
      <c r="O344" s="115"/>
      <c r="P344" s="173" t="e">
        <f>VLOOKUP($A344,'Export base de données'!$A:$I,7,FALSE)</f>
        <v>#N/A</v>
      </c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</row>
    <row r="345" spans="1:27" ht="14.25" customHeight="1">
      <c r="A345" s="30"/>
      <c r="B345" s="31" t="e">
        <f>VLOOKUP($A345,'Export base de données'!$A:$I,2,FALSE)</f>
        <v>#N/A</v>
      </c>
      <c r="C345" s="32" t="e">
        <f>VLOOKUP($A345,'Export base de données'!$A:$I,3,FALSE)</f>
        <v>#N/A</v>
      </c>
      <c r="D345" s="55"/>
      <c r="E345" s="32" t="e">
        <f>VLOOKUP($A345,'Export base de données'!$A:$I,6,FALSE)</f>
        <v>#N/A</v>
      </c>
      <c r="F345" s="34" t="e">
        <f>VLOOKUP($A345,'Export base de données'!$A:$I,5,FALSE)</f>
        <v>#N/A</v>
      </c>
      <c r="G345" s="50"/>
      <c r="H345" s="36" t="e">
        <f>VLOOKUP($A345,'Export base de données'!$A:$I,8,FALSE)</f>
        <v>#N/A</v>
      </c>
      <c r="I345" s="37" t="e">
        <f>VLOOKUP($A345,'Export base de données'!$A:$I,8,FALSE)</f>
        <v>#N/A</v>
      </c>
      <c r="J345" s="33" t="s">
        <v>32</v>
      </c>
      <c r="K345" s="118"/>
      <c r="L345" s="113" t="s">
        <v>21</v>
      </c>
      <c r="M345" s="114"/>
      <c r="N345" s="114"/>
      <c r="O345" s="115"/>
      <c r="P345" s="173" t="e">
        <f>VLOOKUP($A345,'Export base de données'!$A:$I,7,FALSE)</f>
        <v>#N/A</v>
      </c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</row>
    <row r="346" spans="1:27" ht="14.25" customHeight="1">
      <c r="A346" s="30"/>
      <c r="B346" s="31" t="e">
        <f>VLOOKUP($A346,'Export base de données'!$A:$I,2,FALSE)</f>
        <v>#N/A</v>
      </c>
      <c r="C346" s="32" t="e">
        <f>VLOOKUP($A346,'Export base de données'!$A:$I,3,FALSE)</f>
        <v>#N/A</v>
      </c>
      <c r="D346" s="55"/>
      <c r="E346" s="32" t="e">
        <f>VLOOKUP($A346,'Export base de données'!$A:$I,6,FALSE)</f>
        <v>#N/A</v>
      </c>
      <c r="F346" s="34" t="e">
        <f>VLOOKUP($A346,'Export base de données'!$A:$I,5,FALSE)</f>
        <v>#N/A</v>
      </c>
      <c r="G346" s="50"/>
      <c r="H346" s="36" t="e">
        <f>VLOOKUP($A346,'Export base de données'!$A:$I,8,FALSE)</f>
        <v>#N/A</v>
      </c>
      <c r="I346" s="37" t="e">
        <f>VLOOKUP($A346,'Export base de données'!$A:$I,8,FALSE)</f>
        <v>#N/A</v>
      </c>
      <c r="J346" s="33" t="s">
        <v>32</v>
      </c>
      <c r="K346" s="118"/>
      <c r="L346" s="113" t="s">
        <v>21</v>
      </c>
      <c r="M346" s="114"/>
      <c r="N346" s="114"/>
      <c r="O346" s="115"/>
      <c r="P346" s="173" t="e">
        <f>VLOOKUP($A346,'Export base de données'!$A:$I,7,FALSE)</f>
        <v>#N/A</v>
      </c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</row>
    <row r="347" spans="1:27" ht="14.25" customHeight="1">
      <c r="A347" s="30"/>
      <c r="B347" s="31" t="e">
        <f>VLOOKUP($A347,'Export base de données'!$A:$I,2,FALSE)</f>
        <v>#N/A</v>
      </c>
      <c r="C347" s="32" t="e">
        <f>VLOOKUP($A347,'Export base de données'!$A:$I,3,FALSE)</f>
        <v>#N/A</v>
      </c>
      <c r="D347" s="55"/>
      <c r="E347" s="32" t="e">
        <f>VLOOKUP($A347,'Export base de données'!$A:$I,6,FALSE)</f>
        <v>#N/A</v>
      </c>
      <c r="F347" s="34" t="e">
        <f>VLOOKUP($A347,'Export base de données'!$A:$I,5,FALSE)</f>
        <v>#N/A</v>
      </c>
      <c r="G347" s="50"/>
      <c r="H347" s="36" t="e">
        <f>VLOOKUP($A347,'Export base de données'!$A:$I,8,FALSE)</f>
        <v>#N/A</v>
      </c>
      <c r="I347" s="37" t="e">
        <f>VLOOKUP($A347,'Export base de données'!$A:$I,8,FALSE)</f>
        <v>#N/A</v>
      </c>
      <c r="J347" s="33" t="s">
        <v>32</v>
      </c>
      <c r="K347" s="118"/>
      <c r="L347" s="113" t="s">
        <v>21</v>
      </c>
      <c r="M347" s="114"/>
      <c r="N347" s="114"/>
      <c r="O347" s="115"/>
      <c r="P347" s="173" t="e">
        <f>VLOOKUP($A347,'Export base de données'!$A:$I,7,FALSE)</f>
        <v>#N/A</v>
      </c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</row>
    <row r="348" spans="1:27" ht="14.25" customHeight="1">
      <c r="A348" s="30"/>
      <c r="B348" s="31" t="e">
        <f>VLOOKUP($A348,'Export base de données'!$A:$I,2,FALSE)</f>
        <v>#N/A</v>
      </c>
      <c r="C348" s="32" t="e">
        <f>VLOOKUP($A348,'Export base de données'!$A:$I,3,FALSE)</f>
        <v>#N/A</v>
      </c>
      <c r="D348" s="55"/>
      <c r="E348" s="32" t="e">
        <f>VLOOKUP($A348,'Export base de données'!$A:$I,6,FALSE)</f>
        <v>#N/A</v>
      </c>
      <c r="F348" s="34" t="e">
        <f>VLOOKUP($A348,'Export base de données'!$A:$I,5,FALSE)</f>
        <v>#N/A</v>
      </c>
      <c r="G348" s="50"/>
      <c r="H348" s="36" t="e">
        <f>VLOOKUP($A348,'Export base de données'!$A:$I,8,FALSE)</f>
        <v>#N/A</v>
      </c>
      <c r="I348" s="37" t="e">
        <f>VLOOKUP($A348,'Export base de données'!$A:$I,8,FALSE)</f>
        <v>#N/A</v>
      </c>
      <c r="J348" s="33" t="s">
        <v>32</v>
      </c>
      <c r="K348" s="118"/>
      <c r="L348" s="113" t="s">
        <v>21</v>
      </c>
      <c r="M348" s="114"/>
      <c r="N348" s="114"/>
      <c r="O348" s="115"/>
      <c r="P348" s="173" t="e">
        <f>VLOOKUP($A348,'Export base de données'!$A:$I,7,FALSE)</f>
        <v>#N/A</v>
      </c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</row>
    <row r="349" spans="1:27" ht="14.25" customHeight="1">
      <c r="A349" s="30"/>
      <c r="B349" s="31" t="e">
        <f>VLOOKUP($A349,'Export base de données'!$A:$I,2,FALSE)</f>
        <v>#N/A</v>
      </c>
      <c r="C349" s="32" t="e">
        <f>VLOOKUP($A349,'Export base de données'!$A:$I,3,FALSE)</f>
        <v>#N/A</v>
      </c>
      <c r="D349" s="55"/>
      <c r="E349" s="32" t="e">
        <f>VLOOKUP($A349,'Export base de données'!$A:$I,6,FALSE)</f>
        <v>#N/A</v>
      </c>
      <c r="F349" s="34" t="e">
        <f>VLOOKUP($A349,'Export base de données'!$A:$I,5,FALSE)</f>
        <v>#N/A</v>
      </c>
      <c r="G349" s="50"/>
      <c r="H349" s="36" t="e">
        <f>VLOOKUP($A349,'Export base de données'!$A:$I,8,FALSE)</f>
        <v>#N/A</v>
      </c>
      <c r="I349" s="37" t="e">
        <f>VLOOKUP($A349,'Export base de données'!$A:$I,8,FALSE)</f>
        <v>#N/A</v>
      </c>
      <c r="J349" s="33" t="s">
        <v>32</v>
      </c>
      <c r="K349" s="118"/>
      <c r="L349" s="113" t="s">
        <v>21</v>
      </c>
      <c r="M349" s="114"/>
      <c r="N349" s="114"/>
      <c r="O349" s="115"/>
      <c r="P349" s="173" t="e">
        <f>VLOOKUP($A349,'Export base de données'!$A:$I,7,FALSE)</f>
        <v>#N/A</v>
      </c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</row>
    <row r="350" spans="1:27" ht="14.25" customHeight="1">
      <c r="A350" s="30"/>
      <c r="B350" s="31" t="e">
        <f>VLOOKUP($A350,'Export base de données'!$A:$I,2,FALSE)</f>
        <v>#N/A</v>
      </c>
      <c r="C350" s="32" t="e">
        <f>VLOOKUP($A350,'Export base de données'!$A:$I,3,FALSE)</f>
        <v>#N/A</v>
      </c>
      <c r="D350" s="55"/>
      <c r="E350" s="32" t="e">
        <f>VLOOKUP($A350,'Export base de données'!$A:$I,6,FALSE)</f>
        <v>#N/A</v>
      </c>
      <c r="F350" s="34" t="e">
        <f>VLOOKUP($A350,'Export base de données'!$A:$I,5,FALSE)</f>
        <v>#N/A</v>
      </c>
      <c r="G350" s="50"/>
      <c r="H350" s="36" t="e">
        <f>VLOOKUP($A350,'Export base de données'!$A:$I,8,FALSE)</f>
        <v>#N/A</v>
      </c>
      <c r="I350" s="37" t="e">
        <f>VLOOKUP($A350,'Export base de données'!$A:$I,8,FALSE)</f>
        <v>#N/A</v>
      </c>
      <c r="J350" s="33" t="s">
        <v>32</v>
      </c>
      <c r="K350" s="118"/>
      <c r="L350" s="113" t="s">
        <v>21</v>
      </c>
      <c r="M350" s="114"/>
      <c r="N350" s="114"/>
      <c r="O350" s="115"/>
      <c r="P350" s="173" t="e">
        <f>VLOOKUP($A350,'Export base de données'!$A:$I,7,FALSE)</f>
        <v>#N/A</v>
      </c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</row>
    <row r="351" spans="1:27" ht="14.25" customHeight="1">
      <c r="A351" s="30"/>
      <c r="B351" s="31" t="e">
        <f>VLOOKUP($A351,'Export base de données'!$A:$I,2,FALSE)</f>
        <v>#N/A</v>
      </c>
      <c r="C351" s="32" t="e">
        <f>VLOOKUP($A351,'Export base de données'!$A:$I,3,FALSE)</f>
        <v>#N/A</v>
      </c>
      <c r="D351" s="55"/>
      <c r="E351" s="32" t="e">
        <f>VLOOKUP($A351,'Export base de données'!$A:$I,6,FALSE)</f>
        <v>#N/A</v>
      </c>
      <c r="F351" s="34" t="e">
        <f>VLOOKUP($A351,'Export base de données'!$A:$I,5,FALSE)</f>
        <v>#N/A</v>
      </c>
      <c r="G351" s="50"/>
      <c r="H351" s="36" t="e">
        <f>VLOOKUP($A351,'Export base de données'!$A:$I,8,FALSE)</f>
        <v>#N/A</v>
      </c>
      <c r="I351" s="37" t="e">
        <f>VLOOKUP($A351,'Export base de données'!$A:$I,8,FALSE)</f>
        <v>#N/A</v>
      </c>
      <c r="J351" s="33" t="s">
        <v>32</v>
      </c>
      <c r="K351" s="118"/>
      <c r="L351" s="113" t="s">
        <v>21</v>
      </c>
      <c r="M351" s="114"/>
      <c r="N351" s="114"/>
      <c r="O351" s="115"/>
      <c r="P351" s="173" t="e">
        <f>VLOOKUP($A351,'Export base de données'!$A:$I,7,FALSE)</f>
        <v>#N/A</v>
      </c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</row>
    <row r="352" spans="1:27" ht="14.25" customHeight="1">
      <c r="A352" s="30"/>
      <c r="B352" s="31" t="e">
        <f>VLOOKUP($A352,'Export base de données'!$A:$I,2,FALSE)</f>
        <v>#N/A</v>
      </c>
      <c r="C352" s="32" t="e">
        <f>VLOOKUP($A352,'Export base de données'!$A:$I,3,FALSE)</f>
        <v>#N/A</v>
      </c>
      <c r="D352" s="55"/>
      <c r="E352" s="32" t="e">
        <f>VLOOKUP($A352,'Export base de données'!$A:$I,6,FALSE)</f>
        <v>#N/A</v>
      </c>
      <c r="F352" s="34" t="e">
        <f>VLOOKUP($A352,'Export base de données'!$A:$I,5,FALSE)</f>
        <v>#N/A</v>
      </c>
      <c r="G352" s="50"/>
      <c r="H352" s="36" t="e">
        <f>VLOOKUP($A352,'Export base de données'!$A:$I,8,FALSE)</f>
        <v>#N/A</v>
      </c>
      <c r="I352" s="37" t="e">
        <f>VLOOKUP($A352,'Export base de données'!$A:$I,8,FALSE)</f>
        <v>#N/A</v>
      </c>
      <c r="J352" s="33" t="s">
        <v>32</v>
      </c>
      <c r="K352" s="118"/>
      <c r="L352" s="113" t="s">
        <v>21</v>
      </c>
      <c r="M352" s="114"/>
      <c r="N352" s="114"/>
      <c r="O352" s="115"/>
      <c r="P352" s="173" t="e">
        <f>VLOOKUP($A352,'Export base de données'!$A:$I,7,FALSE)</f>
        <v>#N/A</v>
      </c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</row>
    <row r="353" spans="1:27" ht="14.25" customHeight="1">
      <c r="A353" s="30"/>
      <c r="B353" s="31" t="e">
        <f>VLOOKUP($A353,'Export base de données'!$A:$I,2,FALSE)</f>
        <v>#N/A</v>
      </c>
      <c r="C353" s="32" t="e">
        <f>VLOOKUP($A353,'Export base de données'!$A:$I,3,FALSE)</f>
        <v>#N/A</v>
      </c>
      <c r="D353" s="55"/>
      <c r="E353" s="32" t="e">
        <f>VLOOKUP($A353,'Export base de données'!$A:$I,6,FALSE)</f>
        <v>#N/A</v>
      </c>
      <c r="F353" s="34" t="e">
        <f>VLOOKUP($A353,'Export base de données'!$A:$I,5,FALSE)</f>
        <v>#N/A</v>
      </c>
      <c r="G353" s="50"/>
      <c r="H353" s="36" t="e">
        <f>VLOOKUP($A353,'Export base de données'!$A:$I,8,FALSE)</f>
        <v>#N/A</v>
      </c>
      <c r="I353" s="37" t="e">
        <f>VLOOKUP($A353,'Export base de données'!$A:$I,8,FALSE)</f>
        <v>#N/A</v>
      </c>
      <c r="J353" s="33" t="s">
        <v>32</v>
      </c>
      <c r="K353" s="118"/>
      <c r="L353" s="113" t="s">
        <v>21</v>
      </c>
      <c r="M353" s="114"/>
      <c r="N353" s="114"/>
      <c r="O353" s="115"/>
      <c r="P353" s="173" t="e">
        <f>VLOOKUP($A353,'Export base de données'!$A:$I,7,FALSE)</f>
        <v>#N/A</v>
      </c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</row>
    <row r="354" spans="1:27" ht="14.25" customHeight="1">
      <c r="A354" s="30"/>
      <c r="B354" s="31" t="e">
        <f>VLOOKUP($A354,'Export base de données'!$A:$I,2,FALSE)</f>
        <v>#N/A</v>
      </c>
      <c r="C354" s="32" t="e">
        <f>VLOOKUP($A354,'Export base de données'!$A:$I,3,FALSE)</f>
        <v>#N/A</v>
      </c>
      <c r="D354" s="55"/>
      <c r="E354" s="32" t="e">
        <f>VLOOKUP($A354,'Export base de données'!$A:$I,6,FALSE)</f>
        <v>#N/A</v>
      </c>
      <c r="F354" s="34" t="e">
        <f>VLOOKUP($A354,'Export base de données'!$A:$I,5,FALSE)</f>
        <v>#N/A</v>
      </c>
      <c r="G354" s="50"/>
      <c r="H354" s="36" t="e">
        <f>VLOOKUP($A354,'Export base de données'!$A:$I,8,FALSE)</f>
        <v>#N/A</v>
      </c>
      <c r="I354" s="37" t="e">
        <f>VLOOKUP($A354,'Export base de données'!$A:$I,8,FALSE)</f>
        <v>#N/A</v>
      </c>
      <c r="J354" s="33" t="s">
        <v>32</v>
      </c>
      <c r="K354" s="118"/>
      <c r="L354" s="113" t="s">
        <v>21</v>
      </c>
      <c r="M354" s="114"/>
      <c r="N354" s="114"/>
      <c r="O354" s="115"/>
      <c r="P354" s="173" t="e">
        <f>VLOOKUP($A354,'Export base de données'!$A:$I,7,FALSE)</f>
        <v>#N/A</v>
      </c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</row>
    <row r="355" spans="1:27" ht="14.25" customHeight="1">
      <c r="A355" s="30"/>
      <c r="B355" s="31" t="e">
        <f>VLOOKUP($A355,'Export base de données'!$A:$I,2,FALSE)</f>
        <v>#N/A</v>
      </c>
      <c r="C355" s="32" t="e">
        <f>VLOOKUP($A355,'Export base de données'!$A:$I,3,FALSE)</f>
        <v>#N/A</v>
      </c>
      <c r="D355" s="55"/>
      <c r="E355" s="32" t="e">
        <f>VLOOKUP($A355,'Export base de données'!$A:$I,6,FALSE)</f>
        <v>#N/A</v>
      </c>
      <c r="F355" s="34" t="e">
        <f>VLOOKUP($A355,'Export base de données'!$A:$I,5,FALSE)</f>
        <v>#N/A</v>
      </c>
      <c r="G355" s="50"/>
      <c r="H355" s="36" t="e">
        <f>VLOOKUP($A355,'Export base de données'!$A:$I,8,FALSE)</f>
        <v>#N/A</v>
      </c>
      <c r="I355" s="37" t="e">
        <f>VLOOKUP($A355,'Export base de données'!$A:$I,8,FALSE)</f>
        <v>#N/A</v>
      </c>
      <c r="J355" s="33" t="s">
        <v>32</v>
      </c>
      <c r="K355" s="118"/>
      <c r="L355" s="113" t="s">
        <v>21</v>
      </c>
      <c r="M355" s="114"/>
      <c r="N355" s="114"/>
      <c r="O355" s="115"/>
      <c r="P355" s="173" t="e">
        <f>VLOOKUP($A355,'Export base de données'!$A:$I,7,FALSE)</f>
        <v>#N/A</v>
      </c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</row>
    <row r="356" spans="1:27" ht="14.25" customHeight="1">
      <c r="A356" s="30"/>
      <c r="B356" s="31" t="e">
        <f>VLOOKUP($A356,'Export base de données'!$A:$I,2,FALSE)</f>
        <v>#N/A</v>
      </c>
      <c r="C356" s="32" t="e">
        <f>VLOOKUP($A356,'Export base de données'!$A:$I,3,FALSE)</f>
        <v>#N/A</v>
      </c>
      <c r="D356" s="55"/>
      <c r="E356" s="32" t="e">
        <f>VLOOKUP($A356,'Export base de données'!$A:$I,6,FALSE)</f>
        <v>#N/A</v>
      </c>
      <c r="F356" s="34" t="e">
        <f>VLOOKUP($A356,'Export base de données'!$A:$I,5,FALSE)</f>
        <v>#N/A</v>
      </c>
      <c r="G356" s="50"/>
      <c r="H356" s="36" t="e">
        <f>VLOOKUP($A356,'Export base de données'!$A:$I,8,FALSE)</f>
        <v>#N/A</v>
      </c>
      <c r="I356" s="37" t="e">
        <f>VLOOKUP($A356,'Export base de données'!$A:$I,8,FALSE)</f>
        <v>#N/A</v>
      </c>
      <c r="J356" s="33" t="s">
        <v>32</v>
      </c>
      <c r="K356" s="118"/>
      <c r="L356" s="113" t="s">
        <v>21</v>
      </c>
      <c r="M356" s="114"/>
      <c r="N356" s="114"/>
      <c r="O356" s="115"/>
      <c r="P356" s="173" t="e">
        <f>VLOOKUP($A356,'Export base de données'!$A:$I,7,FALSE)</f>
        <v>#N/A</v>
      </c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</row>
    <row r="357" spans="1:27" ht="14.25" customHeight="1">
      <c r="A357" s="30"/>
      <c r="B357" s="31" t="e">
        <f>VLOOKUP($A357,'Export base de données'!$A:$I,2,FALSE)</f>
        <v>#N/A</v>
      </c>
      <c r="C357" s="32" t="e">
        <f>VLOOKUP($A357,'Export base de données'!$A:$I,3,FALSE)</f>
        <v>#N/A</v>
      </c>
      <c r="D357" s="55"/>
      <c r="E357" s="32" t="e">
        <f>VLOOKUP($A357,'Export base de données'!$A:$I,6,FALSE)</f>
        <v>#N/A</v>
      </c>
      <c r="F357" s="34" t="e">
        <f>VLOOKUP($A357,'Export base de données'!$A:$I,5,FALSE)</f>
        <v>#N/A</v>
      </c>
      <c r="G357" s="50"/>
      <c r="H357" s="36" t="e">
        <f>VLOOKUP($A357,'Export base de données'!$A:$I,8,FALSE)</f>
        <v>#N/A</v>
      </c>
      <c r="I357" s="37" t="e">
        <f>VLOOKUP($A357,'Export base de données'!$A:$I,8,FALSE)</f>
        <v>#N/A</v>
      </c>
      <c r="J357" s="33" t="s">
        <v>32</v>
      </c>
      <c r="K357" s="118"/>
      <c r="L357" s="113" t="s">
        <v>21</v>
      </c>
      <c r="M357" s="114"/>
      <c r="N357" s="114"/>
      <c r="O357" s="115"/>
      <c r="P357" s="173" t="e">
        <f>VLOOKUP($A357,'Export base de données'!$A:$I,7,FALSE)</f>
        <v>#N/A</v>
      </c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</row>
    <row r="358" spans="1:27" ht="14.25" customHeight="1">
      <c r="A358" s="30"/>
      <c r="B358" s="31" t="e">
        <f>VLOOKUP($A358,'Export base de données'!$A:$I,2,FALSE)</f>
        <v>#N/A</v>
      </c>
      <c r="C358" s="32" t="e">
        <f>VLOOKUP($A358,'Export base de données'!$A:$I,3,FALSE)</f>
        <v>#N/A</v>
      </c>
      <c r="D358" s="55"/>
      <c r="E358" s="32" t="e">
        <f>VLOOKUP($A358,'Export base de données'!$A:$I,6,FALSE)</f>
        <v>#N/A</v>
      </c>
      <c r="F358" s="34" t="e">
        <f>VLOOKUP($A358,'Export base de données'!$A:$I,5,FALSE)</f>
        <v>#N/A</v>
      </c>
      <c r="G358" s="50"/>
      <c r="H358" s="36" t="e">
        <f>VLOOKUP($A358,'Export base de données'!$A:$I,8,FALSE)</f>
        <v>#N/A</v>
      </c>
      <c r="I358" s="37" t="e">
        <f>VLOOKUP($A358,'Export base de données'!$A:$I,8,FALSE)</f>
        <v>#N/A</v>
      </c>
      <c r="J358" s="33" t="s">
        <v>32</v>
      </c>
      <c r="K358" s="118"/>
      <c r="L358" s="113" t="s">
        <v>21</v>
      </c>
      <c r="M358" s="114"/>
      <c r="N358" s="114"/>
      <c r="O358" s="115"/>
      <c r="P358" s="173" t="e">
        <f>VLOOKUP($A358,'Export base de données'!$A:$I,7,FALSE)</f>
        <v>#N/A</v>
      </c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</row>
    <row r="359" spans="1:27" ht="14.25" customHeight="1">
      <c r="A359" s="30"/>
      <c r="B359" s="31" t="e">
        <f>VLOOKUP($A359,'Export base de données'!$A:$I,2,FALSE)</f>
        <v>#N/A</v>
      </c>
      <c r="C359" s="32" t="e">
        <f>VLOOKUP($A359,'Export base de données'!$A:$I,3,FALSE)</f>
        <v>#N/A</v>
      </c>
      <c r="D359" s="55"/>
      <c r="E359" s="32" t="e">
        <f>VLOOKUP($A359,'Export base de données'!$A:$I,6,FALSE)</f>
        <v>#N/A</v>
      </c>
      <c r="F359" s="34" t="e">
        <f>VLOOKUP($A359,'Export base de données'!$A:$I,5,FALSE)</f>
        <v>#N/A</v>
      </c>
      <c r="G359" s="50"/>
      <c r="H359" s="36" t="e">
        <f>VLOOKUP($A359,'Export base de données'!$A:$I,8,FALSE)</f>
        <v>#N/A</v>
      </c>
      <c r="I359" s="37" t="e">
        <f>VLOOKUP($A359,'Export base de données'!$A:$I,8,FALSE)</f>
        <v>#N/A</v>
      </c>
      <c r="J359" s="33" t="s">
        <v>32</v>
      </c>
      <c r="K359" s="118"/>
      <c r="L359" s="113" t="s">
        <v>21</v>
      </c>
      <c r="M359" s="114"/>
      <c r="N359" s="114"/>
      <c r="O359" s="115"/>
      <c r="P359" s="173" t="e">
        <f>VLOOKUP($A359,'Export base de données'!$A:$I,7,FALSE)</f>
        <v>#N/A</v>
      </c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</row>
    <row r="360" spans="1:27" ht="14.25" customHeight="1">
      <c r="A360" s="30"/>
      <c r="B360" s="31" t="e">
        <f>VLOOKUP($A360,'Export base de données'!$A:$I,2,FALSE)</f>
        <v>#N/A</v>
      </c>
      <c r="C360" s="32" t="e">
        <f>VLOOKUP($A360,'Export base de données'!$A:$I,3,FALSE)</f>
        <v>#N/A</v>
      </c>
      <c r="D360" s="55"/>
      <c r="E360" s="32" t="e">
        <f>VLOOKUP($A360,'Export base de données'!$A:$I,6,FALSE)</f>
        <v>#N/A</v>
      </c>
      <c r="F360" s="34" t="e">
        <f>VLOOKUP($A360,'Export base de données'!$A:$I,5,FALSE)</f>
        <v>#N/A</v>
      </c>
      <c r="G360" s="50"/>
      <c r="H360" s="36" t="e">
        <f>VLOOKUP($A360,'Export base de données'!$A:$I,8,FALSE)</f>
        <v>#N/A</v>
      </c>
      <c r="I360" s="37" t="e">
        <f>VLOOKUP($A360,'Export base de données'!$A:$I,8,FALSE)</f>
        <v>#N/A</v>
      </c>
      <c r="J360" s="33" t="s">
        <v>32</v>
      </c>
      <c r="K360" s="118"/>
      <c r="L360" s="113" t="s">
        <v>21</v>
      </c>
      <c r="M360" s="114"/>
      <c r="N360" s="114"/>
      <c r="O360" s="115"/>
      <c r="P360" s="173" t="e">
        <f>VLOOKUP($A360,'Export base de données'!$A:$I,7,FALSE)</f>
        <v>#N/A</v>
      </c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</row>
    <row r="361" spans="1:27" ht="14.25" customHeight="1">
      <c r="A361" s="30"/>
      <c r="B361" s="31" t="e">
        <f>VLOOKUP($A361,'Export base de données'!$A:$I,2,FALSE)</f>
        <v>#N/A</v>
      </c>
      <c r="C361" s="32" t="e">
        <f>VLOOKUP($A361,'Export base de données'!$A:$I,3,FALSE)</f>
        <v>#N/A</v>
      </c>
      <c r="D361" s="55"/>
      <c r="E361" s="32" t="e">
        <f>VLOOKUP($A361,'Export base de données'!$A:$I,6,FALSE)</f>
        <v>#N/A</v>
      </c>
      <c r="F361" s="34" t="e">
        <f>VLOOKUP($A361,'Export base de données'!$A:$I,5,FALSE)</f>
        <v>#N/A</v>
      </c>
      <c r="G361" s="50"/>
      <c r="H361" s="36" t="e">
        <f>VLOOKUP($A361,'Export base de données'!$A:$I,8,FALSE)</f>
        <v>#N/A</v>
      </c>
      <c r="I361" s="37" t="e">
        <f>VLOOKUP($A361,'Export base de données'!$A:$I,8,FALSE)</f>
        <v>#N/A</v>
      </c>
      <c r="J361" s="33" t="s">
        <v>32</v>
      </c>
      <c r="K361" s="118"/>
      <c r="L361" s="113" t="s">
        <v>21</v>
      </c>
      <c r="M361" s="114"/>
      <c r="N361" s="114"/>
      <c r="O361" s="115"/>
      <c r="P361" s="173" t="e">
        <f>VLOOKUP($A361,'Export base de données'!$A:$I,7,FALSE)</f>
        <v>#N/A</v>
      </c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</row>
    <row r="362" spans="1:27" ht="14.25" customHeight="1">
      <c r="A362" s="30"/>
      <c r="B362" s="31" t="e">
        <f>VLOOKUP($A362,'Export base de données'!$A:$I,2,FALSE)</f>
        <v>#N/A</v>
      </c>
      <c r="C362" s="32" t="e">
        <f>VLOOKUP($A362,'Export base de données'!$A:$I,3,FALSE)</f>
        <v>#N/A</v>
      </c>
      <c r="D362" s="55"/>
      <c r="E362" s="32" t="e">
        <f>VLOOKUP($A362,'Export base de données'!$A:$I,6,FALSE)</f>
        <v>#N/A</v>
      </c>
      <c r="F362" s="34" t="e">
        <f>VLOOKUP($A362,'Export base de données'!$A:$I,5,FALSE)</f>
        <v>#N/A</v>
      </c>
      <c r="G362" s="50"/>
      <c r="H362" s="36" t="e">
        <f>VLOOKUP($A362,'Export base de données'!$A:$I,8,FALSE)</f>
        <v>#N/A</v>
      </c>
      <c r="I362" s="37" t="e">
        <f>VLOOKUP($A362,'Export base de données'!$A:$I,8,FALSE)</f>
        <v>#N/A</v>
      </c>
      <c r="J362" s="33" t="s">
        <v>32</v>
      </c>
      <c r="K362" s="118"/>
      <c r="L362" s="113" t="s">
        <v>21</v>
      </c>
      <c r="M362" s="114"/>
      <c r="N362" s="114"/>
      <c r="O362" s="115"/>
      <c r="P362" s="173" t="e">
        <f>VLOOKUP($A362,'Export base de données'!$A:$I,7,FALSE)</f>
        <v>#N/A</v>
      </c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</row>
    <row r="363" spans="1:27" ht="14.25" customHeight="1">
      <c r="A363" s="30"/>
      <c r="B363" s="31" t="e">
        <f>VLOOKUP($A363,'Export base de données'!$A:$I,2,FALSE)</f>
        <v>#N/A</v>
      </c>
      <c r="C363" s="32" t="e">
        <f>VLOOKUP($A363,'Export base de données'!$A:$I,3,FALSE)</f>
        <v>#N/A</v>
      </c>
      <c r="D363" s="55"/>
      <c r="E363" s="32" t="e">
        <f>VLOOKUP($A363,'Export base de données'!$A:$I,6,FALSE)</f>
        <v>#N/A</v>
      </c>
      <c r="F363" s="34" t="e">
        <f>VLOOKUP($A363,'Export base de données'!$A:$I,5,FALSE)</f>
        <v>#N/A</v>
      </c>
      <c r="G363" s="50"/>
      <c r="H363" s="36" t="e">
        <f>VLOOKUP($A363,'Export base de données'!$A:$I,8,FALSE)</f>
        <v>#N/A</v>
      </c>
      <c r="I363" s="37" t="e">
        <f>VLOOKUP($A363,'Export base de données'!$A:$I,8,FALSE)</f>
        <v>#N/A</v>
      </c>
      <c r="J363" s="33" t="s">
        <v>32</v>
      </c>
      <c r="K363" s="118"/>
      <c r="L363" s="113" t="s">
        <v>21</v>
      </c>
      <c r="M363" s="114"/>
      <c r="N363" s="114"/>
      <c r="O363" s="115"/>
      <c r="P363" s="173" t="e">
        <f>VLOOKUP($A363,'Export base de données'!$A:$I,7,FALSE)</f>
        <v>#N/A</v>
      </c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</row>
    <row r="364" spans="1:27" ht="14.25" customHeight="1">
      <c r="A364" s="30"/>
      <c r="B364" s="31" t="e">
        <f>VLOOKUP($A364,'Export base de données'!$A:$I,2,FALSE)</f>
        <v>#N/A</v>
      </c>
      <c r="C364" s="32" t="e">
        <f>VLOOKUP($A364,'Export base de données'!$A:$I,3,FALSE)</f>
        <v>#N/A</v>
      </c>
      <c r="D364" s="55"/>
      <c r="E364" s="32" t="e">
        <f>VLOOKUP($A364,'Export base de données'!$A:$I,6,FALSE)</f>
        <v>#N/A</v>
      </c>
      <c r="F364" s="34" t="e">
        <f>VLOOKUP($A364,'Export base de données'!$A:$I,5,FALSE)</f>
        <v>#N/A</v>
      </c>
      <c r="G364" s="50"/>
      <c r="H364" s="36" t="e">
        <f>VLOOKUP($A364,'Export base de données'!$A:$I,8,FALSE)</f>
        <v>#N/A</v>
      </c>
      <c r="I364" s="37" t="e">
        <f>VLOOKUP($A364,'Export base de données'!$A:$I,8,FALSE)</f>
        <v>#N/A</v>
      </c>
      <c r="J364" s="33" t="s">
        <v>32</v>
      </c>
      <c r="K364" s="118"/>
      <c r="L364" s="113" t="s">
        <v>21</v>
      </c>
      <c r="M364" s="114"/>
      <c r="N364" s="114"/>
      <c r="O364" s="115"/>
      <c r="P364" s="173" t="e">
        <f>VLOOKUP($A364,'Export base de données'!$A:$I,7,FALSE)</f>
        <v>#N/A</v>
      </c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</row>
    <row r="365" spans="1:27" ht="14.25" customHeight="1">
      <c r="A365" s="30"/>
      <c r="B365" s="31" t="e">
        <f>VLOOKUP($A365,'Export base de données'!$A:$I,2,FALSE)</f>
        <v>#N/A</v>
      </c>
      <c r="C365" s="32" t="e">
        <f>VLOOKUP($A365,'Export base de données'!$A:$I,3,FALSE)</f>
        <v>#N/A</v>
      </c>
      <c r="D365" s="55"/>
      <c r="E365" s="32" t="e">
        <f>VLOOKUP($A365,'Export base de données'!$A:$I,6,FALSE)</f>
        <v>#N/A</v>
      </c>
      <c r="F365" s="34" t="e">
        <f>VLOOKUP($A365,'Export base de données'!$A:$I,5,FALSE)</f>
        <v>#N/A</v>
      </c>
      <c r="G365" s="50"/>
      <c r="H365" s="36" t="e">
        <f>VLOOKUP($A365,'Export base de données'!$A:$I,8,FALSE)</f>
        <v>#N/A</v>
      </c>
      <c r="I365" s="37" t="e">
        <f>VLOOKUP($A365,'Export base de données'!$A:$I,8,FALSE)</f>
        <v>#N/A</v>
      </c>
      <c r="J365" s="33" t="s">
        <v>32</v>
      </c>
      <c r="K365" s="118"/>
      <c r="L365" s="113" t="s">
        <v>21</v>
      </c>
      <c r="M365" s="114"/>
      <c r="N365" s="114"/>
      <c r="O365" s="115"/>
      <c r="P365" s="173" t="e">
        <f>VLOOKUP($A365,'Export base de données'!$A:$I,7,FALSE)</f>
        <v>#N/A</v>
      </c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</row>
    <row r="366" spans="1:27" ht="14.25" customHeight="1">
      <c r="A366" s="30"/>
      <c r="B366" s="31" t="e">
        <f>VLOOKUP($A366,'Export base de données'!$A:$I,2,FALSE)</f>
        <v>#N/A</v>
      </c>
      <c r="C366" s="32" t="e">
        <f>VLOOKUP($A366,'Export base de données'!$A:$I,3,FALSE)</f>
        <v>#N/A</v>
      </c>
      <c r="D366" s="55"/>
      <c r="E366" s="32" t="e">
        <f>VLOOKUP($A366,'Export base de données'!$A:$I,6,FALSE)</f>
        <v>#N/A</v>
      </c>
      <c r="F366" s="34" t="e">
        <f>VLOOKUP($A366,'Export base de données'!$A:$I,5,FALSE)</f>
        <v>#N/A</v>
      </c>
      <c r="G366" s="50"/>
      <c r="H366" s="36" t="e">
        <f>VLOOKUP($A366,'Export base de données'!$A:$I,8,FALSE)</f>
        <v>#N/A</v>
      </c>
      <c r="I366" s="37" t="e">
        <f>VLOOKUP($A366,'Export base de données'!$A:$I,8,FALSE)</f>
        <v>#N/A</v>
      </c>
      <c r="J366" s="33" t="s">
        <v>32</v>
      </c>
      <c r="K366" s="118"/>
      <c r="L366" s="113" t="s">
        <v>21</v>
      </c>
      <c r="M366" s="114"/>
      <c r="N366" s="114"/>
      <c r="O366" s="115"/>
      <c r="P366" s="173" t="e">
        <f>VLOOKUP($A366,'Export base de données'!$A:$I,7,FALSE)</f>
        <v>#N/A</v>
      </c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</row>
    <row r="367" spans="1:27" ht="14.25" customHeight="1">
      <c r="A367" s="30"/>
      <c r="B367" s="31" t="e">
        <f>VLOOKUP($A367,'Export base de données'!$A:$I,2,FALSE)</f>
        <v>#N/A</v>
      </c>
      <c r="C367" s="32" t="e">
        <f>VLOOKUP($A367,'Export base de données'!$A:$I,3,FALSE)</f>
        <v>#N/A</v>
      </c>
      <c r="D367" s="55"/>
      <c r="E367" s="32" t="e">
        <f>VLOOKUP($A367,'Export base de données'!$A:$I,6,FALSE)</f>
        <v>#N/A</v>
      </c>
      <c r="F367" s="34" t="e">
        <f>VLOOKUP($A367,'Export base de données'!$A:$I,5,FALSE)</f>
        <v>#N/A</v>
      </c>
      <c r="G367" s="50"/>
      <c r="H367" s="36" t="e">
        <f>VLOOKUP($A367,'Export base de données'!$A:$I,8,FALSE)</f>
        <v>#N/A</v>
      </c>
      <c r="I367" s="37" t="e">
        <f>VLOOKUP($A367,'Export base de données'!$A:$I,8,FALSE)</f>
        <v>#N/A</v>
      </c>
      <c r="J367" s="33" t="s">
        <v>32</v>
      </c>
      <c r="K367" s="118"/>
      <c r="L367" s="113" t="s">
        <v>21</v>
      </c>
      <c r="M367" s="114"/>
      <c r="N367" s="114"/>
      <c r="O367" s="115"/>
      <c r="P367" s="173" t="e">
        <f>VLOOKUP($A367,'Export base de données'!$A:$I,7,FALSE)</f>
        <v>#N/A</v>
      </c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</row>
    <row r="368" spans="1:27" ht="14.25" customHeight="1">
      <c r="A368" s="30"/>
      <c r="B368" s="31" t="e">
        <f>VLOOKUP($A368,'Export base de données'!$A:$I,2,FALSE)</f>
        <v>#N/A</v>
      </c>
      <c r="C368" s="32" t="e">
        <f>VLOOKUP($A368,'Export base de données'!$A:$I,3,FALSE)</f>
        <v>#N/A</v>
      </c>
      <c r="D368" s="55"/>
      <c r="E368" s="32" t="e">
        <f>VLOOKUP($A368,'Export base de données'!$A:$I,6,FALSE)</f>
        <v>#N/A</v>
      </c>
      <c r="F368" s="34" t="e">
        <f>VLOOKUP($A368,'Export base de données'!$A:$I,5,FALSE)</f>
        <v>#N/A</v>
      </c>
      <c r="G368" s="50"/>
      <c r="H368" s="36" t="e">
        <f>VLOOKUP($A368,'Export base de données'!$A:$I,8,FALSE)</f>
        <v>#N/A</v>
      </c>
      <c r="I368" s="37" t="e">
        <f>VLOOKUP($A368,'Export base de données'!$A:$I,8,FALSE)</f>
        <v>#N/A</v>
      </c>
      <c r="J368" s="33" t="s">
        <v>32</v>
      </c>
      <c r="K368" s="118"/>
      <c r="L368" s="113" t="s">
        <v>21</v>
      </c>
      <c r="M368" s="114"/>
      <c r="N368" s="114"/>
      <c r="O368" s="115"/>
      <c r="P368" s="173" t="e">
        <f>VLOOKUP($A368,'Export base de données'!$A:$I,7,FALSE)</f>
        <v>#N/A</v>
      </c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</row>
    <row r="369" spans="1:27" ht="14.25" customHeight="1">
      <c r="A369" s="30"/>
      <c r="B369" s="31" t="e">
        <f>VLOOKUP($A369,'Export base de données'!$A:$I,2,FALSE)</f>
        <v>#N/A</v>
      </c>
      <c r="C369" s="32" t="e">
        <f>VLOOKUP($A369,'Export base de données'!$A:$I,3,FALSE)</f>
        <v>#N/A</v>
      </c>
      <c r="D369" s="55"/>
      <c r="E369" s="32" t="e">
        <f>VLOOKUP($A369,'Export base de données'!$A:$I,6,FALSE)</f>
        <v>#N/A</v>
      </c>
      <c r="F369" s="34" t="e">
        <f>VLOOKUP($A369,'Export base de données'!$A:$I,5,FALSE)</f>
        <v>#N/A</v>
      </c>
      <c r="G369" s="50"/>
      <c r="H369" s="36" t="e">
        <f>VLOOKUP($A369,'Export base de données'!$A:$I,8,FALSE)</f>
        <v>#N/A</v>
      </c>
      <c r="I369" s="37" t="e">
        <f>VLOOKUP($A369,'Export base de données'!$A:$I,8,FALSE)</f>
        <v>#N/A</v>
      </c>
      <c r="J369" s="33" t="s">
        <v>32</v>
      </c>
      <c r="K369" s="118"/>
      <c r="L369" s="113" t="s">
        <v>21</v>
      </c>
      <c r="M369" s="114"/>
      <c r="N369" s="114"/>
      <c r="O369" s="115"/>
      <c r="P369" s="173" t="e">
        <f>VLOOKUP($A369,'Export base de données'!$A:$I,7,FALSE)</f>
        <v>#N/A</v>
      </c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</row>
    <row r="370" spans="1:27" ht="14.25" customHeight="1">
      <c r="A370" s="30"/>
      <c r="B370" s="31" t="e">
        <f>VLOOKUP($A370,'Export base de données'!$A:$I,2,FALSE)</f>
        <v>#N/A</v>
      </c>
      <c r="C370" s="32" t="e">
        <f>VLOOKUP($A370,'Export base de données'!$A:$I,3,FALSE)</f>
        <v>#N/A</v>
      </c>
      <c r="D370" s="55"/>
      <c r="E370" s="32" t="e">
        <f>VLOOKUP($A370,'Export base de données'!$A:$I,6,FALSE)</f>
        <v>#N/A</v>
      </c>
      <c r="F370" s="34" t="e">
        <f>VLOOKUP($A370,'Export base de données'!$A:$I,5,FALSE)</f>
        <v>#N/A</v>
      </c>
      <c r="G370" s="50"/>
      <c r="H370" s="36" t="e">
        <f>VLOOKUP($A370,'Export base de données'!$A:$I,8,FALSE)</f>
        <v>#N/A</v>
      </c>
      <c r="I370" s="37" t="e">
        <f>VLOOKUP($A370,'Export base de données'!$A:$I,8,FALSE)</f>
        <v>#N/A</v>
      </c>
      <c r="J370" s="33" t="s">
        <v>32</v>
      </c>
      <c r="K370" s="118"/>
      <c r="L370" s="113" t="s">
        <v>21</v>
      </c>
      <c r="M370" s="114"/>
      <c r="N370" s="114"/>
      <c r="O370" s="115"/>
      <c r="P370" s="173" t="e">
        <f>VLOOKUP($A370,'Export base de données'!$A:$I,7,FALSE)</f>
        <v>#N/A</v>
      </c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</row>
    <row r="371" spans="1:27" ht="14.25" customHeight="1">
      <c r="A371" s="30"/>
      <c r="B371" s="31" t="e">
        <f>VLOOKUP($A371,'Export base de données'!$A:$I,2,FALSE)</f>
        <v>#N/A</v>
      </c>
      <c r="C371" s="32" t="e">
        <f>VLOOKUP($A371,'Export base de données'!$A:$I,3,FALSE)</f>
        <v>#N/A</v>
      </c>
      <c r="D371" s="55"/>
      <c r="E371" s="32" t="e">
        <f>VLOOKUP($A371,'Export base de données'!$A:$I,6,FALSE)</f>
        <v>#N/A</v>
      </c>
      <c r="F371" s="34" t="e">
        <f>VLOOKUP($A371,'Export base de données'!$A:$I,5,FALSE)</f>
        <v>#N/A</v>
      </c>
      <c r="G371" s="50"/>
      <c r="H371" s="36" t="e">
        <f>VLOOKUP($A371,'Export base de données'!$A:$I,8,FALSE)</f>
        <v>#N/A</v>
      </c>
      <c r="I371" s="37" t="e">
        <f>VLOOKUP($A371,'Export base de données'!$A:$I,8,FALSE)</f>
        <v>#N/A</v>
      </c>
      <c r="J371" s="33" t="s">
        <v>32</v>
      </c>
      <c r="K371" s="118"/>
      <c r="L371" s="113" t="s">
        <v>21</v>
      </c>
      <c r="M371" s="114"/>
      <c r="N371" s="114"/>
      <c r="O371" s="115"/>
      <c r="P371" s="173" t="e">
        <f>VLOOKUP($A371,'Export base de données'!$A:$I,7,FALSE)</f>
        <v>#N/A</v>
      </c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</row>
    <row r="372" spans="1:27" ht="14.25" customHeight="1">
      <c r="A372" s="30"/>
      <c r="B372" s="31" t="e">
        <f>VLOOKUP($A372,'Export base de données'!$A:$I,2,FALSE)</f>
        <v>#N/A</v>
      </c>
      <c r="C372" s="32" t="e">
        <f>VLOOKUP($A372,'Export base de données'!$A:$I,3,FALSE)</f>
        <v>#N/A</v>
      </c>
      <c r="D372" s="55"/>
      <c r="E372" s="32" t="e">
        <f>VLOOKUP($A372,'Export base de données'!$A:$I,6,FALSE)</f>
        <v>#N/A</v>
      </c>
      <c r="F372" s="34" t="e">
        <f>VLOOKUP($A372,'Export base de données'!$A:$I,5,FALSE)</f>
        <v>#N/A</v>
      </c>
      <c r="G372" s="50"/>
      <c r="H372" s="36" t="e">
        <f>VLOOKUP($A372,'Export base de données'!$A:$I,8,FALSE)</f>
        <v>#N/A</v>
      </c>
      <c r="I372" s="37" t="e">
        <f>VLOOKUP($A372,'Export base de données'!$A:$I,8,FALSE)</f>
        <v>#N/A</v>
      </c>
      <c r="J372" s="33" t="s">
        <v>32</v>
      </c>
      <c r="K372" s="118"/>
      <c r="L372" s="113" t="s">
        <v>21</v>
      </c>
      <c r="M372" s="114"/>
      <c r="N372" s="114"/>
      <c r="O372" s="115"/>
      <c r="P372" s="173" t="e">
        <f>VLOOKUP($A372,'Export base de données'!$A:$I,7,FALSE)</f>
        <v>#N/A</v>
      </c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</row>
    <row r="373" spans="1:27" ht="14.25" customHeight="1">
      <c r="A373" s="30"/>
      <c r="B373" s="31" t="e">
        <f>VLOOKUP($A373,'Export base de données'!$A:$I,2,FALSE)</f>
        <v>#N/A</v>
      </c>
      <c r="C373" s="32" t="e">
        <f>VLOOKUP($A373,'Export base de données'!$A:$I,3,FALSE)</f>
        <v>#N/A</v>
      </c>
      <c r="D373" s="55"/>
      <c r="E373" s="32" t="e">
        <f>VLOOKUP($A373,'Export base de données'!$A:$I,6,FALSE)</f>
        <v>#N/A</v>
      </c>
      <c r="F373" s="34" t="e">
        <f>VLOOKUP($A373,'Export base de données'!$A:$I,5,FALSE)</f>
        <v>#N/A</v>
      </c>
      <c r="G373" s="50"/>
      <c r="H373" s="36" t="e">
        <f>VLOOKUP($A373,'Export base de données'!$A:$I,8,FALSE)</f>
        <v>#N/A</v>
      </c>
      <c r="I373" s="37" t="e">
        <f>VLOOKUP($A373,'Export base de données'!$A:$I,8,FALSE)</f>
        <v>#N/A</v>
      </c>
      <c r="J373" s="33" t="s">
        <v>32</v>
      </c>
      <c r="K373" s="118"/>
      <c r="L373" s="113" t="s">
        <v>21</v>
      </c>
      <c r="M373" s="114"/>
      <c r="N373" s="114"/>
      <c r="O373" s="115"/>
      <c r="P373" s="173" t="e">
        <f>VLOOKUP($A373,'Export base de données'!$A:$I,7,FALSE)</f>
        <v>#N/A</v>
      </c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</row>
    <row r="374" spans="1:27" ht="14.25" customHeight="1">
      <c r="A374" s="30"/>
      <c r="B374" s="31" t="e">
        <f>VLOOKUP($A374,'Export base de données'!$A:$I,2,FALSE)</f>
        <v>#N/A</v>
      </c>
      <c r="C374" s="32" t="e">
        <f>VLOOKUP($A374,'Export base de données'!$A:$I,3,FALSE)</f>
        <v>#N/A</v>
      </c>
      <c r="D374" s="55"/>
      <c r="E374" s="32" t="e">
        <f>VLOOKUP($A374,'Export base de données'!$A:$I,6,FALSE)</f>
        <v>#N/A</v>
      </c>
      <c r="F374" s="34" t="e">
        <f>VLOOKUP($A374,'Export base de données'!$A:$I,5,FALSE)</f>
        <v>#N/A</v>
      </c>
      <c r="G374" s="50"/>
      <c r="H374" s="36" t="e">
        <f>VLOOKUP($A374,'Export base de données'!$A:$I,8,FALSE)</f>
        <v>#N/A</v>
      </c>
      <c r="I374" s="37" t="e">
        <f>VLOOKUP($A374,'Export base de données'!$A:$I,8,FALSE)</f>
        <v>#N/A</v>
      </c>
      <c r="J374" s="33" t="s">
        <v>32</v>
      </c>
      <c r="K374" s="118"/>
      <c r="L374" s="113" t="s">
        <v>21</v>
      </c>
      <c r="M374" s="114"/>
      <c r="N374" s="114"/>
      <c r="O374" s="115"/>
      <c r="P374" s="173" t="e">
        <f>VLOOKUP($A374,'Export base de données'!$A:$I,7,FALSE)</f>
        <v>#N/A</v>
      </c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</row>
    <row r="375" spans="1:27" ht="14.25" customHeight="1">
      <c r="A375" s="30"/>
      <c r="B375" s="31" t="e">
        <f>VLOOKUP($A375,'Export base de données'!$A:$I,2,FALSE)</f>
        <v>#N/A</v>
      </c>
      <c r="C375" s="32" t="e">
        <f>VLOOKUP($A375,'Export base de données'!$A:$I,3,FALSE)</f>
        <v>#N/A</v>
      </c>
      <c r="D375" s="55"/>
      <c r="E375" s="32" t="e">
        <f>VLOOKUP($A375,'Export base de données'!$A:$I,6,FALSE)</f>
        <v>#N/A</v>
      </c>
      <c r="F375" s="34" t="e">
        <f>VLOOKUP($A375,'Export base de données'!$A:$I,5,FALSE)</f>
        <v>#N/A</v>
      </c>
      <c r="G375" s="50"/>
      <c r="H375" s="36" t="e">
        <f>VLOOKUP($A375,'Export base de données'!$A:$I,8,FALSE)</f>
        <v>#N/A</v>
      </c>
      <c r="I375" s="37" t="e">
        <f>VLOOKUP($A375,'Export base de données'!$A:$I,8,FALSE)</f>
        <v>#N/A</v>
      </c>
      <c r="J375" s="33" t="s">
        <v>32</v>
      </c>
      <c r="K375" s="118"/>
      <c r="L375" s="113" t="s">
        <v>21</v>
      </c>
      <c r="M375" s="114"/>
      <c r="N375" s="114"/>
      <c r="O375" s="115"/>
      <c r="P375" s="173" t="e">
        <f>VLOOKUP($A375,'Export base de données'!$A:$I,7,FALSE)</f>
        <v>#N/A</v>
      </c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</row>
    <row r="376" spans="1:27" ht="14.25" customHeight="1">
      <c r="A376" s="30"/>
      <c r="B376" s="31" t="e">
        <f>VLOOKUP($A376,'Export base de données'!$A:$I,2,FALSE)</f>
        <v>#N/A</v>
      </c>
      <c r="C376" s="32" t="e">
        <f>VLOOKUP($A376,'Export base de données'!$A:$I,3,FALSE)</f>
        <v>#N/A</v>
      </c>
      <c r="D376" s="55"/>
      <c r="E376" s="32" t="e">
        <f>VLOOKUP($A376,'Export base de données'!$A:$I,6,FALSE)</f>
        <v>#N/A</v>
      </c>
      <c r="F376" s="34" t="e">
        <f>VLOOKUP($A376,'Export base de données'!$A:$I,5,FALSE)</f>
        <v>#N/A</v>
      </c>
      <c r="G376" s="50"/>
      <c r="H376" s="36" t="e">
        <f>VLOOKUP($A376,'Export base de données'!$A:$I,8,FALSE)</f>
        <v>#N/A</v>
      </c>
      <c r="I376" s="37" t="e">
        <f>VLOOKUP($A376,'Export base de données'!$A:$I,8,FALSE)</f>
        <v>#N/A</v>
      </c>
      <c r="J376" s="33" t="s">
        <v>32</v>
      </c>
      <c r="K376" s="118"/>
      <c r="L376" s="113" t="s">
        <v>21</v>
      </c>
      <c r="M376" s="114"/>
      <c r="N376" s="114"/>
      <c r="O376" s="115"/>
      <c r="P376" s="173" t="e">
        <f>VLOOKUP($A376,'Export base de données'!$A:$I,7,FALSE)</f>
        <v>#N/A</v>
      </c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</row>
    <row r="377" spans="1:27" ht="14.25" customHeight="1">
      <c r="A377" s="30"/>
      <c r="B377" s="31" t="e">
        <f>VLOOKUP($A377,'Export base de données'!$A:$I,2,FALSE)</f>
        <v>#N/A</v>
      </c>
      <c r="C377" s="32" t="e">
        <f>VLOOKUP($A377,'Export base de données'!$A:$I,3,FALSE)</f>
        <v>#N/A</v>
      </c>
      <c r="D377" s="55"/>
      <c r="E377" s="32" t="e">
        <f>VLOOKUP($A377,'Export base de données'!$A:$I,6,FALSE)</f>
        <v>#N/A</v>
      </c>
      <c r="F377" s="34" t="e">
        <f>VLOOKUP($A377,'Export base de données'!$A:$I,5,FALSE)</f>
        <v>#N/A</v>
      </c>
      <c r="G377" s="50"/>
      <c r="H377" s="36" t="e">
        <f>VLOOKUP($A377,'Export base de données'!$A:$I,8,FALSE)</f>
        <v>#N/A</v>
      </c>
      <c r="I377" s="37" t="e">
        <f>VLOOKUP($A377,'Export base de données'!$A:$I,8,FALSE)</f>
        <v>#N/A</v>
      </c>
      <c r="J377" s="33" t="s">
        <v>32</v>
      </c>
      <c r="K377" s="118"/>
      <c r="L377" s="113" t="s">
        <v>21</v>
      </c>
      <c r="M377" s="114"/>
      <c r="N377" s="114"/>
      <c r="O377" s="115"/>
      <c r="P377" s="173" t="e">
        <f>VLOOKUP($A377,'Export base de données'!$A:$I,7,FALSE)</f>
        <v>#N/A</v>
      </c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</row>
    <row r="378" spans="1:27" ht="14.25" customHeight="1">
      <c r="A378" s="30"/>
      <c r="B378" s="31" t="e">
        <f>VLOOKUP($A378,'Export base de données'!$A:$I,2,FALSE)</f>
        <v>#N/A</v>
      </c>
      <c r="C378" s="32" t="e">
        <f>VLOOKUP($A378,'Export base de données'!$A:$I,3,FALSE)</f>
        <v>#N/A</v>
      </c>
      <c r="D378" s="55"/>
      <c r="E378" s="32" t="e">
        <f>VLOOKUP($A378,'Export base de données'!$A:$I,6,FALSE)</f>
        <v>#N/A</v>
      </c>
      <c r="F378" s="34" t="e">
        <f>VLOOKUP($A378,'Export base de données'!$A:$I,5,FALSE)</f>
        <v>#N/A</v>
      </c>
      <c r="G378" s="50"/>
      <c r="H378" s="36" t="e">
        <f>VLOOKUP($A378,'Export base de données'!$A:$I,8,FALSE)</f>
        <v>#N/A</v>
      </c>
      <c r="I378" s="37" t="e">
        <f>VLOOKUP($A378,'Export base de données'!$A:$I,8,FALSE)</f>
        <v>#N/A</v>
      </c>
      <c r="J378" s="33" t="s">
        <v>32</v>
      </c>
      <c r="K378" s="118"/>
      <c r="L378" s="113" t="s">
        <v>21</v>
      </c>
      <c r="M378" s="114"/>
      <c r="N378" s="114"/>
      <c r="O378" s="115"/>
      <c r="P378" s="173" t="e">
        <f>VLOOKUP($A378,'Export base de données'!$A:$I,7,FALSE)</f>
        <v>#N/A</v>
      </c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</row>
    <row r="379" spans="1:27" ht="14.25" customHeight="1">
      <c r="A379" s="30"/>
      <c r="B379" s="31" t="e">
        <f>VLOOKUP($A379,'Export base de données'!$A:$I,2,FALSE)</f>
        <v>#N/A</v>
      </c>
      <c r="C379" s="32" t="e">
        <f>VLOOKUP($A379,'Export base de données'!$A:$I,3,FALSE)</f>
        <v>#N/A</v>
      </c>
      <c r="D379" s="55"/>
      <c r="E379" s="32" t="e">
        <f>VLOOKUP($A379,'Export base de données'!$A:$I,6,FALSE)</f>
        <v>#N/A</v>
      </c>
      <c r="F379" s="34" t="e">
        <f>VLOOKUP($A379,'Export base de données'!$A:$I,5,FALSE)</f>
        <v>#N/A</v>
      </c>
      <c r="G379" s="50"/>
      <c r="H379" s="36" t="e">
        <f>VLOOKUP($A379,'Export base de données'!$A:$I,8,FALSE)</f>
        <v>#N/A</v>
      </c>
      <c r="I379" s="37" t="e">
        <f>VLOOKUP($A379,'Export base de données'!$A:$I,8,FALSE)</f>
        <v>#N/A</v>
      </c>
      <c r="J379" s="33" t="s">
        <v>32</v>
      </c>
      <c r="K379" s="118"/>
      <c r="L379" s="113" t="s">
        <v>21</v>
      </c>
      <c r="M379" s="114"/>
      <c r="N379" s="114"/>
      <c r="O379" s="115"/>
      <c r="P379" s="173" t="e">
        <f>VLOOKUP($A379,'Export base de données'!$A:$I,7,FALSE)</f>
        <v>#N/A</v>
      </c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</row>
    <row r="380" spans="1:27" ht="14.25" customHeight="1">
      <c r="A380" s="30"/>
      <c r="B380" s="31" t="e">
        <f>VLOOKUP($A380,'Export base de données'!$A:$I,2,FALSE)</f>
        <v>#N/A</v>
      </c>
      <c r="C380" s="32" t="e">
        <f>VLOOKUP($A380,'Export base de données'!$A:$I,3,FALSE)</f>
        <v>#N/A</v>
      </c>
      <c r="D380" s="55"/>
      <c r="E380" s="32" t="e">
        <f>VLOOKUP($A380,'Export base de données'!$A:$I,6,FALSE)</f>
        <v>#N/A</v>
      </c>
      <c r="F380" s="34" t="e">
        <f>VLOOKUP($A380,'Export base de données'!$A:$I,5,FALSE)</f>
        <v>#N/A</v>
      </c>
      <c r="G380" s="50"/>
      <c r="H380" s="36" t="e">
        <f>VLOOKUP($A380,'Export base de données'!$A:$I,8,FALSE)</f>
        <v>#N/A</v>
      </c>
      <c r="I380" s="37" t="e">
        <f>VLOOKUP($A380,'Export base de données'!$A:$I,8,FALSE)</f>
        <v>#N/A</v>
      </c>
      <c r="J380" s="33" t="s">
        <v>32</v>
      </c>
      <c r="K380" s="118"/>
      <c r="L380" s="113" t="s">
        <v>21</v>
      </c>
      <c r="M380" s="114"/>
      <c r="N380" s="114"/>
      <c r="O380" s="115"/>
      <c r="P380" s="173" t="e">
        <f>VLOOKUP($A380,'Export base de données'!$A:$I,7,FALSE)</f>
        <v>#N/A</v>
      </c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</row>
    <row r="381" spans="1:27" ht="14.25" customHeight="1">
      <c r="A381" s="30"/>
      <c r="B381" s="31" t="e">
        <f>VLOOKUP($A381,'Export base de données'!$A:$I,2,FALSE)</f>
        <v>#N/A</v>
      </c>
      <c r="C381" s="32" t="e">
        <f>VLOOKUP($A381,'Export base de données'!$A:$I,3,FALSE)</f>
        <v>#N/A</v>
      </c>
      <c r="D381" s="55"/>
      <c r="E381" s="32" t="e">
        <f>VLOOKUP($A381,'Export base de données'!$A:$I,6,FALSE)</f>
        <v>#N/A</v>
      </c>
      <c r="F381" s="34" t="e">
        <f>VLOOKUP($A381,'Export base de données'!$A:$I,5,FALSE)</f>
        <v>#N/A</v>
      </c>
      <c r="G381" s="50"/>
      <c r="H381" s="36" t="e">
        <f>VLOOKUP($A381,'Export base de données'!$A:$I,8,FALSE)</f>
        <v>#N/A</v>
      </c>
      <c r="I381" s="37" t="e">
        <f>VLOOKUP($A381,'Export base de données'!$A:$I,8,FALSE)</f>
        <v>#N/A</v>
      </c>
      <c r="J381" s="33" t="s">
        <v>32</v>
      </c>
      <c r="K381" s="118"/>
      <c r="L381" s="113" t="s">
        <v>21</v>
      </c>
      <c r="M381" s="114"/>
      <c r="N381" s="114"/>
      <c r="O381" s="115"/>
      <c r="P381" s="173" t="e">
        <f>VLOOKUP($A381,'Export base de données'!$A:$I,7,FALSE)</f>
        <v>#N/A</v>
      </c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</row>
    <row r="382" spans="1:27" ht="14.25" customHeight="1">
      <c r="A382" s="30"/>
      <c r="B382" s="31" t="e">
        <f>VLOOKUP($A382,'Export base de données'!$A:$I,2,FALSE)</f>
        <v>#N/A</v>
      </c>
      <c r="C382" s="32" t="e">
        <f>VLOOKUP($A382,'Export base de données'!$A:$I,3,FALSE)</f>
        <v>#N/A</v>
      </c>
      <c r="D382" s="55"/>
      <c r="E382" s="32" t="e">
        <f>VLOOKUP($A382,'Export base de données'!$A:$I,6,FALSE)</f>
        <v>#N/A</v>
      </c>
      <c r="F382" s="34" t="e">
        <f>VLOOKUP($A382,'Export base de données'!$A:$I,5,FALSE)</f>
        <v>#N/A</v>
      </c>
      <c r="G382" s="50"/>
      <c r="H382" s="36" t="e">
        <f>VLOOKUP($A382,'Export base de données'!$A:$I,8,FALSE)</f>
        <v>#N/A</v>
      </c>
      <c r="I382" s="37" t="e">
        <f>VLOOKUP($A382,'Export base de données'!$A:$I,8,FALSE)</f>
        <v>#N/A</v>
      </c>
      <c r="J382" s="33" t="s">
        <v>32</v>
      </c>
      <c r="K382" s="118"/>
      <c r="L382" s="113" t="s">
        <v>21</v>
      </c>
      <c r="M382" s="114"/>
      <c r="N382" s="114"/>
      <c r="O382" s="115"/>
      <c r="P382" s="173" t="e">
        <f>VLOOKUP($A382,'Export base de données'!$A:$I,7,FALSE)</f>
        <v>#N/A</v>
      </c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</row>
    <row r="383" spans="1:27" ht="14.25" customHeight="1">
      <c r="A383" s="30"/>
      <c r="B383" s="31" t="e">
        <f>VLOOKUP($A383,'Export base de données'!$A:$I,2,FALSE)</f>
        <v>#N/A</v>
      </c>
      <c r="C383" s="32" t="e">
        <f>VLOOKUP($A383,'Export base de données'!$A:$I,3,FALSE)</f>
        <v>#N/A</v>
      </c>
      <c r="D383" s="55"/>
      <c r="E383" s="32" t="e">
        <f>VLOOKUP($A383,'Export base de données'!$A:$I,6,FALSE)</f>
        <v>#N/A</v>
      </c>
      <c r="F383" s="34" t="e">
        <f>VLOOKUP($A383,'Export base de données'!$A:$I,5,FALSE)</f>
        <v>#N/A</v>
      </c>
      <c r="G383" s="50"/>
      <c r="H383" s="36" t="e">
        <f>VLOOKUP($A383,'Export base de données'!$A:$I,8,FALSE)</f>
        <v>#N/A</v>
      </c>
      <c r="I383" s="37" t="e">
        <f>VLOOKUP($A383,'Export base de données'!$A:$I,8,FALSE)</f>
        <v>#N/A</v>
      </c>
      <c r="J383" s="33" t="s">
        <v>32</v>
      </c>
      <c r="K383" s="118"/>
      <c r="L383" s="113" t="s">
        <v>21</v>
      </c>
      <c r="M383" s="114"/>
      <c r="N383" s="114"/>
      <c r="O383" s="115"/>
      <c r="P383" s="173" t="e">
        <f>VLOOKUP($A383,'Export base de données'!$A:$I,7,FALSE)</f>
        <v>#N/A</v>
      </c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</row>
    <row r="384" spans="1:27" ht="14.25" customHeight="1">
      <c r="A384" s="30"/>
      <c r="B384" s="31" t="e">
        <f>VLOOKUP($A384,'Export base de données'!$A:$I,2,FALSE)</f>
        <v>#N/A</v>
      </c>
      <c r="C384" s="32" t="e">
        <f>VLOOKUP($A384,'Export base de données'!$A:$I,3,FALSE)</f>
        <v>#N/A</v>
      </c>
      <c r="D384" s="55"/>
      <c r="E384" s="32" t="e">
        <f>VLOOKUP($A384,'Export base de données'!$A:$I,6,FALSE)</f>
        <v>#N/A</v>
      </c>
      <c r="F384" s="34" t="e">
        <f>VLOOKUP($A384,'Export base de données'!$A:$I,5,FALSE)</f>
        <v>#N/A</v>
      </c>
      <c r="G384" s="50"/>
      <c r="H384" s="36" t="e">
        <f>VLOOKUP($A384,'Export base de données'!$A:$I,8,FALSE)</f>
        <v>#N/A</v>
      </c>
      <c r="I384" s="37" t="e">
        <f>VLOOKUP($A384,'Export base de données'!$A:$I,8,FALSE)</f>
        <v>#N/A</v>
      </c>
      <c r="J384" s="33" t="s">
        <v>32</v>
      </c>
      <c r="K384" s="118"/>
      <c r="L384" s="113" t="s">
        <v>21</v>
      </c>
      <c r="M384" s="114"/>
      <c r="N384" s="114"/>
      <c r="O384" s="115"/>
      <c r="P384" s="173" t="e">
        <f>VLOOKUP($A384,'Export base de données'!$A:$I,7,FALSE)</f>
        <v>#N/A</v>
      </c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</row>
    <row r="385" spans="1:27" ht="14.25" customHeight="1">
      <c r="A385" s="30"/>
      <c r="B385" s="31" t="e">
        <f>VLOOKUP($A385,'Export base de données'!$A:$I,2,FALSE)</f>
        <v>#N/A</v>
      </c>
      <c r="C385" s="32" t="e">
        <f>VLOOKUP($A385,'Export base de données'!$A:$I,3,FALSE)</f>
        <v>#N/A</v>
      </c>
      <c r="D385" s="55"/>
      <c r="E385" s="32" t="e">
        <f>VLOOKUP($A385,'Export base de données'!$A:$I,6,FALSE)</f>
        <v>#N/A</v>
      </c>
      <c r="F385" s="34" t="e">
        <f>VLOOKUP($A385,'Export base de données'!$A:$I,5,FALSE)</f>
        <v>#N/A</v>
      </c>
      <c r="G385" s="50"/>
      <c r="H385" s="36" t="e">
        <f>VLOOKUP($A385,'Export base de données'!$A:$I,8,FALSE)</f>
        <v>#N/A</v>
      </c>
      <c r="I385" s="37" t="e">
        <f>VLOOKUP($A385,'Export base de données'!$A:$I,8,FALSE)</f>
        <v>#N/A</v>
      </c>
      <c r="J385" s="33" t="s">
        <v>32</v>
      </c>
      <c r="K385" s="118"/>
      <c r="L385" s="113" t="s">
        <v>21</v>
      </c>
      <c r="M385" s="114"/>
      <c r="N385" s="114"/>
      <c r="O385" s="115"/>
      <c r="P385" s="173" t="e">
        <f>VLOOKUP($A385,'Export base de données'!$A:$I,7,FALSE)</f>
        <v>#N/A</v>
      </c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</row>
    <row r="386" spans="1:27" ht="14.25" customHeight="1">
      <c r="A386" s="30"/>
      <c r="B386" s="31" t="e">
        <f>VLOOKUP($A386,'Export base de données'!$A:$I,2,FALSE)</f>
        <v>#N/A</v>
      </c>
      <c r="C386" s="32" t="e">
        <f>VLOOKUP($A386,'Export base de données'!$A:$I,3,FALSE)</f>
        <v>#N/A</v>
      </c>
      <c r="D386" s="55"/>
      <c r="E386" s="32" t="e">
        <f>VLOOKUP($A386,'Export base de données'!$A:$I,6,FALSE)</f>
        <v>#N/A</v>
      </c>
      <c r="F386" s="34" t="e">
        <f>VLOOKUP($A386,'Export base de données'!$A:$I,5,FALSE)</f>
        <v>#N/A</v>
      </c>
      <c r="G386" s="50"/>
      <c r="H386" s="36" t="e">
        <f>VLOOKUP($A386,'Export base de données'!$A:$I,8,FALSE)</f>
        <v>#N/A</v>
      </c>
      <c r="I386" s="37" t="e">
        <f>VLOOKUP($A386,'Export base de données'!$A:$I,8,FALSE)</f>
        <v>#N/A</v>
      </c>
      <c r="J386" s="33" t="s">
        <v>32</v>
      </c>
      <c r="K386" s="118"/>
      <c r="L386" s="113" t="s">
        <v>21</v>
      </c>
      <c r="M386" s="114"/>
      <c r="N386" s="114"/>
      <c r="O386" s="115"/>
      <c r="P386" s="173" t="e">
        <f>VLOOKUP($A386,'Export base de données'!$A:$I,7,FALSE)</f>
        <v>#N/A</v>
      </c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</row>
    <row r="387" spans="1:27" ht="14.25" customHeight="1">
      <c r="A387" s="30"/>
      <c r="B387" s="31" t="e">
        <f>VLOOKUP($A387,'Export base de données'!$A:$I,2,FALSE)</f>
        <v>#N/A</v>
      </c>
      <c r="C387" s="32" t="e">
        <f>VLOOKUP($A387,'Export base de données'!$A:$I,3,FALSE)</f>
        <v>#N/A</v>
      </c>
      <c r="D387" s="55"/>
      <c r="E387" s="32" t="e">
        <f>VLOOKUP($A387,'Export base de données'!$A:$I,6,FALSE)</f>
        <v>#N/A</v>
      </c>
      <c r="F387" s="34" t="e">
        <f>VLOOKUP($A387,'Export base de données'!$A:$I,5,FALSE)</f>
        <v>#N/A</v>
      </c>
      <c r="G387" s="50"/>
      <c r="H387" s="36" t="e">
        <f>VLOOKUP($A387,'Export base de données'!$A:$I,8,FALSE)</f>
        <v>#N/A</v>
      </c>
      <c r="I387" s="37" t="e">
        <f>VLOOKUP($A387,'Export base de données'!$A:$I,8,FALSE)</f>
        <v>#N/A</v>
      </c>
      <c r="J387" s="33" t="s">
        <v>32</v>
      </c>
      <c r="K387" s="118"/>
      <c r="L387" s="113" t="s">
        <v>21</v>
      </c>
      <c r="M387" s="114"/>
      <c r="N387" s="114"/>
      <c r="O387" s="115"/>
      <c r="P387" s="173" t="e">
        <f>VLOOKUP($A387,'Export base de données'!$A:$I,7,FALSE)</f>
        <v>#N/A</v>
      </c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</row>
    <row r="388" spans="1:27" ht="14.25" customHeight="1">
      <c r="A388" s="30"/>
      <c r="B388" s="31" t="e">
        <f>VLOOKUP($A388,'Export base de données'!$A:$I,2,FALSE)</f>
        <v>#N/A</v>
      </c>
      <c r="C388" s="32" t="e">
        <f>VLOOKUP($A388,'Export base de données'!$A:$I,3,FALSE)</f>
        <v>#N/A</v>
      </c>
      <c r="D388" s="55"/>
      <c r="E388" s="32" t="e">
        <f>VLOOKUP($A388,'Export base de données'!$A:$I,6,FALSE)</f>
        <v>#N/A</v>
      </c>
      <c r="F388" s="34" t="e">
        <f>VLOOKUP($A388,'Export base de données'!$A:$I,5,FALSE)</f>
        <v>#N/A</v>
      </c>
      <c r="G388" s="50"/>
      <c r="H388" s="36" t="e">
        <f>VLOOKUP($A388,'Export base de données'!$A:$I,8,FALSE)</f>
        <v>#N/A</v>
      </c>
      <c r="I388" s="37" t="e">
        <f>VLOOKUP($A388,'Export base de données'!$A:$I,8,FALSE)</f>
        <v>#N/A</v>
      </c>
      <c r="J388" s="33" t="s">
        <v>32</v>
      </c>
      <c r="K388" s="118"/>
      <c r="L388" s="113" t="s">
        <v>21</v>
      </c>
      <c r="M388" s="114"/>
      <c r="N388" s="114"/>
      <c r="O388" s="115"/>
      <c r="P388" s="173" t="e">
        <f>VLOOKUP($A388,'Export base de données'!$A:$I,7,FALSE)</f>
        <v>#N/A</v>
      </c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</row>
    <row r="389" spans="1:27" ht="14.25" customHeight="1">
      <c r="A389" s="30"/>
      <c r="B389" s="31" t="e">
        <f>VLOOKUP($A389,'Export base de données'!$A:$I,2,FALSE)</f>
        <v>#N/A</v>
      </c>
      <c r="C389" s="32" t="e">
        <f>VLOOKUP($A389,'Export base de données'!$A:$I,3,FALSE)</f>
        <v>#N/A</v>
      </c>
      <c r="D389" s="55"/>
      <c r="E389" s="32" t="e">
        <f>VLOOKUP($A389,'Export base de données'!$A:$I,6,FALSE)</f>
        <v>#N/A</v>
      </c>
      <c r="F389" s="34" t="e">
        <f>VLOOKUP($A389,'Export base de données'!$A:$I,5,FALSE)</f>
        <v>#N/A</v>
      </c>
      <c r="G389" s="50"/>
      <c r="H389" s="36" t="e">
        <f>VLOOKUP($A389,'Export base de données'!$A:$I,8,FALSE)</f>
        <v>#N/A</v>
      </c>
      <c r="I389" s="37" t="e">
        <f>VLOOKUP($A389,'Export base de données'!$A:$I,8,FALSE)</f>
        <v>#N/A</v>
      </c>
      <c r="J389" s="33" t="s">
        <v>32</v>
      </c>
      <c r="K389" s="118"/>
      <c r="L389" s="113" t="s">
        <v>21</v>
      </c>
      <c r="M389" s="114"/>
      <c r="N389" s="114"/>
      <c r="O389" s="115"/>
      <c r="P389" s="173" t="e">
        <f>VLOOKUP($A389,'Export base de données'!$A:$I,7,FALSE)</f>
        <v>#N/A</v>
      </c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</row>
    <row r="390" spans="1:27" ht="14.25" customHeight="1">
      <c r="A390" s="30"/>
      <c r="B390" s="31" t="e">
        <f>VLOOKUP($A390,'Export base de données'!$A:$I,2,FALSE)</f>
        <v>#N/A</v>
      </c>
      <c r="C390" s="32" t="e">
        <f>VLOOKUP($A390,'Export base de données'!$A:$I,3,FALSE)</f>
        <v>#N/A</v>
      </c>
      <c r="D390" s="55"/>
      <c r="E390" s="32" t="e">
        <f>VLOOKUP($A390,'Export base de données'!$A:$I,6,FALSE)</f>
        <v>#N/A</v>
      </c>
      <c r="F390" s="34" t="e">
        <f>VLOOKUP($A390,'Export base de données'!$A:$I,5,FALSE)</f>
        <v>#N/A</v>
      </c>
      <c r="G390" s="50"/>
      <c r="H390" s="36" t="e">
        <f>VLOOKUP($A390,'Export base de données'!$A:$I,8,FALSE)</f>
        <v>#N/A</v>
      </c>
      <c r="I390" s="37" t="e">
        <f>VLOOKUP($A390,'Export base de données'!$A:$I,8,FALSE)</f>
        <v>#N/A</v>
      </c>
      <c r="J390" s="33" t="s">
        <v>32</v>
      </c>
      <c r="K390" s="118"/>
      <c r="L390" s="113" t="s">
        <v>21</v>
      </c>
      <c r="M390" s="114"/>
      <c r="N390" s="114"/>
      <c r="O390" s="115"/>
      <c r="P390" s="173" t="e">
        <f>VLOOKUP($A390,'Export base de données'!$A:$I,7,FALSE)</f>
        <v>#N/A</v>
      </c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</row>
    <row r="391" spans="1:27" ht="14.25" customHeight="1">
      <c r="A391" s="30"/>
      <c r="B391" s="31" t="e">
        <f>VLOOKUP($A391,'Export base de données'!$A:$I,2,FALSE)</f>
        <v>#N/A</v>
      </c>
      <c r="C391" s="32" t="e">
        <f>VLOOKUP($A391,'Export base de données'!$A:$I,3,FALSE)</f>
        <v>#N/A</v>
      </c>
      <c r="D391" s="55"/>
      <c r="E391" s="32" t="e">
        <f>VLOOKUP($A391,'Export base de données'!$A:$I,6,FALSE)</f>
        <v>#N/A</v>
      </c>
      <c r="F391" s="34" t="e">
        <f>VLOOKUP($A391,'Export base de données'!$A:$I,5,FALSE)</f>
        <v>#N/A</v>
      </c>
      <c r="G391" s="50"/>
      <c r="H391" s="36" t="e">
        <f>VLOOKUP($A391,'Export base de données'!$A:$I,8,FALSE)</f>
        <v>#N/A</v>
      </c>
      <c r="I391" s="37" t="e">
        <f>VLOOKUP($A391,'Export base de données'!$A:$I,8,FALSE)</f>
        <v>#N/A</v>
      </c>
      <c r="J391" s="33" t="s">
        <v>32</v>
      </c>
      <c r="K391" s="118"/>
      <c r="L391" s="113" t="s">
        <v>21</v>
      </c>
      <c r="M391" s="114"/>
      <c r="N391" s="114"/>
      <c r="O391" s="115"/>
      <c r="P391" s="173" t="e">
        <f>VLOOKUP($A391,'Export base de données'!$A:$I,7,FALSE)</f>
        <v>#N/A</v>
      </c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</row>
    <row r="392" spans="1:27" ht="14.25" customHeight="1">
      <c r="A392" s="30"/>
      <c r="B392" s="31" t="e">
        <f>VLOOKUP($A392,'Export base de données'!$A:$I,2,FALSE)</f>
        <v>#N/A</v>
      </c>
      <c r="C392" s="32" t="e">
        <f>VLOOKUP($A392,'Export base de données'!$A:$I,3,FALSE)</f>
        <v>#N/A</v>
      </c>
      <c r="D392" s="55"/>
      <c r="E392" s="32" t="e">
        <f>VLOOKUP($A392,'Export base de données'!$A:$I,6,FALSE)</f>
        <v>#N/A</v>
      </c>
      <c r="F392" s="34" t="e">
        <f>VLOOKUP($A392,'Export base de données'!$A:$I,5,FALSE)</f>
        <v>#N/A</v>
      </c>
      <c r="G392" s="50"/>
      <c r="H392" s="36" t="e">
        <f>VLOOKUP($A392,'Export base de données'!$A:$I,8,FALSE)</f>
        <v>#N/A</v>
      </c>
      <c r="I392" s="37" t="e">
        <f>VLOOKUP($A392,'Export base de données'!$A:$I,8,FALSE)</f>
        <v>#N/A</v>
      </c>
      <c r="J392" s="33" t="s">
        <v>32</v>
      </c>
      <c r="K392" s="118"/>
      <c r="L392" s="113" t="s">
        <v>21</v>
      </c>
      <c r="M392" s="114"/>
      <c r="N392" s="114"/>
      <c r="O392" s="115"/>
      <c r="P392" s="173" t="e">
        <f>VLOOKUP($A392,'Export base de données'!$A:$I,7,FALSE)</f>
        <v>#N/A</v>
      </c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</row>
    <row r="393" spans="1:27" ht="14.25" customHeight="1">
      <c r="A393" s="30"/>
      <c r="B393" s="31" t="e">
        <f>VLOOKUP($A393,'Export base de données'!$A:$I,2,FALSE)</f>
        <v>#N/A</v>
      </c>
      <c r="C393" s="32" t="e">
        <f>VLOOKUP($A393,'Export base de données'!$A:$I,3,FALSE)</f>
        <v>#N/A</v>
      </c>
      <c r="D393" s="55"/>
      <c r="E393" s="32" t="e">
        <f>VLOOKUP($A393,'Export base de données'!$A:$I,6,FALSE)</f>
        <v>#N/A</v>
      </c>
      <c r="F393" s="34" t="e">
        <f>VLOOKUP($A393,'Export base de données'!$A:$I,5,FALSE)</f>
        <v>#N/A</v>
      </c>
      <c r="G393" s="50"/>
      <c r="H393" s="36" t="e">
        <f>VLOOKUP($A393,'Export base de données'!$A:$I,8,FALSE)</f>
        <v>#N/A</v>
      </c>
      <c r="I393" s="37" t="e">
        <f>VLOOKUP($A393,'Export base de données'!$A:$I,8,FALSE)</f>
        <v>#N/A</v>
      </c>
      <c r="J393" s="33" t="s">
        <v>32</v>
      </c>
      <c r="K393" s="118"/>
      <c r="L393" s="113" t="s">
        <v>21</v>
      </c>
      <c r="M393" s="114"/>
      <c r="N393" s="114"/>
      <c r="O393" s="115"/>
      <c r="P393" s="173" t="e">
        <f>VLOOKUP($A393,'Export base de données'!$A:$I,7,FALSE)</f>
        <v>#N/A</v>
      </c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</row>
    <row r="394" spans="1:27" ht="14.25" customHeight="1">
      <c r="A394" s="30"/>
      <c r="B394" s="31" t="e">
        <f>VLOOKUP($A394,'Export base de données'!$A:$I,2,FALSE)</f>
        <v>#N/A</v>
      </c>
      <c r="C394" s="32" t="e">
        <f>VLOOKUP($A394,'Export base de données'!$A:$I,3,FALSE)</f>
        <v>#N/A</v>
      </c>
      <c r="D394" s="55"/>
      <c r="E394" s="32" t="e">
        <f>VLOOKUP($A394,'Export base de données'!$A:$I,6,FALSE)</f>
        <v>#N/A</v>
      </c>
      <c r="F394" s="34" t="e">
        <f>VLOOKUP($A394,'Export base de données'!$A:$I,5,FALSE)</f>
        <v>#N/A</v>
      </c>
      <c r="G394" s="50"/>
      <c r="H394" s="36" t="e">
        <f>VLOOKUP($A394,'Export base de données'!$A:$I,8,FALSE)</f>
        <v>#N/A</v>
      </c>
      <c r="I394" s="37" t="e">
        <f>VLOOKUP($A394,'Export base de données'!$A:$I,8,FALSE)</f>
        <v>#N/A</v>
      </c>
      <c r="J394" s="33" t="s">
        <v>32</v>
      </c>
      <c r="K394" s="118"/>
      <c r="L394" s="113" t="s">
        <v>21</v>
      </c>
      <c r="M394" s="114"/>
      <c r="N394" s="114"/>
      <c r="O394" s="115"/>
      <c r="P394" s="173" t="e">
        <f>VLOOKUP($A394,'Export base de données'!$A:$I,7,FALSE)</f>
        <v>#N/A</v>
      </c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</row>
    <row r="395" spans="1:27" ht="14.25" customHeight="1">
      <c r="A395" s="30"/>
      <c r="B395" s="31" t="e">
        <f>VLOOKUP($A395,'Export base de données'!$A:$I,2,FALSE)</f>
        <v>#N/A</v>
      </c>
      <c r="C395" s="32" t="e">
        <f>VLOOKUP($A395,'Export base de données'!$A:$I,3,FALSE)</f>
        <v>#N/A</v>
      </c>
      <c r="D395" s="55"/>
      <c r="E395" s="32" t="e">
        <f>VLOOKUP($A395,'Export base de données'!$A:$I,6,FALSE)</f>
        <v>#N/A</v>
      </c>
      <c r="F395" s="34" t="e">
        <f>VLOOKUP($A395,'Export base de données'!$A:$I,5,FALSE)</f>
        <v>#N/A</v>
      </c>
      <c r="G395" s="50"/>
      <c r="H395" s="36" t="e">
        <f>VLOOKUP($A395,'Export base de données'!$A:$I,8,FALSE)</f>
        <v>#N/A</v>
      </c>
      <c r="I395" s="37" t="e">
        <f>VLOOKUP($A395,'Export base de données'!$A:$I,8,FALSE)</f>
        <v>#N/A</v>
      </c>
      <c r="J395" s="33" t="s">
        <v>32</v>
      </c>
      <c r="K395" s="118"/>
      <c r="L395" s="113" t="s">
        <v>21</v>
      </c>
      <c r="M395" s="114"/>
      <c r="N395" s="114"/>
      <c r="O395" s="115"/>
      <c r="P395" s="173" t="e">
        <f>VLOOKUP($A395,'Export base de données'!$A:$I,7,FALSE)</f>
        <v>#N/A</v>
      </c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</row>
    <row r="396" spans="1:27" ht="14.25" customHeight="1">
      <c r="A396" s="30"/>
      <c r="B396" s="31" t="e">
        <f>VLOOKUP($A396,'Export base de données'!$A:$I,2,FALSE)</f>
        <v>#N/A</v>
      </c>
      <c r="C396" s="32" t="e">
        <f>VLOOKUP($A396,'Export base de données'!$A:$I,3,FALSE)</f>
        <v>#N/A</v>
      </c>
      <c r="D396" s="55"/>
      <c r="E396" s="32" t="e">
        <f>VLOOKUP($A396,'Export base de données'!$A:$I,6,FALSE)</f>
        <v>#N/A</v>
      </c>
      <c r="F396" s="34" t="e">
        <f>VLOOKUP($A396,'Export base de données'!$A:$I,5,FALSE)</f>
        <v>#N/A</v>
      </c>
      <c r="G396" s="50"/>
      <c r="H396" s="36" t="e">
        <f>VLOOKUP($A396,'Export base de données'!$A:$I,8,FALSE)</f>
        <v>#N/A</v>
      </c>
      <c r="I396" s="37" t="e">
        <f>VLOOKUP($A396,'Export base de données'!$A:$I,8,FALSE)</f>
        <v>#N/A</v>
      </c>
      <c r="J396" s="33" t="s">
        <v>32</v>
      </c>
      <c r="K396" s="118"/>
      <c r="L396" s="113" t="s">
        <v>21</v>
      </c>
      <c r="M396" s="114"/>
      <c r="N396" s="114"/>
      <c r="O396" s="115"/>
      <c r="P396" s="173" t="e">
        <f>VLOOKUP($A396,'Export base de données'!$A:$I,7,FALSE)</f>
        <v>#N/A</v>
      </c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</row>
    <row r="397" spans="1:27" ht="14.25" customHeight="1">
      <c r="A397" s="30"/>
      <c r="B397" s="31" t="e">
        <f>VLOOKUP($A397,'Export base de données'!$A:$I,2,FALSE)</f>
        <v>#N/A</v>
      </c>
      <c r="C397" s="32" t="e">
        <f>VLOOKUP($A397,'Export base de données'!$A:$I,3,FALSE)</f>
        <v>#N/A</v>
      </c>
      <c r="D397" s="55"/>
      <c r="E397" s="32" t="e">
        <f>VLOOKUP($A397,'Export base de données'!$A:$I,6,FALSE)</f>
        <v>#N/A</v>
      </c>
      <c r="F397" s="34" t="e">
        <f>VLOOKUP($A397,'Export base de données'!$A:$I,5,FALSE)</f>
        <v>#N/A</v>
      </c>
      <c r="G397" s="50"/>
      <c r="H397" s="36" t="e">
        <f>VLOOKUP($A397,'Export base de données'!$A:$I,8,FALSE)</f>
        <v>#N/A</v>
      </c>
      <c r="I397" s="37" t="e">
        <f>VLOOKUP($A397,'Export base de données'!$A:$I,8,FALSE)</f>
        <v>#N/A</v>
      </c>
      <c r="J397" s="33" t="s">
        <v>32</v>
      </c>
      <c r="K397" s="118"/>
      <c r="L397" s="113" t="s">
        <v>21</v>
      </c>
      <c r="M397" s="114"/>
      <c r="N397" s="114"/>
      <c r="O397" s="115"/>
      <c r="P397" s="173" t="e">
        <f>VLOOKUP($A397,'Export base de données'!$A:$I,7,FALSE)</f>
        <v>#N/A</v>
      </c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</row>
    <row r="398" spans="1:27" ht="14.25" customHeight="1">
      <c r="A398" s="30"/>
      <c r="B398" s="31" t="e">
        <f>VLOOKUP($A398,'Export base de données'!$A:$I,2,FALSE)</f>
        <v>#N/A</v>
      </c>
      <c r="C398" s="32" t="e">
        <f>VLOOKUP($A398,'Export base de données'!$A:$I,3,FALSE)</f>
        <v>#N/A</v>
      </c>
      <c r="D398" s="55"/>
      <c r="E398" s="32" t="e">
        <f>VLOOKUP($A398,'Export base de données'!$A:$I,6,FALSE)</f>
        <v>#N/A</v>
      </c>
      <c r="F398" s="34" t="e">
        <f>VLOOKUP($A398,'Export base de données'!$A:$I,5,FALSE)</f>
        <v>#N/A</v>
      </c>
      <c r="G398" s="50"/>
      <c r="H398" s="36" t="e">
        <f>VLOOKUP($A398,'Export base de données'!$A:$I,8,FALSE)</f>
        <v>#N/A</v>
      </c>
      <c r="I398" s="37" t="e">
        <f>VLOOKUP($A398,'Export base de données'!$A:$I,8,FALSE)</f>
        <v>#N/A</v>
      </c>
      <c r="J398" s="33" t="s">
        <v>32</v>
      </c>
      <c r="K398" s="118"/>
      <c r="L398" s="113" t="s">
        <v>21</v>
      </c>
      <c r="M398" s="114"/>
      <c r="N398" s="114"/>
      <c r="O398" s="115"/>
      <c r="P398" s="173" t="e">
        <f>VLOOKUP($A398,'Export base de données'!$A:$I,7,FALSE)</f>
        <v>#N/A</v>
      </c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</row>
    <row r="399" spans="1:27" ht="14.25" customHeight="1">
      <c r="A399" s="30"/>
      <c r="B399" s="31" t="e">
        <f>VLOOKUP($A399,'Export base de données'!$A:$I,2,FALSE)</f>
        <v>#N/A</v>
      </c>
      <c r="C399" s="32" t="e">
        <f>VLOOKUP($A399,'Export base de données'!$A:$I,3,FALSE)</f>
        <v>#N/A</v>
      </c>
      <c r="D399" s="55"/>
      <c r="E399" s="32" t="e">
        <f>VLOOKUP($A399,'Export base de données'!$A:$I,6,FALSE)</f>
        <v>#N/A</v>
      </c>
      <c r="F399" s="34" t="e">
        <f>VLOOKUP($A399,'Export base de données'!$A:$I,5,FALSE)</f>
        <v>#N/A</v>
      </c>
      <c r="G399" s="50"/>
      <c r="H399" s="36" t="e">
        <f>VLOOKUP($A399,'Export base de données'!$A:$I,8,FALSE)</f>
        <v>#N/A</v>
      </c>
      <c r="I399" s="37" t="e">
        <f>VLOOKUP($A399,'Export base de données'!$A:$I,8,FALSE)</f>
        <v>#N/A</v>
      </c>
      <c r="J399" s="33" t="s">
        <v>32</v>
      </c>
      <c r="K399" s="118"/>
      <c r="L399" s="113" t="s">
        <v>21</v>
      </c>
      <c r="M399" s="114"/>
      <c r="N399" s="114"/>
      <c r="O399" s="115"/>
      <c r="P399" s="173" t="e">
        <f>VLOOKUP($A399,'Export base de données'!$A:$I,7,FALSE)</f>
        <v>#N/A</v>
      </c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</row>
    <row r="400" spans="1:27" ht="14.25" customHeight="1">
      <c r="A400" s="30"/>
      <c r="B400" s="31" t="e">
        <f>VLOOKUP($A400,'Export base de données'!$A:$I,2,FALSE)</f>
        <v>#N/A</v>
      </c>
      <c r="C400" s="32" t="e">
        <f>VLOOKUP($A400,'Export base de données'!$A:$I,3,FALSE)</f>
        <v>#N/A</v>
      </c>
      <c r="D400" s="55"/>
      <c r="E400" s="32" t="e">
        <f>VLOOKUP($A400,'Export base de données'!$A:$I,6,FALSE)</f>
        <v>#N/A</v>
      </c>
      <c r="F400" s="34" t="e">
        <f>VLOOKUP($A400,'Export base de données'!$A:$I,5,FALSE)</f>
        <v>#N/A</v>
      </c>
      <c r="G400" s="50"/>
      <c r="H400" s="36" t="e">
        <f>VLOOKUP($A400,'Export base de données'!$A:$I,8,FALSE)</f>
        <v>#N/A</v>
      </c>
      <c r="I400" s="37" t="e">
        <f>VLOOKUP($A400,'Export base de données'!$A:$I,8,FALSE)</f>
        <v>#N/A</v>
      </c>
      <c r="J400" s="33" t="s">
        <v>32</v>
      </c>
      <c r="K400" s="118"/>
      <c r="L400" s="113" t="s">
        <v>21</v>
      </c>
      <c r="M400" s="114"/>
      <c r="N400" s="114"/>
      <c r="O400" s="115"/>
      <c r="P400" s="173" t="e">
        <f>VLOOKUP($A400,'Export base de données'!$A:$I,7,FALSE)</f>
        <v>#N/A</v>
      </c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</row>
    <row r="401" spans="1:27" ht="14.25" customHeight="1">
      <c r="A401" s="30"/>
      <c r="B401" s="31" t="e">
        <f>VLOOKUP($A401,'Export base de données'!$A:$I,2,FALSE)</f>
        <v>#N/A</v>
      </c>
      <c r="C401" s="32" t="e">
        <f>VLOOKUP($A401,'Export base de données'!$A:$I,3,FALSE)</f>
        <v>#N/A</v>
      </c>
      <c r="D401" s="55"/>
      <c r="E401" s="32" t="e">
        <f>VLOOKUP($A401,'Export base de données'!$A:$I,6,FALSE)</f>
        <v>#N/A</v>
      </c>
      <c r="F401" s="34" t="e">
        <f>VLOOKUP($A401,'Export base de données'!$A:$I,5,FALSE)</f>
        <v>#N/A</v>
      </c>
      <c r="G401" s="50"/>
      <c r="H401" s="36" t="e">
        <f>VLOOKUP($A401,'Export base de données'!$A:$I,8,FALSE)</f>
        <v>#N/A</v>
      </c>
      <c r="I401" s="37" t="e">
        <f>VLOOKUP($A401,'Export base de données'!$A:$I,8,FALSE)</f>
        <v>#N/A</v>
      </c>
      <c r="J401" s="33" t="s">
        <v>32</v>
      </c>
      <c r="K401" s="118"/>
      <c r="L401" s="113" t="s">
        <v>21</v>
      </c>
      <c r="M401" s="114"/>
      <c r="N401" s="114"/>
      <c r="O401" s="115"/>
      <c r="P401" s="173" t="e">
        <f>VLOOKUP($A401,'Export base de données'!$A:$I,7,FALSE)</f>
        <v>#N/A</v>
      </c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</row>
    <row r="402" spans="1:27" ht="14.25" customHeight="1">
      <c r="A402" s="30"/>
      <c r="B402" s="31" t="e">
        <f>VLOOKUP($A402,'Export base de données'!$A:$I,2,FALSE)</f>
        <v>#N/A</v>
      </c>
      <c r="C402" s="32" t="e">
        <f>VLOOKUP($A402,'Export base de données'!$A:$I,3,FALSE)</f>
        <v>#N/A</v>
      </c>
      <c r="D402" s="55"/>
      <c r="E402" s="32" t="e">
        <f>VLOOKUP($A402,'Export base de données'!$A:$I,6,FALSE)</f>
        <v>#N/A</v>
      </c>
      <c r="F402" s="34" t="e">
        <f>VLOOKUP($A402,'Export base de données'!$A:$I,5,FALSE)</f>
        <v>#N/A</v>
      </c>
      <c r="G402" s="50"/>
      <c r="H402" s="36" t="e">
        <f>VLOOKUP($A402,'Export base de données'!$A:$I,8,FALSE)</f>
        <v>#N/A</v>
      </c>
      <c r="I402" s="37" t="e">
        <f>VLOOKUP($A402,'Export base de données'!$A:$I,8,FALSE)</f>
        <v>#N/A</v>
      </c>
      <c r="J402" s="33" t="s">
        <v>32</v>
      </c>
      <c r="K402" s="118"/>
      <c r="L402" s="113" t="s">
        <v>21</v>
      </c>
      <c r="M402" s="114"/>
      <c r="N402" s="114"/>
      <c r="O402" s="115"/>
      <c r="P402" s="173" t="e">
        <f>VLOOKUP($A402,'Export base de données'!$A:$I,7,FALSE)</f>
        <v>#N/A</v>
      </c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</row>
    <row r="403" spans="1:27" ht="14.25" customHeight="1">
      <c r="A403" s="30"/>
      <c r="B403" s="31" t="e">
        <f>VLOOKUP($A403,'Export base de données'!$A:$I,2,FALSE)</f>
        <v>#N/A</v>
      </c>
      <c r="C403" s="32" t="e">
        <f>VLOOKUP($A403,'Export base de données'!$A:$I,3,FALSE)</f>
        <v>#N/A</v>
      </c>
      <c r="D403" s="55"/>
      <c r="E403" s="32" t="e">
        <f>VLOOKUP($A403,'Export base de données'!$A:$I,6,FALSE)</f>
        <v>#N/A</v>
      </c>
      <c r="F403" s="34" t="e">
        <f>VLOOKUP($A403,'Export base de données'!$A:$I,5,FALSE)</f>
        <v>#N/A</v>
      </c>
      <c r="G403" s="50"/>
      <c r="H403" s="36" t="e">
        <f>VLOOKUP($A403,'Export base de données'!$A:$I,8,FALSE)</f>
        <v>#N/A</v>
      </c>
      <c r="I403" s="37" t="e">
        <f>VLOOKUP($A403,'Export base de données'!$A:$I,8,FALSE)</f>
        <v>#N/A</v>
      </c>
      <c r="J403" s="33" t="s">
        <v>32</v>
      </c>
      <c r="K403" s="118"/>
      <c r="L403" s="113" t="s">
        <v>21</v>
      </c>
      <c r="M403" s="114"/>
      <c r="N403" s="114"/>
      <c r="O403" s="115"/>
      <c r="P403" s="173" t="e">
        <f>VLOOKUP($A403,'Export base de données'!$A:$I,7,FALSE)</f>
        <v>#N/A</v>
      </c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</row>
    <row r="404" spans="1:27" ht="14.25" customHeight="1">
      <c r="A404" s="30"/>
      <c r="B404" s="31" t="e">
        <f>VLOOKUP($A404,'Export base de données'!$A:$I,2,FALSE)</f>
        <v>#N/A</v>
      </c>
      <c r="C404" s="32" t="e">
        <f>VLOOKUP($A404,'Export base de données'!$A:$I,3,FALSE)</f>
        <v>#N/A</v>
      </c>
      <c r="D404" s="55"/>
      <c r="E404" s="32" t="e">
        <f>VLOOKUP($A404,'Export base de données'!$A:$I,6,FALSE)</f>
        <v>#N/A</v>
      </c>
      <c r="F404" s="34" t="e">
        <f>VLOOKUP($A404,'Export base de données'!$A:$I,5,FALSE)</f>
        <v>#N/A</v>
      </c>
      <c r="G404" s="50"/>
      <c r="H404" s="36" t="e">
        <f>VLOOKUP($A404,'Export base de données'!$A:$I,8,FALSE)</f>
        <v>#N/A</v>
      </c>
      <c r="I404" s="37" t="e">
        <f>VLOOKUP($A404,'Export base de données'!$A:$I,8,FALSE)</f>
        <v>#N/A</v>
      </c>
      <c r="J404" s="33" t="s">
        <v>32</v>
      </c>
      <c r="K404" s="118"/>
      <c r="L404" s="113" t="s">
        <v>21</v>
      </c>
      <c r="M404" s="114"/>
      <c r="N404" s="114"/>
      <c r="O404" s="115"/>
      <c r="P404" s="173" t="e">
        <f>VLOOKUP($A404,'Export base de données'!$A:$I,7,FALSE)</f>
        <v>#N/A</v>
      </c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</row>
    <row r="405" spans="1:27" ht="14.25" customHeight="1">
      <c r="A405" s="30"/>
      <c r="B405" s="31" t="e">
        <f>VLOOKUP($A405,'Export base de données'!$A:$I,2,FALSE)</f>
        <v>#N/A</v>
      </c>
      <c r="C405" s="32" t="e">
        <f>VLOOKUP($A405,'Export base de données'!$A:$I,3,FALSE)</f>
        <v>#N/A</v>
      </c>
      <c r="D405" s="55"/>
      <c r="E405" s="32" t="e">
        <f>VLOOKUP($A405,'Export base de données'!$A:$I,6,FALSE)</f>
        <v>#N/A</v>
      </c>
      <c r="F405" s="34" t="e">
        <f>VLOOKUP($A405,'Export base de données'!$A:$I,5,FALSE)</f>
        <v>#N/A</v>
      </c>
      <c r="G405" s="50"/>
      <c r="H405" s="36" t="e">
        <f>VLOOKUP($A405,'Export base de données'!$A:$I,8,FALSE)</f>
        <v>#N/A</v>
      </c>
      <c r="I405" s="37" t="e">
        <f>VLOOKUP($A405,'Export base de données'!$A:$I,8,FALSE)</f>
        <v>#N/A</v>
      </c>
      <c r="J405" s="33" t="s">
        <v>32</v>
      </c>
      <c r="K405" s="118"/>
      <c r="L405" s="113" t="s">
        <v>21</v>
      </c>
      <c r="M405" s="114"/>
      <c r="N405" s="114"/>
      <c r="O405" s="115"/>
      <c r="P405" s="173" t="e">
        <f>VLOOKUP($A405,'Export base de données'!$A:$I,7,FALSE)</f>
        <v>#N/A</v>
      </c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</row>
    <row r="406" spans="1:27" ht="14.25" customHeight="1">
      <c r="A406" s="30"/>
      <c r="B406" s="31" t="e">
        <f>VLOOKUP($A406,'Export base de données'!$A:$I,2,FALSE)</f>
        <v>#N/A</v>
      </c>
      <c r="C406" s="32" t="e">
        <f>VLOOKUP($A406,'Export base de données'!$A:$I,3,FALSE)</f>
        <v>#N/A</v>
      </c>
      <c r="D406" s="55"/>
      <c r="E406" s="32" t="e">
        <f>VLOOKUP($A406,'Export base de données'!$A:$I,6,FALSE)</f>
        <v>#N/A</v>
      </c>
      <c r="F406" s="34" t="e">
        <f>VLOOKUP($A406,'Export base de données'!$A:$I,5,FALSE)</f>
        <v>#N/A</v>
      </c>
      <c r="G406" s="50"/>
      <c r="H406" s="36" t="e">
        <f>VLOOKUP($A406,'Export base de données'!$A:$I,8,FALSE)</f>
        <v>#N/A</v>
      </c>
      <c r="I406" s="37" t="e">
        <f>VLOOKUP($A406,'Export base de données'!$A:$I,8,FALSE)</f>
        <v>#N/A</v>
      </c>
      <c r="J406" s="33" t="s">
        <v>32</v>
      </c>
      <c r="K406" s="118"/>
      <c r="L406" s="113" t="s">
        <v>21</v>
      </c>
      <c r="M406" s="114"/>
      <c r="N406" s="114"/>
      <c r="O406" s="115"/>
      <c r="P406" s="173" t="e">
        <f>VLOOKUP($A406,'Export base de données'!$A:$I,7,FALSE)</f>
        <v>#N/A</v>
      </c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</row>
    <row r="407" spans="1:27" ht="14.25" customHeight="1">
      <c r="A407" s="30"/>
      <c r="B407" s="31" t="e">
        <f>VLOOKUP($A407,'Export base de données'!$A:$I,2,FALSE)</f>
        <v>#N/A</v>
      </c>
      <c r="C407" s="32" t="e">
        <f>VLOOKUP($A407,'Export base de données'!$A:$I,3,FALSE)</f>
        <v>#N/A</v>
      </c>
      <c r="D407" s="55"/>
      <c r="E407" s="32" t="e">
        <f>VLOOKUP($A407,'Export base de données'!$A:$I,6,FALSE)</f>
        <v>#N/A</v>
      </c>
      <c r="F407" s="34" t="e">
        <f>VLOOKUP($A407,'Export base de données'!$A:$I,5,FALSE)</f>
        <v>#N/A</v>
      </c>
      <c r="G407" s="50"/>
      <c r="H407" s="36" t="e">
        <f>VLOOKUP($A407,'Export base de données'!$A:$I,8,FALSE)</f>
        <v>#N/A</v>
      </c>
      <c r="I407" s="37" t="e">
        <f>VLOOKUP($A407,'Export base de données'!$A:$I,8,FALSE)</f>
        <v>#N/A</v>
      </c>
      <c r="J407" s="33" t="s">
        <v>32</v>
      </c>
      <c r="K407" s="118"/>
      <c r="L407" s="113" t="s">
        <v>21</v>
      </c>
      <c r="M407" s="114"/>
      <c r="N407" s="114"/>
      <c r="O407" s="115"/>
      <c r="P407" s="173" t="e">
        <f>VLOOKUP($A407,'Export base de données'!$A:$I,7,FALSE)</f>
        <v>#N/A</v>
      </c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</row>
    <row r="408" spans="1:27" ht="14.25" customHeight="1">
      <c r="A408" s="30"/>
      <c r="B408" s="31" t="e">
        <f>VLOOKUP($A408,'Export base de données'!$A:$I,2,FALSE)</f>
        <v>#N/A</v>
      </c>
      <c r="C408" s="32" t="e">
        <f>VLOOKUP($A408,'Export base de données'!$A:$I,3,FALSE)</f>
        <v>#N/A</v>
      </c>
      <c r="D408" s="55"/>
      <c r="E408" s="32" t="e">
        <f>VLOOKUP($A408,'Export base de données'!$A:$I,6,FALSE)</f>
        <v>#N/A</v>
      </c>
      <c r="F408" s="34" t="e">
        <f>VLOOKUP($A408,'Export base de données'!$A:$I,5,FALSE)</f>
        <v>#N/A</v>
      </c>
      <c r="G408" s="50"/>
      <c r="H408" s="36" t="e">
        <f>VLOOKUP($A408,'Export base de données'!$A:$I,8,FALSE)</f>
        <v>#N/A</v>
      </c>
      <c r="I408" s="37" t="e">
        <f>VLOOKUP($A408,'Export base de données'!$A:$I,8,FALSE)</f>
        <v>#N/A</v>
      </c>
      <c r="J408" s="33" t="s">
        <v>32</v>
      </c>
      <c r="K408" s="118"/>
      <c r="L408" s="113" t="s">
        <v>21</v>
      </c>
      <c r="M408" s="114"/>
      <c r="N408" s="114"/>
      <c r="O408" s="115"/>
      <c r="P408" s="173" t="e">
        <f>VLOOKUP($A408,'Export base de données'!$A:$I,7,FALSE)</f>
        <v>#N/A</v>
      </c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</row>
    <row r="409" spans="1:27" ht="14.25" customHeight="1">
      <c r="A409" s="30"/>
      <c r="B409" s="31" t="e">
        <f>VLOOKUP($A409,'Export base de données'!$A:$I,2,FALSE)</f>
        <v>#N/A</v>
      </c>
      <c r="C409" s="32" t="e">
        <f>VLOOKUP($A409,'Export base de données'!$A:$I,3,FALSE)</f>
        <v>#N/A</v>
      </c>
      <c r="D409" s="55"/>
      <c r="E409" s="32" t="e">
        <f>VLOOKUP($A409,'Export base de données'!$A:$I,6,FALSE)</f>
        <v>#N/A</v>
      </c>
      <c r="F409" s="34" t="e">
        <f>VLOOKUP($A409,'Export base de données'!$A:$I,5,FALSE)</f>
        <v>#N/A</v>
      </c>
      <c r="G409" s="50"/>
      <c r="H409" s="36" t="e">
        <f>VLOOKUP($A409,'Export base de données'!$A:$I,8,FALSE)</f>
        <v>#N/A</v>
      </c>
      <c r="I409" s="37" t="e">
        <f>VLOOKUP($A409,'Export base de données'!$A:$I,8,FALSE)</f>
        <v>#N/A</v>
      </c>
      <c r="J409" s="33" t="s">
        <v>32</v>
      </c>
      <c r="K409" s="118"/>
      <c r="L409" s="113" t="s">
        <v>21</v>
      </c>
      <c r="M409" s="114"/>
      <c r="N409" s="114"/>
      <c r="O409" s="115"/>
      <c r="P409" s="173" t="e">
        <f>VLOOKUP($A409,'Export base de données'!$A:$I,7,FALSE)</f>
        <v>#N/A</v>
      </c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</row>
    <row r="410" spans="1:27" ht="14.25" customHeight="1">
      <c r="A410" s="30"/>
      <c r="B410" s="31" t="e">
        <f>VLOOKUP($A410,'Export base de données'!$A:$I,2,FALSE)</f>
        <v>#N/A</v>
      </c>
      <c r="C410" s="32" t="e">
        <f>VLOOKUP($A410,'Export base de données'!$A:$I,3,FALSE)</f>
        <v>#N/A</v>
      </c>
      <c r="D410" s="55"/>
      <c r="E410" s="32" t="e">
        <f>VLOOKUP($A410,'Export base de données'!$A:$I,6,FALSE)</f>
        <v>#N/A</v>
      </c>
      <c r="F410" s="34" t="e">
        <f>VLOOKUP($A410,'Export base de données'!$A:$I,5,FALSE)</f>
        <v>#N/A</v>
      </c>
      <c r="G410" s="50"/>
      <c r="H410" s="36" t="e">
        <f>VLOOKUP($A410,'Export base de données'!$A:$I,8,FALSE)</f>
        <v>#N/A</v>
      </c>
      <c r="I410" s="37" t="e">
        <f>VLOOKUP($A410,'Export base de données'!$A:$I,8,FALSE)</f>
        <v>#N/A</v>
      </c>
      <c r="J410" s="33" t="s">
        <v>32</v>
      </c>
      <c r="K410" s="118"/>
      <c r="L410" s="113" t="s">
        <v>21</v>
      </c>
      <c r="M410" s="114"/>
      <c r="N410" s="114"/>
      <c r="O410" s="115"/>
      <c r="P410" s="173" t="e">
        <f>VLOOKUP($A410,'Export base de données'!$A:$I,7,FALSE)</f>
        <v>#N/A</v>
      </c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</row>
    <row r="411" spans="1:27" ht="14.25" customHeight="1">
      <c r="A411" s="30"/>
      <c r="B411" s="31" t="e">
        <f>VLOOKUP($A411,'Export base de données'!$A:$I,2,FALSE)</f>
        <v>#N/A</v>
      </c>
      <c r="C411" s="32" t="e">
        <f>VLOOKUP($A411,'Export base de données'!$A:$I,3,FALSE)</f>
        <v>#N/A</v>
      </c>
      <c r="D411" s="55"/>
      <c r="E411" s="32" t="e">
        <f>VLOOKUP($A411,'Export base de données'!$A:$I,6,FALSE)</f>
        <v>#N/A</v>
      </c>
      <c r="F411" s="34" t="e">
        <f>VLOOKUP($A411,'Export base de données'!$A:$I,5,FALSE)</f>
        <v>#N/A</v>
      </c>
      <c r="G411" s="50"/>
      <c r="H411" s="36" t="e">
        <f>VLOOKUP($A411,'Export base de données'!$A:$I,8,FALSE)</f>
        <v>#N/A</v>
      </c>
      <c r="I411" s="37" t="e">
        <f>VLOOKUP($A411,'Export base de données'!$A:$I,8,FALSE)</f>
        <v>#N/A</v>
      </c>
      <c r="J411" s="33" t="s">
        <v>32</v>
      </c>
      <c r="K411" s="118"/>
      <c r="L411" s="113" t="s">
        <v>21</v>
      </c>
      <c r="M411" s="114"/>
      <c r="N411" s="114"/>
      <c r="O411" s="115"/>
      <c r="P411" s="173" t="e">
        <f>VLOOKUP($A411,'Export base de données'!$A:$I,7,FALSE)</f>
        <v>#N/A</v>
      </c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</row>
    <row r="412" spans="1:27" ht="14.25" customHeight="1">
      <c r="A412" s="30"/>
      <c r="B412" s="31" t="e">
        <f>VLOOKUP($A412,'Export base de données'!$A:$I,2,FALSE)</f>
        <v>#N/A</v>
      </c>
      <c r="C412" s="32" t="e">
        <f>VLOOKUP($A412,'Export base de données'!$A:$I,3,FALSE)</f>
        <v>#N/A</v>
      </c>
      <c r="D412" s="55"/>
      <c r="E412" s="32" t="e">
        <f>VLOOKUP($A412,'Export base de données'!$A:$I,6,FALSE)</f>
        <v>#N/A</v>
      </c>
      <c r="F412" s="34" t="e">
        <f>VLOOKUP($A412,'Export base de données'!$A:$I,5,FALSE)</f>
        <v>#N/A</v>
      </c>
      <c r="G412" s="50"/>
      <c r="H412" s="36" t="e">
        <f>VLOOKUP($A412,'Export base de données'!$A:$I,8,FALSE)</f>
        <v>#N/A</v>
      </c>
      <c r="I412" s="37" t="e">
        <f>VLOOKUP($A412,'Export base de données'!$A:$I,8,FALSE)</f>
        <v>#N/A</v>
      </c>
      <c r="J412" s="33" t="s">
        <v>32</v>
      </c>
      <c r="K412" s="118"/>
      <c r="L412" s="113" t="s">
        <v>21</v>
      </c>
      <c r="M412" s="114"/>
      <c r="N412" s="114"/>
      <c r="O412" s="115"/>
      <c r="P412" s="173" t="e">
        <f>VLOOKUP($A412,'Export base de données'!$A:$I,7,FALSE)</f>
        <v>#N/A</v>
      </c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</row>
    <row r="413" spans="1:27" ht="14.25" customHeight="1">
      <c r="A413" s="30"/>
      <c r="B413" s="31" t="e">
        <f>VLOOKUP($A413,'Export base de données'!$A:$I,2,FALSE)</f>
        <v>#N/A</v>
      </c>
      <c r="C413" s="32" t="e">
        <f>VLOOKUP($A413,'Export base de données'!$A:$I,3,FALSE)</f>
        <v>#N/A</v>
      </c>
      <c r="D413" s="55"/>
      <c r="E413" s="32" t="e">
        <f>VLOOKUP($A413,'Export base de données'!$A:$I,6,FALSE)</f>
        <v>#N/A</v>
      </c>
      <c r="F413" s="34" t="e">
        <f>VLOOKUP($A413,'Export base de données'!$A:$I,5,FALSE)</f>
        <v>#N/A</v>
      </c>
      <c r="G413" s="50"/>
      <c r="H413" s="36" t="e">
        <f>VLOOKUP($A413,'Export base de données'!$A:$I,8,FALSE)</f>
        <v>#N/A</v>
      </c>
      <c r="I413" s="37" t="e">
        <f>VLOOKUP($A413,'Export base de données'!$A:$I,8,FALSE)</f>
        <v>#N/A</v>
      </c>
      <c r="J413" s="33" t="s">
        <v>32</v>
      </c>
      <c r="K413" s="118"/>
      <c r="L413" s="113" t="s">
        <v>21</v>
      </c>
      <c r="M413" s="114"/>
      <c r="N413" s="114"/>
      <c r="O413" s="115"/>
      <c r="P413" s="173" t="e">
        <f>VLOOKUP($A413,'Export base de données'!$A:$I,7,FALSE)</f>
        <v>#N/A</v>
      </c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</row>
    <row r="414" spans="1:27" ht="14.25" customHeight="1">
      <c r="A414" s="30"/>
      <c r="B414" s="31" t="e">
        <f>VLOOKUP($A414,'Export base de données'!$A:$I,2,FALSE)</f>
        <v>#N/A</v>
      </c>
      <c r="C414" s="32" t="e">
        <f>VLOOKUP($A414,'Export base de données'!$A:$I,3,FALSE)</f>
        <v>#N/A</v>
      </c>
      <c r="D414" s="55"/>
      <c r="E414" s="32" t="e">
        <f>VLOOKUP($A414,'Export base de données'!$A:$I,6,FALSE)</f>
        <v>#N/A</v>
      </c>
      <c r="F414" s="34" t="e">
        <f>VLOOKUP($A414,'Export base de données'!$A:$I,5,FALSE)</f>
        <v>#N/A</v>
      </c>
      <c r="G414" s="50"/>
      <c r="H414" s="36" t="e">
        <f>VLOOKUP($A414,'Export base de données'!$A:$I,8,FALSE)</f>
        <v>#N/A</v>
      </c>
      <c r="I414" s="37" t="e">
        <f>VLOOKUP($A414,'Export base de données'!$A:$I,8,FALSE)</f>
        <v>#N/A</v>
      </c>
      <c r="J414" s="33" t="s">
        <v>32</v>
      </c>
      <c r="K414" s="118"/>
      <c r="L414" s="113" t="s">
        <v>21</v>
      </c>
      <c r="M414" s="114"/>
      <c r="N414" s="114"/>
      <c r="O414" s="115"/>
      <c r="P414" s="173" t="e">
        <f>VLOOKUP($A414,'Export base de données'!$A:$I,7,FALSE)</f>
        <v>#N/A</v>
      </c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</row>
    <row r="415" spans="1:27" ht="14.25" customHeight="1">
      <c r="A415" s="30"/>
      <c r="B415" s="31" t="e">
        <f>VLOOKUP($A415,'Export base de données'!$A:$I,2,FALSE)</f>
        <v>#N/A</v>
      </c>
      <c r="C415" s="32" t="e">
        <f>VLOOKUP($A415,'Export base de données'!$A:$I,3,FALSE)</f>
        <v>#N/A</v>
      </c>
      <c r="D415" s="55"/>
      <c r="E415" s="32" t="e">
        <f>VLOOKUP($A415,'Export base de données'!$A:$I,6,FALSE)</f>
        <v>#N/A</v>
      </c>
      <c r="F415" s="34" t="e">
        <f>VLOOKUP($A415,'Export base de données'!$A:$I,5,FALSE)</f>
        <v>#N/A</v>
      </c>
      <c r="G415" s="50"/>
      <c r="H415" s="36" t="e">
        <f>VLOOKUP($A415,'Export base de données'!$A:$I,8,FALSE)</f>
        <v>#N/A</v>
      </c>
      <c r="I415" s="37" t="e">
        <f>VLOOKUP($A415,'Export base de données'!$A:$I,8,FALSE)</f>
        <v>#N/A</v>
      </c>
      <c r="J415" s="33" t="s">
        <v>32</v>
      </c>
      <c r="K415" s="118"/>
      <c r="L415" s="113" t="s">
        <v>21</v>
      </c>
      <c r="M415" s="114"/>
      <c r="N415" s="114"/>
      <c r="O415" s="115"/>
      <c r="P415" s="173" t="e">
        <f>VLOOKUP($A415,'Export base de données'!$A:$I,7,FALSE)</f>
        <v>#N/A</v>
      </c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</row>
    <row r="416" spans="1:27" ht="14.25" customHeight="1">
      <c r="A416" s="30"/>
      <c r="B416" s="31" t="e">
        <f>VLOOKUP($A416,'Export base de données'!$A:$I,2,FALSE)</f>
        <v>#N/A</v>
      </c>
      <c r="C416" s="32" t="e">
        <f>VLOOKUP($A416,'Export base de données'!$A:$I,3,FALSE)</f>
        <v>#N/A</v>
      </c>
      <c r="D416" s="55"/>
      <c r="E416" s="32" t="e">
        <f>VLOOKUP($A416,'Export base de données'!$A:$I,6,FALSE)</f>
        <v>#N/A</v>
      </c>
      <c r="F416" s="34" t="e">
        <f>VLOOKUP($A416,'Export base de données'!$A:$I,5,FALSE)</f>
        <v>#N/A</v>
      </c>
      <c r="G416" s="50"/>
      <c r="H416" s="36" t="e">
        <f>VLOOKUP($A416,'Export base de données'!$A:$I,8,FALSE)</f>
        <v>#N/A</v>
      </c>
      <c r="I416" s="37" t="e">
        <f>VLOOKUP($A416,'Export base de données'!$A:$I,8,FALSE)</f>
        <v>#N/A</v>
      </c>
      <c r="J416" s="33" t="s">
        <v>32</v>
      </c>
      <c r="K416" s="118"/>
      <c r="L416" s="113" t="s">
        <v>21</v>
      </c>
      <c r="M416" s="114"/>
      <c r="N416" s="114"/>
      <c r="O416" s="115"/>
      <c r="P416" s="173" t="e">
        <f>VLOOKUP($A416,'Export base de données'!$A:$I,7,FALSE)</f>
        <v>#N/A</v>
      </c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</row>
    <row r="417" spans="1:27" ht="14.25" customHeight="1">
      <c r="A417" s="30"/>
      <c r="B417" s="31" t="e">
        <f>VLOOKUP($A417,'Export base de données'!$A:$I,2,FALSE)</f>
        <v>#N/A</v>
      </c>
      <c r="C417" s="32" t="e">
        <f>VLOOKUP($A417,'Export base de données'!$A:$I,3,FALSE)</f>
        <v>#N/A</v>
      </c>
      <c r="D417" s="55"/>
      <c r="E417" s="32" t="e">
        <f>VLOOKUP($A417,'Export base de données'!$A:$I,6,FALSE)</f>
        <v>#N/A</v>
      </c>
      <c r="F417" s="34" t="e">
        <f>VLOOKUP($A417,'Export base de données'!$A:$I,5,FALSE)</f>
        <v>#N/A</v>
      </c>
      <c r="G417" s="50"/>
      <c r="H417" s="36" t="e">
        <f>VLOOKUP($A417,'Export base de données'!$A:$I,8,FALSE)</f>
        <v>#N/A</v>
      </c>
      <c r="I417" s="37" t="e">
        <f>VLOOKUP($A417,'Export base de données'!$A:$I,8,FALSE)</f>
        <v>#N/A</v>
      </c>
      <c r="J417" s="33" t="s">
        <v>32</v>
      </c>
      <c r="K417" s="118"/>
      <c r="L417" s="113" t="s">
        <v>21</v>
      </c>
      <c r="M417" s="114"/>
      <c r="N417" s="114"/>
      <c r="O417" s="115"/>
      <c r="P417" s="173" t="e">
        <f>VLOOKUP($A417,'Export base de données'!$A:$I,7,FALSE)</f>
        <v>#N/A</v>
      </c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</row>
    <row r="418" spans="1:27" ht="14.25" customHeight="1">
      <c r="A418" s="30"/>
      <c r="B418" s="31" t="e">
        <f>VLOOKUP($A418,'Export base de données'!$A:$I,2,FALSE)</f>
        <v>#N/A</v>
      </c>
      <c r="C418" s="32" t="e">
        <f>VLOOKUP($A418,'Export base de données'!$A:$I,3,FALSE)</f>
        <v>#N/A</v>
      </c>
      <c r="D418" s="55"/>
      <c r="E418" s="32" t="e">
        <f>VLOOKUP($A418,'Export base de données'!$A:$I,6,FALSE)</f>
        <v>#N/A</v>
      </c>
      <c r="F418" s="34" t="e">
        <f>VLOOKUP($A418,'Export base de données'!$A:$I,5,FALSE)</f>
        <v>#N/A</v>
      </c>
      <c r="G418" s="50"/>
      <c r="H418" s="36" t="e">
        <f>VLOOKUP($A418,'Export base de données'!$A:$I,8,FALSE)</f>
        <v>#N/A</v>
      </c>
      <c r="I418" s="37" t="e">
        <f>VLOOKUP($A418,'Export base de données'!$A:$I,8,FALSE)</f>
        <v>#N/A</v>
      </c>
      <c r="J418" s="33" t="s">
        <v>32</v>
      </c>
      <c r="K418" s="118"/>
      <c r="L418" s="113" t="s">
        <v>21</v>
      </c>
      <c r="M418" s="114"/>
      <c r="N418" s="114"/>
      <c r="O418" s="115"/>
      <c r="P418" s="173" t="e">
        <f>VLOOKUP($A418,'Export base de données'!$A:$I,7,FALSE)</f>
        <v>#N/A</v>
      </c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</row>
    <row r="419" spans="1:27" ht="14.25" customHeight="1">
      <c r="A419" s="30"/>
      <c r="B419" s="31" t="e">
        <f>VLOOKUP($A419,'Export base de données'!$A:$I,2,FALSE)</f>
        <v>#N/A</v>
      </c>
      <c r="C419" s="32" t="e">
        <f>VLOOKUP($A419,'Export base de données'!$A:$I,3,FALSE)</f>
        <v>#N/A</v>
      </c>
      <c r="D419" s="55"/>
      <c r="E419" s="32" t="e">
        <f>VLOOKUP($A419,'Export base de données'!$A:$I,6,FALSE)</f>
        <v>#N/A</v>
      </c>
      <c r="F419" s="34" t="e">
        <f>VLOOKUP($A419,'Export base de données'!$A:$I,5,FALSE)</f>
        <v>#N/A</v>
      </c>
      <c r="G419" s="50"/>
      <c r="H419" s="36" t="e">
        <f>VLOOKUP($A419,'Export base de données'!$A:$I,8,FALSE)</f>
        <v>#N/A</v>
      </c>
      <c r="I419" s="37" t="e">
        <f>VLOOKUP($A419,'Export base de données'!$A:$I,8,FALSE)</f>
        <v>#N/A</v>
      </c>
      <c r="J419" s="33" t="s">
        <v>32</v>
      </c>
      <c r="K419" s="118"/>
      <c r="L419" s="113" t="s">
        <v>21</v>
      </c>
      <c r="M419" s="114"/>
      <c r="N419" s="114"/>
      <c r="O419" s="115"/>
      <c r="P419" s="173" t="e">
        <f>VLOOKUP($A419,'Export base de données'!$A:$I,7,FALSE)</f>
        <v>#N/A</v>
      </c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</row>
    <row r="420" spans="1:27" ht="14.25" customHeight="1">
      <c r="A420" s="30"/>
      <c r="B420" s="31" t="e">
        <f>VLOOKUP($A420,'Export base de données'!$A:$I,2,FALSE)</f>
        <v>#N/A</v>
      </c>
      <c r="C420" s="32" t="e">
        <f>VLOOKUP($A420,'Export base de données'!$A:$I,3,FALSE)</f>
        <v>#N/A</v>
      </c>
      <c r="D420" s="55"/>
      <c r="E420" s="32" t="e">
        <f>VLOOKUP($A420,'Export base de données'!$A:$I,6,FALSE)</f>
        <v>#N/A</v>
      </c>
      <c r="F420" s="34" t="e">
        <f>VLOOKUP($A420,'Export base de données'!$A:$I,5,FALSE)</f>
        <v>#N/A</v>
      </c>
      <c r="G420" s="50"/>
      <c r="H420" s="36" t="e">
        <f>VLOOKUP($A420,'Export base de données'!$A:$I,8,FALSE)</f>
        <v>#N/A</v>
      </c>
      <c r="I420" s="37" t="e">
        <f>VLOOKUP($A420,'Export base de données'!$A:$I,8,FALSE)</f>
        <v>#N/A</v>
      </c>
      <c r="J420" s="33" t="s">
        <v>32</v>
      </c>
      <c r="K420" s="118"/>
      <c r="L420" s="113" t="s">
        <v>21</v>
      </c>
      <c r="M420" s="114"/>
      <c r="N420" s="114"/>
      <c r="O420" s="115"/>
      <c r="P420" s="173" t="e">
        <f>VLOOKUP($A420,'Export base de données'!$A:$I,7,FALSE)</f>
        <v>#N/A</v>
      </c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</row>
    <row r="421" spans="1:27" ht="14.25" customHeight="1">
      <c r="A421" s="30"/>
      <c r="B421" s="31" t="e">
        <f>VLOOKUP($A421,'Export base de données'!$A:$I,2,FALSE)</f>
        <v>#N/A</v>
      </c>
      <c r="C421" s="32" t="e">
        <f>VLOOKUP($A421,'Export base de données'!$A:$I,3,FALSE)</f>
        <v>#N/A</v>
      </c>
      <c r="D421" s="55"/>
      <c r="E421" s="32" t="e">
        <f>VLOOKUP($A421,'Export base de données'!$A:$I,6,FALSE)</f>
        <v>#N/A</v>
      </c>
      <c r="F421" s="34" t="e">
        <f>VLOOKUP($A421,'Export base de données'!$A:$I,5,FALSE)</f>
        <v>#N/A</v>
      </c>
      <c r="G421" s="50"/>
      <c r="H421" s="36" t="e">
        <f>VLOOKUP($A421,'Export base de données'!$A:$I,8,FALSE)</f>
        <v>#N/A</v>
      </c>
      <c r="I421" s="37" t="e">
        <f>VLOOKUP($A421,'Export base de données'!$A:$I,8,FALSE)</f>
        <v>#N/A</v>
      </c>
      <c r="J421" s="33" t="s">
        <v>32</v>
      </c>
      <c r="K421" s="118"/>
      <c r="L421" s="113" t="s">
        <v>21</v>
      </c>
      <c r="M421" s="114"/>
      <c r="N421" s="114"/>
      <c r="O421" s="115"/>
      <c r="P421" s="173" t="e">
        <f>VLOOKUP($A421,'Export base de données'!$A:$I,7,FALSE)</f>
        <v>#N/A</v>
      </c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</row>
    <row r="422" spans="1:27" ht="14.25" customHeight="1">
      <c r="A422" s="30"/>
      <c r="B422" s="31" t="e">
        <f>VLOOKUP($A422,'Export base de données'!$A:$I,2,FALSE)</f>
        <v>#N/A</v>
      </c>
      <c r="C422" s="32" t="e">
        <f>VLOOKUP($A422,'Export base de données'!$A:$I,3,FALSE)</f>
        <v>#N/A</v>
      </c>
      <c r="D422" s="55"/>
      <c r="E422" s="32" t="e">
        <f>VLOOKUP($A422,'Export base de données'!$A:$I,6,FALSE)</f>
        <v>#N/A</v>
      </c>
      <c r="F422" s="34" t="e">
        <f>VLOOKUP($A422,'Export base de données'!$A:$I,5,FALSE)</f>
        <v>#N/A</v>
      </c>
      <c r="G422" s="50"/>
      <c r="H422" s="36" t="e">
        <f>VLOOKUP($A422,'Export base de données'!$A:$I,8,FALSE)</f>
        <v>#N/A</v>
      </c>
      <c r="I422" s="37" t="e">
        <f>VLOOKUP($A422,'Export base de données'!$A:$I,8,FALSE)</f>
        <v>#N/A</v>
      </c>
      <c r="J422" s="33" t="s">
        <v>32</v>
      </c>
      <c r="K422" s="118"/>
      <c r="L422" s="113" t="s">
        <v>21</v>
      </c>
      <c r="M422" s="114"/>
      <c r="N422" s="114"/>
      <c r="O422" s="115"/>
      <c r="P422" s="173" t="e">
        <f>VLOOKUP($A422,'Export base de données'!$A:$I,7,FALSE)</f>
        <v>#N/A</v>
      </c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</row>
    <row r="423" spans="1:27" ht="14.25" customHeight="1">
      <c r="A423" s="30"/>
      <c r="B423" s="31" t="e">
        <f>VLOOKUP($A423,'Export base de données'!$A:$I,2,FALSE)</f>
        <v>#N/A</v>
      </c>
      <c r="C423" s="32" t="e">
        <f>VLOOKUP($A423,'Export base de données'!$A:$I,3,FALSE)</f>
        <v>#N/A</v>
      </c>
      <c r="D423" s="55"/>
      <c r="E423" s="32" t="e">
        <f>VLOOKUP($A423,'Export base de données'!$A:$I,6,FALSE)</f>
        <v>#N/A</v>
      </c>
      <c r="F423" s="34" t="e">
        <f>VLOOKUP($A423,'Export base de données'!$A:$I,5,FALSE)</f>
        <v>#N/A</v>
      </c>
      <c r="G423" s="50"/>
      <c r="H423" s="36" t="e">
        <f>VLOOKUP($A423,'Export base de données'!$A:$I,8,FALSE)</f>
        <v>#N/A</v>
      </c>
      <c r="I423" s="37" t="e">
        <f>VLOOKUP($A423,'Export base de données'!$A:$I,8,FALSE)</f>
        <v>#N/A</v>
      </c>
      <c r="J423" s="33" t="s">
        <v>32</v>
      </c>
      <c r="K423" s="118"/>
      <c r="L423" s="113" t="s">
        <v>21</v>
      </c>
      <c r="M423" s="114"/>
      <c r="N423" s="114"/>
      <c r="O423" s="115"/>
      <c r="P423" s="173" t="e">
        <f>VLOOKUP($A423,'Export base de données'!$A:$I,7,FALSE)</f>
        <v>#N/A</v>
      </c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</row>
    <row r="424" spans="1:27" ht="14.25" customHeight="1">
      <c r="A424" s="30"/>
      <c r="B424" s="31" t="e">
        <f>VLOOKUP($A424,'Export base de données'!$A:$I,2,FALSE)</f>
        <v>#N/A</v>
      </c>
      <c r="C424" s="32" t="e">
        <f>VLOOKUP($A424,'Export base de données'!$A:$I,3,FALSE)</f>
        <v>#N/A</v>
      </c>
      <c r="D424" s="55"/>
      <c r="E424" s="32" t="e">
        <f>VLOOKUP($A424,'Export base de données'!$A:$I,6,FALSE)</f>
        <v>#N/A</v>
      </c>
      <c r="F424" s="34" t="e">
        <f>VLOOKUP($A424,'Export base de données'!$A:$I,5,FALSE)</f>
        <v>#N/A</v>
      </c>
      <c r="G424" s="50"/>
      <c r="H424" s="36" t="e">
        <f>VLOOKUP($A424,'Export base de données'!$A:$I,8,FALSE)</f>
        <v>#N/A</v>
      </c>
      <c r="I424" s="37" t="e">
        <f>VLOOKUP($A424,'Export base de données'!$A:$I,8,FALSE)</f>
        <v>#N/A</v>
      </c>
      <c r="J424" s="33" t="s">
        <v>32</v>
      </c>
      <c r="K424" s="118"/>
      <c r="L424" s="113" t="s">
        <v>21</v>
      </c>
      <c r="M424" s="114"/>
      <c r="N424" s="114"/>
      <c r="O424" s="115"/>
      <c r="P424" s="173" t="e">
        <f>VLOOKUP($A424,'Export base de données'!$A:$I,7,FALSE)</f>
        <v>#N/A</v>
      </c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</row>
    <row r="425" spans="1:27" ht="14.25" customHeight="1">
      <c r="A425" s="30"/>
      <c r="B425" s="31" t="e">
        <f>VLOOKUP($A425,'Export base de données'!$A:$I,2,FALSE)</f>
        <v>#N/A</v>
      </c>
      <c r="C425" s="32" t="e">
        <f>VLOOKUP($A425,'Export base de données'!$A:$I,3,FALSE)</f>
        <v>#N/A</v>
      </c>
      <c r="D425" s="55"/>
      <c r="E425" s="32" t="e">
        <f>VLOOKUP($A425,'Export base de données'!$A:$I,6,FALSE)</f>
        <v>#N/A</v>
      </c>
      <c r="F425" s="34" t="e">
        <f>VLOOKUP($A425,'Export base de données'!$A:$I,5,FALSE)</f>
        <v>#N/A</v>
      </c>
      <c r="G425" s="50"/>
      <c r="H425" s="36" t="e">
        <f>VLOOKUP($A425,'Export base de données'!$A:$I,8,FALSE)</f>
        <v>#N/A</v>
      </c>
      <c r="I425" s="37" t="e">
        <f>VLOOKUP($A425,'Export base de données'!$A:$I,8,FALSE)</f>
        <v>#N/A</v>
      </c>
      <c r="J425" s="33" t="s">
        <v>32</v>
      </c>
      <c r="K425" s="118"/>
      <c r="L425" s="113" t="s">
        <v>21</v>
      </c>
      <c r="M425" s="114"/>
      <c r="N425" s="114"/>
      <c r="O425" s="115"/>
      <c r="P425" s="173" t="e">
        <f>VLOOKUP($A425,'Export base de données'!$A:$I,7,FALSE)</f>
        <v>#N/A</v>
      </c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</row>
    <row r="426" spans="1:27" ht="14.25" customHeight="1">
      <c r="A426" s="30"/>
      <c r="B426" s="31" t="e">
        <f>VLOOKUP($A426,'Export base de données'!$A:$I,2,FALSE)</f>
        <v>#N/A</v>
      </c>
      <c r="C426" s="32" t="e">
        <f>VLOOKUP($A426,'Export base de données'!$A:$I,3,FALSE)</f>
        <v>#N/A</v>
      </c>
      <c r="D426" s="55"/>
      <c r="E426" s="32" t="e">
        <f>VLOOKUP($A426,'Export base de données'!$A:$I,6,FALSE)</f>
        <v>#N/A</v>
      </c>
      <c r="F426" s="34" t="e">
        <f>VLOOKUP($A426,'Export base de données'!$A:$I,5,FALSE)</f>
        <v>#N/A</v>
      </c>
      <c r="G426" s="50"/>
      <c r="H426" s="36" t="e">
        <f>VLOOKUP($A426,'Export base de données'!$A:$I,8,FALSE)</f>
        <v>#N/A</v>
      </c>
      <c r="I426" s="37" t="e">
        <f>VLOOKUP($A426,'Export base de données'!$A:$I,8,FALSE)</f>
        <v>#N/A</v>
      </c>
      <c r="J426" s="33" t="s">
        <v>32</v>
      </c>
      <c r="K426" s="118"/>
      <c r="L426" s="113" t="s">
        <v>21</v>
      </c>
      <c r="M426" s="114"/>
      <c r="N426" s="114"/>
      <c r="O426" s="115"/>
      <c r="P426" s="173" t="e">
        <f>VLOOKUP($A426,'Export base de données'!$A:$I,7,FALSE)</f>
        <v>#N/A</v>
      </c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</row>
    <row r="427" spans="1:27" ht="14.25" customHeight="1">
      <c r="A427" s="30"/>
      <c r="B427" s="31" t="e">
        <f>VLOOKUP($A427,'Export base de données'!$A:$I,2,FALSE)</f>
        <v>#N/A</v>
      </c>
      <c r="C427" s="32" t="e">
        <f>VLOOKUP($A427,'Export base de données'!$A:$I,3,FALSE)</f>
        <v>#N/A</v>
      </c>
      <c r="D427" s="55"/>
      <c r="E427" s="32" t="e">
        <f>VLOOKUP($A427,'Export base de données'!$A:$I,6,FALSE)</f>
        <v>#N/A</v>
      </c>
      <c r="F427" s="34" t="e">
        <f>VLOOKUP($A427,'Export base de données'!$A:$I,5,FALSE)</f>
        <v>#N/A</v>
      </c>
      <c r="G427" s="50"/>
      <c r="H427" s="36" t="e">
        <f>VLOOKUP($A427,'Export base de données'!$A:$I,8,FALSE)</f>
        <v>#N/A</v>
      </c>
      <c r="I427" s="37" t="e">
        <f>VLOOKUP($A427,'Export base de données'!$A:$I,8,FALSE)</f>
        <v>#N/A</v>
      </c>
      <c r="J427" s="33" t="s">
        <v>32</v>
      </c>
      <c r="K427" s="118"/>
      <c r="L427" s="113" t="s">
        <v>21</v>
      </c>
      <c r="M427" s="114"/>
      <c r="N427" s="114"/>
      <c r="O427" s="115"/>
      <c r="P427" s="173" t="e">
        <f>VLOOKUP($A427,'Export base de données'!$A:$I,7,FALSE)</f>
        <v>#N/A</v>
      </c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</row>
    <row r="428" spans="1:27" ht="14.25" customHeight="1">
      <c r="A428" s="30"/>
      <c r="B428" s="31" t="e">
        <f>VLOOKUP($A428,'Export base de données'!$A:$I,2,FALSE)</f>
        <v>#N/A</v>
      </c>
      <c r="C428" s="32" t="e">
        <f>VLOOKUP($A428,'Export base de données'!$A:$I,3,FALSE)</f>
        <v>#N/A</v>
      </c>
      <c r="D428" s="55"/>
      <c r="E428" s="32" t="e">
        <f>VLOOKUP($A428,'Export base de données'!$A:$I,6,FALSE)</f>
        <v>#N/A</v>
      </c>
      <c r="F428" s="34" t="e">
        <f>VLOOKUP($A428,'Export base de données'!$A:$I,5,FALSE)</f>
        <v>#N/A</v>
      </c>
      <c r="G428" s="50"/>
      <c r="H428" s="36" t="e">
        <f>VLOOKUP($A428,'Export base de données'!$A:$I,8,FALSE)</f>
        <v>#N/A</v>
      </c>
      <c r="I428" s="37" t="e">
        <f>VLOOKUP($A428,'Export base de données'!$A:$I,8,FALSE)</f>
        <v>#N/A</v>
      </c>
      <c r="J428" s="33" t="s">
        <v>32</v>
      </c>
      <c r="K428" s="118"/>
      <c r="L428" s="113" t="s">
        <v>21</v>
      </c>
      <c r="M428" s="114"/>
      <c r="N428" s="114"/>
      <c r="O428" s="115"/>
      <c r="P428" s="173" t="e">
        <f>VLOOKUP($A428,'Export base de données'!$A:$I,7,FALSE)</f>
        <v>#N/A</v>
      </c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</row>
    <row r="429" spans="1:27" ht="14.25" customHeight="1">
      <c r="A429" s="30"/>
      <c r="B429" s="31" t="e">
        <f>VLOOKUP($A429,'Export base de données'!$A:$I,2,FALSE)</f>
        <v>#N/A</v>
      </c>
      <c r="C429" s="32" t="e">
        <f>VLOOKUP($A429,'Export base de données'!$A:$I,3,FALSE)</f>
        <v>#N/A</v>
      </c>
      <c r="D429" s="55"/>
      <c r="E429" s="32" t="e">
        <f>VLOOKUP($A429,'Export base de données'!$A:$I,6,FALSE)</f>
        <v>#N/A</v>
      </c>
      <c r="F429" s="34" t="e">
        <f>VLOOKUP($A429,'Export base de données'!$A:$I,5,FALSE)</f>
        <v>#N/A</v>
      </c>
      <c r="G429" s="50"/>
      <c r="H429" s="36" t="e">
        <f>VLOOKUP($A429,'Export base de données'!$A:$I,8,FALSE)</f>
        <v>#N/A</v>
      </c>
      <c r="I429" s="37" t="e">
        <f>VLOOKUP($A429,'Export base de données'!$A:$I,8,FALSE)</f>
        <v>#N/A</v>
      </c>
      <c r="J429" s="33" t="s">
        <v>32</v>
      </c>
      <c r="K429" s="118"/>
      <c r="L429" s="113" t="s">
        <v>21</v>
      </c>
      <c r="M429" s="114"/>
      <c r="N429" s="114"/>
      <c r="O429" s="115"/>
      <c r="P429" s="173" t="e">
        <f>VLOOKUP($A429,'Export base de données'!$A:$I,7,FALSE)</f>
        <v>#N/A</v>
      </c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</row>
    <row r="430" spans="1:27" ht="14.25" customHeight="1">
      <c r="A430" s="30"/>
      <c r="B430" s="31" t="e">
        <f>VLOOKUP($A430,'Export base de données'!$A:$I,2,FALSE)</f>
        <v>#N/A</v>
      </c>
      <c r="C430" s="32" t="e">
        <f>VLOOKUP($A430,'Export base de données'!$A:$I,3,FALSE)</f>
        <v>#N/A</v>
      </c>
      <c r="D430" s="55"/>
      <c r="E430" s="32" t="e">
        <f>VLOOKUP($A430,'Export base de données'!$A:$I,6,FALSE)</f>
        <v>#N/A</v>
      </c>
      <c r="F430" s="34" t="e">
        <f>VLOOKUP($A430,'Export base de données'!$A:$I,5,FALSE)</f>
        <v>#N/A</v>
      </c>
      <c r="G430" s="50"/>
      <c r="H430" s="36" t="e">
        <f>VLOOKUP($A430,'Export base de données'!$A:$I,8,FALSE)</f>
        <v>#N/A</v>
      </c>
      <c r="I430" s="37" t="e">
        <f>VLOOKUP($A430,'Export base de données'!$A:$I,8,FALSE)</f>
        <v>#N/A</v>
      </c>
      <c r="J430" s="33" t="s">
        <v>32</v>
      </c>
      <c r="K430" s="118"/>
      <c r="L430" s="113" t="s">
        <v>21</v>
      </c>
      <c r="M430" s="114"/>
      <c r="N430" s="114"/>
      <c r="O430" s="115"/>
      <c r="P430" s="173" t="e">
        <f>VLOOKUP($A430,'Export base de données'!$A:$I,7,FALSE)</f>
        <v>#N/A</v>
      </c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</row>
    <row r="431" spans="1:27" ht="14.25" customHeight="1">
      <c r="A431" s="30"/>
      <c r="B431" s="31" t="e">
        <f>VLOOKUP($A431,'Export base de données'!$A:$I,2,FALSE)</f>
        <v>#N/A</v>
      </c>
      <c r="C431" s="32" t="e">
        <f>VLOOKUP($A431,'Export base de données'!$A:$I,3,FALSE)</f>
        <v>#N/A</v>
      </c>
      <c r="D431" s="55"/>
      <c r="E431" s="32" t="e">
        <f>VLOOKUP($A431,'Export base de données'!$A:$I,6,FALSE)</f>
        <v>#N/A</v>
      </c>
      <c r="F431" s="34" t="e">
        <f>VLOOKUP($A431,'Export base de données'!$A:$I,5,FALSE)</f>
        <v>#N/A</v>
      </c>
      <c r="G431" s="50"/>
      <c r="H431" s="36" t="e">
        <f>VLOOKUP($A431,'Export base de données'!$A:$I,8,FALSE)</f>
        <v>#N/A</v>
      </c>
      <c r="I431" s="37" t="e">
        <f>VLOOKUP($A431,'Export base de données'!$A:$I,8,FALSE)</f>
        <v>#N/A</v>
      </c>
      <c r="J431" s="33" t="s">
        <v>32</v>
      </c>
      <c r="K431" s="118"/>
      <c r="L431" s="113" t="s">
        <v>21</v>
      </c>
      <c r="M431" s="114"/>
      <c r="N431" s="114"/>
      <c r="O431" s="115"/>
      <c r="P431" s="173" t="e">
        <f>VLOOKUP($A431,'Export base de données'!$A:$I,7,FALSE)</f>
        <v>#N/A</v>
      </c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</row>
    <row r="432" spans="1:27" ht="14.25" customHeight="1">
      <c r="A432" s="52">
        <v>3984566462</v>
      </c>
      <c r="B432" s="47"/>
      <c r="C432" s="30"/>
      <c r="D432" s="30"/>
      <c r="E432" s="30"/>
      <c r="F432" s="49"/>
      <c r="G432" s="50"/>
      <c r="H432" s="47"/>
      <c r="I432" s="46"/>
      <c r="J432" s="48"/>
      <c r="K432" s="42"/>
      <c r="L432" s="51"/>
      <c r="M432" s="51"/>
      <c r="N432" s="51"/>
      <c r="O432" s="102"/>
      <c r="P432" s="173" t="e">
        <f>VLOOKUP($A432,'Export base de données'!$A:$I,7,FALSE)</f>
        <v>#N/A</v>
      </c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</row>
    <row r="433" spans="1:27" ht="14.25" customHeight="1">
      <c r="A433" s="30"/>
      <c r="B433" s="47"/>
      <c r="C433" s="30"/>
      <c r="D433" s="30"/>
      <c r="E433" s="30"/>
      <c r="F433" s="49"/>
      <c r="G433" s="50"/>
      <c r="H433" s="47"/>
      <c r="I433" s="46"/>
      <c r="J433" s="48"/>
      <c r="K433" s="120"/>
      <c r="L433" s="122" t="s">
        <v>54</v>
      </c>
      <c r="M433" s="122"/>
      <c r="N433" s="122"/>
      <c r="O433" s="115"/>
      <c r="P433" s="173" t="e">
        <f>VLOOKUP($A433,'Export base de données'!$A:$I,7,FALSE)</f>
        <v>#N/A</v>
      </c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</row>
    <row r="434" spans="1:27" ht="14.25" customHeight="1">
      <c r="A434" s="30"/>
      <c r="B434" s="47"/>
      <c r="C434" s="30"/>
      <c r="D434" s="30"/>
      <c r="E434" s="30"/>
      <c r="F434" s="49"/>
      <c r="G434" s="50"/>
      <c r="H434" s="47"/>
      <c r="I434" s="46"/>
      <c r="J434" s="48"/>
      <c r="K434" s="120"/>
      <c r="L434" s="122"/>
      <c r="M434" s="122"/>
      <c r="N434" s="122"/>
      <c r="O434" s="115"/>
      <c r="P434" s="171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</row>
    <row r="435" spans="1:27" ht="14.25" customHeight="1">
      <c r="A435" s="30"/>
      <c r="B435" s="47"/>
      <c r="C435" s="30"/>
      <c r="D435" s="30"/>
      <c r="E435" s="30"/>
      <c r="F435" s="49"/>
      <c r="G435" s="50"/>
      <c r="H435" s="47"/>
      <c r="I435" s="46"/>
      <c r="J435" s="48"/>
      <c r="K435" s="120"/>
      <c r="L435" s="122"/>
      <c r="M435" s="122"/>
      <c r="N435" s="122"/>
      <c r="O435" s="115"/>
      <c r="P435" s="171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</row>
    <row r="436" spans="1:27" ht="14.25" customHeight="1">
      <c r="A436" s="30"/>
      <c r="B436" s="47"/>
      <c r="C436" s="30"/>
      <c r="D436" s="30"/>
      <c r="E436" s="30"/>
      <c r="F436" s="49"/>
      <c r="G436" s="50"/>
      <c r="H436" s="47"/>
      <c r="I436" s="46"/>
      <c r="J436" s="48"/>
      <c r="K436" s="120"/>
      <c r="L436" s="122"/>
      <c r="M436" s="122"/>
      <c r="N436" s="122"/>
      <c r="O436" s="115"/>
      <c r="P436" s="171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</row>
    <row r="437" spans="1:27" ht="14.25" customHeight="1">
      <c r="A437" s="30"/>
      <c r="B437" s="47"/>
      <c r="C437" s="30"/>
      <c r="D437" s="30"/>
      <c r="E437" s="30"/>
      <c r="F437" s="49"/>
      <c r="G437" s="50"/>
      <c r="H437" s="47"/>
      <c r="I437" s="46"/>
      <c r="J437" s="48"/>
      <c r="K437" s="120"/>
      <c r="L437" s="122"/>
      <c r="M437" s="122"/>
      <c r="N437" s="122"/>
      <c r="O437" s="115"/>
      <c r="P437" s="171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</row>
    <row r="438" spans="1:27" ht="14.25" customHeight="1">
      <c r="A438" s="30"/>
      <c r="B438" s="47"/>
      <c r="C438" s="30"/>
      <c r="D438" s="30"/>
      <c r="E438" s="30"/>
      <c r="F438" s="49"/>
      <c r="G438" s="50"/>
      <c r="H438" s="47"/>
      <c r="I438" s="46"/>
      <c r="J438" s="48"/>
      <c r="K438" s="120"/>
      <c r="L438" s="122"/>
      <c r="M438" s="122"/>
      <c r="N438" s="122"/>
      <c r="O438" s="115"/>
      <c r="P438" s="171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</row>
    <row r="439" spans="1:27" ht="14.25" customHeight="1">
      <c r="A439" s="30"/>
      <c r="B439" s="47"/>
      <c r="C439" s="30"/>
      <c r="D439" s="30"/>
      <c r="E439" s="30"/>
      <c r="F439" s="49"/>
      <c r="G439" s="50"/>
      <c r="H439" s="47"/>
      <c r="I439" s="46"/>
      <c r="J439" s="48"/>
      <c r="K439" s="120"/>
      <c r="L439" s="122"/>
      <c r="M439" s="122"/>
      <c r="N439" s="122"/>
      <c r="O439" s="115"/>
      <c r="P439" s="171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</row>
    <row r="440" spans="1:27" ht="14.25" customHeight="1">
      <c r="A440" s="30"/>
      <c r="B440" s="47"/>
      <c r="C440" s="30"/>
      <c r="D440" s="30"/>
      <c r="E440" s="30"/>
      <c r="F440" s="49"/>
      <c r="G440" s="50"/>
      <c r="H440" s="47"/>
      <c r="I440" s="46"/>
      <c r="J440" s="48"/>
      <c r="K440" s="120"/>
      <c r="L440" s="122"/>
      <c r="M440" s="122"/>
      <c r="N440" s="122"/>
      <c r="O440" s="115"/>
      <c r="P440" s="171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</row>
    <row r="441" spans="1:27" ht="14.25" customHeight="1">
      <c r="A441" s="30"/>
      <c r="B441" s="47"/>
      <c r="C441" s="30"/>
      <c r="D441" s="30"/>
      <c r="E441" s="30"/>
      <c r="F441" s="49"/>
      <c r="G441" s="50"/>
      <c r="H441" s="47"/>
      <c r="I441" s="46"/>
      <c r="J441" s="48"/>
      <c r="K441" s="120"/>
      <c r="L441" s="122"/>
      <c r="M441" s="122"/>
      <c r="N441" s="122"/>
      <c r="O441" s="115"/>
      <c r="P441" s="171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</row>
    <row r="442" spans="1:27" ht="14.25" customHeight="1">
      <c r="A442" s="30"/>
      <c r="B442" s="47"/>
      <c r="C442" s="30"/>
      <c r="D442" s="30"/>
      <c r="E442" s="30"/>
      <c r="F442" s="49"/>
      <c r="G442" s="50"/>
      <c r="H442" s="47"/>
      <c r="I442" s="46"/>
      <c r="J442" s="48"/>
      <c r="K442" s="120"/>
      <c r="L442" s="122"/>
      <c r="M442" s="122"/>
      <c r="N442" s="122"/>
      <c r="O442" s="115"/>
      <c r="P442" s="171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</row>
    <row r="443" spans="1:27" ht="14.25" customHeight="1">
      <c r="A443" s="30"/>
      <c r="B443" s="47"/>
      <c r="C443" s="30"/>
      <c r="D443" s="30"/>
      <c r="E443" s="30"/>
      <c r="F443" s="49"/>
      <c r="G443" s="50"/>
      <c r="H443" s="47"/>
      <c r="I443" s="46"/>
      <c r="J443" s="48"/>
      <c r="K443" s="120"/>
      <c r="L443" s="122"/>
      <c r="M443" s="122"/>
      <c r="N443" s="122"/>
      <c r="O443" s="115"/>
      <c r="P443" s="171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</row>
    <row r="444" spans="1:27" ht="14.25" customHeight="1">
      <c r="A444" s="30"/>
      <c r="B444" s="47"/>
      <c r="C444" s="30"/>
      <c r="D444" s="30"/>
      <c r="E444" s="30"/>
      <c r="F444" s="49"/>
      <c r="G444" s="50"/>
      <c r="H444" s="47"/>
      <c r="I444" s="46"/>
      <c r="J444" s="48"/>
      <c r="K444" s="120"/>
      <c r="L444" s="122"/>
      <c r="M444" s="122"/>
      <c r="N444" s="122"/>
      <c r="O444" s="115"/>
      <c r="P444" s="171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</row>
    <row r="445" spans="1:27" ht="14.25" customHeight="1">
      <c r="A445" s="30"/>
      <c r="B445" s="47"/>
      <c r="C445" s="30"/>
      <c r="D445" s="30"/>
      <c r="E445" s="30"/>
      <c r="F445" s="49"/>
      <c r="G445" s="50"/>
      <c r="H445" s="47"/>
      <c r="I445" s="46"/>
      <c r="J445" s="48"/>
      <c r="K445" s="120"/>
      <c r="L445" s="122"/>
      <c r="M445" s="122"/>
      <c r="N445" s="122"/>
      <c r="O445" s="115"/>
      <c r="P445" s="171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</row>
    <row r="446" spans="1:27" ht="14.25" customHeight="1">
      <c r="A446" s="30"/>
      <c r="B446" s="47"/>
      <c r="C446" s="30"/>
      <c r="D446" s="30"/>
      <c r="E446" s="30"/>
      <c r="F446" s="49"/>
      <c r="G446" s="50"/>
      <c r="H446" s="47"/>
      <c r="I446" s="46"/>
      <c r="J446" s="48"/>
      <c r="K446" s="120"/>
      <c r="L446" s="122"/>
      <c r="M446" s="122"/>
      <c r="N446" s="122"/>
      <c r="O446" s="115"/>
      <c r="P446" s="171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</row>
    <row r="447" spans="1:27" ht="14.25" customHeight="1">
      <c r="A447" s="30"/>
      <c r="B447" s="47"/>
      <c r="C447" s="30"/>
      <c r="D447" s="30"/>
      <c r="E447" s="30"/>
      <c r="F447" s="49"/>
      <c r="G447" s="50"/>
      <c r="H447" s="47"/>
      <c r="I447" s="46"/>
      <c r="J447" s="48"/>
      <c r="K447" s="120"/>
      <c r="L447" s="122"/>
      <c r="M447" s="122"/>
      <c r="N447" s="122"/>
      <c r="O447" s="115"/>
      <c r="P447" s="171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</row>
    <row r="448" spans="1:27" ht="14.25" customHeight="1">
      <c r="A448" s="30"/>
      <c r="B448" s="47"/>
      <c r="C448" s="30"/>
      <c r="D448" s="30"/>
      <c r="E448" s="30"/>
      <c r="F448" s="49"/>
      <c r="G448" s="50"/>
      <c r="H448" s="47"/>
      <c r="I448" s="46"/>
      <c r="J448" s="48"/>
      <c r="K448" s="120"/>
      <c r="L448" s="122"/>
      <c r="M448" s="122"/>
      <c r="N448" s="122"/>
      <c r="O448" s="115"/>
      <c r="P448" s="171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</row>
    <row r="449" spans="1:27" ht="14.25" customHeight="1">
      <c r="A449" s="30"/>
      <c r="B449" s="47"/>
      <c r="C449" s="30"/>
      <c r="D449" s="30"/>
      <c r="E449" s="30"/>
      <c r="F449" s="49"/>
      <c r="G449" s="50"/>
      <c r="H449" s="47"/>
      <c r="I449" s="46"/>
      <c r="J449" s="48"/>
      <c r="K449" s="120"/>
      <c r="L449" s="122"/>
      <c r="M449" s="122"/>
      <c r="N449" s="122"/>
      <c r="O449" s="115"/>
      <c r="P449" s="171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</row>
    <row r="450" spans="1:27" ht="14.25" customHeight="1">
      <c r="A450" s="30"/>
      <c r="B450" s="47"/>
      <c r="C450" s="30"/>
      <c r="D450" s="30"/>
      <c r="E450" s="30"/>
      <c r="F450" s="49"/>
      <c r="G450" s="50"/>
      <c r="H450" s="47"/>
      <c r="I450" s="46"/>
      <c r="J450" s="48"/>
      <c r="K450" s="120"/>
      <c r="L450" s="122"/>
      <c r="M450" s="122"/>
      <c r="N450" s="122"/>
      <c r="O450" s="115"/>
      <c r="P450" s="171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</row>
    <row r="451" spans="1:27" ht="14.25" customHeight="1">
      <c r="A451" s="30"/>
      <c r="B451" s="47"/>
      <c r="C451" s="30"/>
      <c r="D451" s="30"/>
      <c r="E451" s="30"/>
      <c r="F451" s="49"/>
      <c r="G451" s="50"/>
      <c r="H451" s="47"/>
      <c r="I451" s="46"/>
      <c r="J451" s="48"/>
      <c r="K451" s="120"/>
      <c r="L451" s="122"/>
      <c r="M451" s="122"/>
      <c r="N451" s="122"/>
      <c r="O451" s="115"/>
      <c r="P451" s="171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</row>
    <row r="452" spans="1:27" ht="14.25" customHeight="1">
      <c r="A452" s="30"/>
      <c r="B452" s="47"/>
      <c r="C452" s="30"/>
      <c r="D452" s="30"/>
      <c r="E452" s="30"/>
      <c r="F452" s="49"/>
      <c r="G452" s="50"/>
      <c r="H452" s="47"/>
      <c r="I452" s="46"/>
      <c r="J452" s="48"/>
      <c r="K452" s="120"/>
      <c r="L452" s="122"/>
      <c r="M452" s="122"/>
      <c r="N452" s="122"/>
      <c r="O452" s="115"/>
      <c r="P452" s="171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</row>
    <row r="453" spans="1:27" ht="14.25" customHeight="1">
      <c r="A453" s="30"/>
      <c r="B453" s="47"/>
      <c r="C453" s="30"/>
      <c r="D453" s="30"/>
      <c r="E453" s="30"/>
      <c r="F453" s="49"/>
      <c r="G453" s="50"/>
      <c r="H453" s="47"/>
      <c r="I453" s="46"/>
      <c r="J453" s="48"/>
      <c r="K453" s="120"/>
      <c r="L453" s="122"/>
      <c r="M453" s="122"/>
      <c r="N453" s="122"/>
      <c r="O453" s="115"/>
      <c r="P453" s="171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</row>
    <row r="454" spans="1:27" ht="14.25" customHeight="1">
      <c r="A454" s="30"/>
      <c r="B454" s="47"/>
      <c r="C454" s="30"/>
      <c r="D454" s="30"/>
      <c r="E454" s="30"/>
      <c r="F454" s="49"/>
      <c r="G454" s="50"/>
      <c r="H454" s="47"/>
      <c r="I454" s="46"/>
      <c r="J454" s="48"/>
      <c r="K454" s="120"/>
      <c r="L454" s="122"/>
      <c r="M454" s="122"/>
      <c r="N454" s="122"/>
      <c r="O454" s="115"/>
      <c r="P454" s="171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</row>
    <row r="455" spans="1:27" ht="14.25" customHeight="1">
      <c r="A455" s="30"/>
      <c r="B455" s="47"/>
      <c r="C455" s="30"/>
      <c r="D455" s="30"/>
      <c r="E455" s="30"/>
      <c r="F455" s="49"/>
      <c r="G455" s="50"/>
      <c r="H455" s="47"/>
      <c r="I455" s="46"/>
      <c r="J455" s="48"/>
      <c r="K455" s="120"/>
      <c r="L455" s="122"/>
      <c r="M455" s="122"/>
      <c r="N455" s="122"/>
      <c r="O455" s="115"/>
      <c r="P455" s="171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</row>
    <row r="456" spans="1:27" ht="14.25" customHeight="1">
      <c r="A456" s="30"/>
      <c r="B456" s="47"/>
      <c r="C456" s="30"/>
      <c r="D456" s="30"/>
      <c r="E456" s="30"/>
      <c r="F456" s="49"/>
      <c r="G456" s="50"/>
      <c r="H456" s="47"/>
      <c r="I456" s="46"/>
      <c r="J456" s="48"/>
      <c r="K456" s="120"/>
      <c r="L456" s="122"/>
      <c r="M456" s="122"/>
      <c r="N456" s="122"/>
      <c r="O456" s="115"/>
      <c r="P456" s="171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</row>
    <row r="457" spans="1:27" ht="14.25" customHeight="1">
      <c r="A457" s="30"/>
      <c r="B457" s="47"/>
      <c r="C457" s="30"/>
      <c r="D457" s="30"/>
      <c r="E457" s="30"/>
      <c r="F457" s="49"/>
      <c r="G457" s="50"/>
      <c r="H457" s="47"/>
      <c r="I457" s="46"/>
      <c r="J457" s="48"/>
      <c r="K457" s="120"/>
      <c r="L457" s="122"/>
      <c r="M457" s="122"/>
      <c r="N457" s="122"/>
      <c r="O457" s="115"/>
      <c r="P457" s="171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</row>
    <row r="458" spans="1:27" ht="14.25" customHeight="1">
      <c r="A458" s="30"/>
      <c r="B458" s="47"/>
      <c r="C458" s="30"/>
      <c r="D458" s="30"/>
      <c r="E458" s="30"/>
      <c r="F458" s="49"/>
      <c r="G458" s="50"/>
      <c r="H458" s="47"/>
      <c r="I458" s="46"/>
      <c r="J458" s="48"/>
      <c r="K458" s="120"/>
      <c r="L458" s="122"/>
      <c r="M458" s="122"/>
      <c r="N458" s="122"/>
      <c r="O458" s="115"/>
      <c r="P458" s="171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</row>
    <row r="459" spans="1:27" ht="14.25" customHeight="1">
      <c r="A459" s="30"/>
      <c r="B459" s="47"/>
      <c r="C459" s="30"/>
      <c r="D459" s="30"/>
      <c r="E459" s="30"/>
      <c r="F459" s="49"/>
      <c r="G459" s="50"/>
      <c r="H459" s="47"/>
      <c r="I459" s="46"/>
      <c r="J459" s="48"/>
      <c r="K459" s="120"/>
      <c r="L459" s="122"/>
      <c r="M459" s="122"/>
      <c r="N459" s="122"/>
      <c r="O459" s="115"/>
      <c r="P459" s="171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</row>
    <row r="460" spans="1:27" ht="14.25" customHeight="1">
      <c r="A460" s="30"/>
      <c r="B460" s="47"/>
      <c r="C460" s="30"/>
      <c r="D460" s="30"/>
      <c r="E460" s="30"/>
      <c r="F460" s="49"/>
      <c r="G460" s="50"/>
      <c r="H460" s="47"/>
      <c r="I460" s="46"/>
      <c r="J460" s="48"/>
      <c r="K460" s="120"/>
      <c r="L460" s="122"/>
      <c r="M460" s="122"/>
      <c r="N460" s="122"/>
      <c r="O460" s="115"/>
      <c r="P460" s="171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</row>
    <row r="461" spans="1:27" ht="14.25" customHeight="1">
      <c r="A461" s="30"/>
      <c r="B461" s="47"/>
      <c r="C461" s="30"/>
      <c r="D461" s="30"/>
      <c r="E461" s="30"/>
      <c r="F461" s="49"/>
      <c r="G461" s="50"/>
      <c r="H461" s="47"/>
      <c r="I461" s="46"/>
      <c r="J461" s="48"/>
      <c r="K461" s="120"/>
      <c r="L461" s="122"/>
      <c r="M461" s="122"/>
      <c r="N461" s="122"/>
      <c r="O461" s="115"/>
      <c r="P461" s="171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</row>
    <row r="462" spans="1:27" ht="14.25" customHeight="1">
      <c r="A462" s="30"/>
      <c r="B462" s="47"/>
      <c r="C462" s="30"/>
      <c r="D462" s="30"/>
      <c r="E462" s="30"/>
      <c r="F462" s="49"/>
      <c r="G462" s="50"/>
      <c r="H462" s="47"/>
      <c r="I462" s="46"/>
      <c r="J462" s="48"/>
      <c r="K462" s="120"/>
      <c r="L462" s="122"/>
      <c r="M462" s="122"/>
      <c r="N462" s="122"/>
      <c r="O462" s="115"/>
      <c r="P462" s="171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</row>
    <row r="463" spans="1:27" ht="14.25" customHeight="1">
      <c r="A463" s="30"/>
      <c r="B463" s="47"/>
      <c r="C463" s="30"/>
      <c r="D463" s="30"/>
      <c r="E463" s="30"/>
      <c r="F463" s="49"/>
      <c r="G463" s="50"/>
      <c r="H463" s="47"/>
      <c r="I463" s="46"/>
      <c r="J463" s="48"/>
      <c r="K463" s="120"/>
      <c r="L463" s="122"/>
      <c r="M463" s="122"/>
      <c r="N463" s="122"/>
      <c r="O463" s="115"/>
      <c r="P463" s="171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</row>
    <row r="464" spans="1:27" ht="14.25" customHeight="1">
      <c r="A464" s="30"/>
      <c r="B464" s="47"/>
      <c r="C464" s="30"/>
      <c r="D464" s="30"/>
      <c r="E464" s="30"/>
      <c r="F464" s="49"/>
      <c r="G464" s="50"/>
      <c r="H464" s="47"/>
      <c r="I464" s="46"/>
      <c r="J464" s="48"/>
      <c r="K464" s="120"/>
      <c r="L464" s="122"/>
      <c r="M464" s="122"/>
      <c r="N464" s="122"/>
      <c r="O464" s="115"/>
      <c r="P464" s="171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</row>
    <row r="465" spans="1:27" ht="14.25" customHeight="1">
      <c r="A465" s="30"/>
      <c r="B465" s="47"/>
      <c r="C465" s="30"/>
      <c r="D465" s="30"/>
      <c r="E465" s="30"/>
      <c r="F465" s="49"/>
      <c r="G465" s="50"/>
      <c r="H465" s="47"/>
      <c r="I465" s="46"/>
      <c r="J465" s="48"/>
      <c r="K465" s="120"/>
      <c r="L465" s="122"/>
      <c r="M465" s="122"/>
      <c r="N465" s="122"/>
      <c r="O465" s="115"/>
      <c r="P465" s="171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</row>
    <row r="466" spans="1:27" ht="14.25" customHeight="1">
      <c r="A466" s="30"/>
      <c r="B466" s="47"/>
      <c r="C466" s="30"/>
      <c r="D466" s="30"/>
      <c r="E466" s="30"/>
      <c r="F466" s="49"/>
      <c r="G466" s="50"/>
      <c r="H466" s="47"/>
      <c r="I466" s="46"/>
      <c r="J466" s="48"/>
      <c r="K466" s="120"/>
      <c r="L466" s="122"/>
      <c r="M466" s="122"/>
      <c r="N466" s="122"/>
      <c r="O466" s="115"/>
      <c r="P466" s="171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</row>
    <row r="467" spans="1:27" ht="14.25" customHeight="1">
      <c r="A467" s="30"/>
      <c r="B467" s="47"/>
      <c r="C467" s="30"/>
      <c r="D467" s="30"/>
      <c r="E467" s="30"/>
      <c r="F467" s="49"/>
      <c r="G467" s="50"/>
      <c r="H467" s="47"/>
      <c r="I467" s="46"/>
      <c r="J467" s="48"/>
      <c r="K467" s="120"/>
      <c r="L467" s="122"/>
      <c r="M467" s="122"/>
      <c r="N467" s="122"/>
      <c r="O467" s="115"/>
      <c r="P467" s="171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</row>
    <row r="468" spans="1:27" ht="14.25" customHeight="1">
      <c r="A468" s="30"/>
      <c r="B468" s="47"/>
      <c r="C468" s="30"/>
      <c r="D468" s="30"/>
      <c r="E468" s="30"/>
      <c r="F468" s="49"/>
      <c r="G468" s="50"/>
      <c r="H468" s="47"/>
      <c r="I468" s="46"/>
      <c r="J468" s="48"/>
      <c r="K468" s="120"/>
      <c r="L468" s="122"/>
      <c r="M468" s="122"/>
      <c r="N468" s="122"/>
      <c r="O468" s="115"/>
      <c r="P468" s="171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</row>
    <row r="469" spans="1:27" ht="14.25" customHeight="1">
      <c r="A469" s="30"/>
      <c r="B469" s="47"/>
      <c r="C469" s="30"/>
      <c r="D469" s="30"/>
      <c r="E469" s="30"/>
      <c r="F469" s="49"/>
      <c r="G469" s="50"/>
      <c r="H469" s="47"/>
      <c r="I469" s="46"/>
      <c r="J469" s="48"/>
      <c r="K469" s="120"/>
      <c r="L469" s="122"/>
      <c r="M469" s="122"/>
      <c r="N469" s="122"/>
      <c r="O469" s="115"/>
      <c r="P469" s="171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</row>
    <row r="470" spans="1:27" ht="14.25" customHeight="1">
      <c r="A470" s="30"/>
      <c r="B470" s="47"/>
      <c r="C470" s="30"/>
      <c r="D470" s="30"/>
      <c r="E470" s="30"/>
      <c r="F470" s="49"/>
      <c r="G470" s="50"/>
      <c r="H470" s="47"/>
      <c r="I470" s="46"/>
      <c r="J470" s="48"/>
      <c r="K470" s="120"/>
      <c r="L470" s="122"/>
      <c r="M470" s="122"/>
      <c r="N470" s="122"/>
      <c r="O470" s="115"/>
      <c r="P470" s="171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</row>
    <row r="471" spans="1:27" ht="14.25" customHeight="1">
      <c r="A471" s="30"/>
      <c r="B471" s="47"/>
      <c r="C471" s="30"/>
      <c r="D471" s="30"/>
      <c r="E471" s="30"/>
      <c r="F471" s="49"/>
      <c r="G471" s="50"/>
      <c r="H471" s="47"/>
      <c r="I471" s="46"/>
      <c r="J471" s="48"/>
      <c r="K471" s="120"/>
      <c r="L471" s="122"/>
      <c r="M471" s="122"/>
      <c r="N471" s="122"/>
      <c r="O471" s="115"/>
      <c r="P471" s="171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</row>
    <row r="472" spans="1:27" ht="14.25" customHeight="1">
      <c r="A472" s="30"/>
      <c r="B472" s="47"/>
      <c r="C472" s="30"/>
      <c r="D472" s="30"/>
      <c r="E472" s="30"/>
      <c r="F472" s="49"/>
      <c r="G472" s="50"/>
      <c r="H472" s="47"/>
      <c r="I472" s="46"/>
      <c r="J472" s="48"/>
      <c r="K472" s="120"/>
      <c r="L472" s="122"/>
      <c r="M472" s="122"/>
      <c r="N472" s="122"/>
      <c r="O472" s="115"/>
      <c r="P472" s="171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</row>
    <row r="473" spans="1:27" ht="14.25" customHeight="1">
      <c r="A473" s="30"/>
      <c r="B473" s="47"/>
      <c r="C473" s="30"/>
      <c r="D473" s="30"/>
      <c r="E473" s="30"/>
      <c r="F473" s="49"/>
      <c r="G473" s="50"/>
      <c r="H473" s="47"/>
      <c r="I473" s="46"/>
      <c r="J473" s="48"/>
      <c r="K473" s="120"/>
      <c r="L473" s="122"/>
      <c r="M473" s="122"/>
      <c r="N473" s="122"/>
      <c r="O473" s="115"/>
      <c r="P473" s="171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</row>
    <row r="474" spans="1:27" ht="14.25" customHeight="1">
      <c r="A474" s="30"/>
      <c r="B474" s="47"/>
      <c r="C474" s="30"/>
      <c r="D474" s="30"/>
      <c r="E474" s="30"/>
      <c r="F474" s="49"/>
      <c r="G474" s="50"/>
      <c r="H474" s="47"/>
      <c r="I474" s="46"/>
      <c r="J474" s="48"/>
      <c r="K474" s="120"/>
      <c r="L474" s="122"/>
      <c r="M474" s="122"/>
      <c r="N474" s="122"/>
      <c r="O474" s="115"/>
      <c r="P474" s="171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</row>
    <row r="475" spans="1:27" ht="14.25" customHeight="1">
      <c r="A475" s="30"/>
      <c r="B475" s="47"/>
      <c r="C475" s="30"/>
      <c r="D475" s="30"/>
      <c r="E475" s="30"/>
      <c r="F475" s="49"/>
      <c r="G475" s="50"/>
      <c r="H475" s="47"/>
      <c r="I475" s="46"/>
      <c r="J475" s="48"/>
      <c r="K475" s="120"/>
      <c r="L475" s="122"/>
      <c r="M475" s="122"/>
      <c r="N475" s="122"/>
      <c r="O475" s="115"/>
      <c r="P475" s="171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</row>
    <row r="476" spans="1:27" ht="14.25" customHeight="1">
      <c r="A476" s="30"/>
      <c r="B476" s="47"/>
      <c r="C476" s="30"/>
      <c r="D476" s="30"/>
      <c r="E476" s="30"/>
      <c r="F476" s="49"/>
      <c r="G476" s="50"/>
      <c r="H476" s="47"/>
      <c r="I476" s="46"/>
      <c r="J476" s="48"/>
      <c r="K476" s="120"/>
      <c r="L476" s="122"/>
      <c r="M476" s="122"/>
      <c r="N476" s="122"/>
      <c r="O476" s="115"/>
      <c r="P476" s="171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</row>
    <row r="477" spans="1:27" ht="14.25" customHeight="1">
      <c r="A477" s="30"/>
      <c r="B477" s="47"/>
      <c r="C477" s="30"/>
      <c r="D477" s="30"/>
      <c r="E477" s="30"/>
      <c r="F477" s="49"/>
      <c r="G477" s="50"/>
      <c r="H477" s="47"/>
      <c r="I477" s="46"/>
      <c r="J477" s="48"/>
      <c r="K477" s="120"/>
      <c r="L477" s="122"/>
      <c r="M477" s="122"/>
      <c r="N477" s="122"/>
      <c r="O477" s="115"/>
      <c r="P477" s="171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</row>
    <row r="478" spans="1:27" ht="14.25" customHeight="1">
      <c r="A478" s="30"/>
      <c r="B478" s="47"/>
      <c r="C478" s="30"/>
      <c r="D478" s="30"/>
      <c r="E478" s="30"/>
      <c r="F478" s="49"/>
      <c r="G478" s="50"/>
      <c r="H478" s="47"/>
      <c r="I478" s="46"/>
      <c r="J478" s="48"/>
      <c r="K478" s="120"/>
      <c r="L478" s="122"/>
      <c r="M478" s="122"/>
      <c r="N478" s="122"/>
      <c r="O478" s="115"/>
      <c r="P478" s="171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</row>
    <row r="479" spans="1:27" ht="15.75" customHeight="1"/>
    <row r="480" spans="1:27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sheetProtection sort="0" autoFilter="0"/>
  <autoFilter ref="A1:P1">
    <sortState ref="A2:Q433">
      <sortCondition ref="B1"/>
    </sortState>
  </autoFilter>
  <customSheetViews>
    <customSheetView guid="{4A37B711-A8A0-4E34-8512-D998BAE92AE1}" showPageBreaks="1" fitToPage="1" printArea="1" filter="1" showAutoFilter="1" hiddenColumns="1">
      <pane xSplit="3" ySplit="9" topLeftCell="F11" activePane="bottomRight" state="frozen"/>
      <selection pane="bottomRight" activeCell="M250" sqref="M250"/>
      <pageMargins left="0.23622047244094491" right="0.23622047244094491" top="0.74803149606299213" bottom="0.74803149606299213" header="0" footer="0"/>
      <pageSetup paperSize="9" scale="77" fitToHeight="0" orientation="landscape" r:id="rId1"/>
      <autoFilter ref="A1:P433">
        <filterColumn colId="1">
          <filters>
            <filter val="GRIFFON"/>
          </filters>
        </filterColumn>
        <filterColumn colId="4">
          <filters>
            <filter val="Cholet"/>
          </filters>
        </filterColumn>
        <sortState ref="A36:P431">
          <sortCondition ref="J1:J433"/>
        </sortState>
      </autoFilter>
    </customSheetView>
    <customSheetView guid="{076E87C6-AB3A-4F64-BB49-99038C4F8B20}" fitToPage="1" filter="1" showAutoFilter="1" hiddenColumns="1">
      <pane xSplit="3" ySplit="9" topLeftCell="D11" activePane="bottomRight" state="frozen"/>
      <selection pane="bottomRight" activeCell="K434" sqref="K434"/>
      <pageMargins left="0.23622047244094491" right="0.23622047244094491" top="0.74803149606299213" bottom="0.74803149606299213" header="0" footer="0"/>
      <pageSetup paperSize="9" scale="77" fitToHeight="0" orientation="landscape" r:id="rId2"/>
      <autoFilter ref="A1:P433">
        <filterColumn colId="1">
          <filters>
            <filter val="MARCHADIER"/>
          </filters>
        </filterColumn>
        <filterColumn colId="4">
          <filters>
            <filter val="Cholet"/>
          </filters>
        </filterColumn>
        <sortState ref="A2:P433">
          <sortCondition ref="I1:I433"/>
        </sortState>
      </autoFilter>
    </customSheetView>
    <customSheetView guid="{E5C27A7A-A16E-47A6-A7AD-ACBF683DC607}" fitToPage="1" filter="1" showAutoFilter="1" hiddenColumns="1">
      <pane xSplit="3" ySplit="1" topLeftCell="D2" activePane="bottomRight" state="frozen"/>
      <selection pane="bottomRight" activeCell="K138" sqref="K138"/>
      <pageMargins left="0.23622047244094491" right="0.23622047244094491" top="0.74803149606299213" bottom="0.74803149606299213" header="0" footer="0"/>
      <pageSetup paperSize="9" scale="80" fitToHeight="0" orientation="landscape" r:id="rId3"/>
      <autoFilter ref="A1:P432">
        <filterColumn colId="3">
          <filters blank="1">
            <filter val="#N/A"/>
            <filter val="Accepté"/>
            <filter val="En formation"/>
            <filter val="Service fait déclaré"/>
            <filter val="Service fait validé - à facturer"/>
            <filter val="Validé"/>
          </filters>
        </filterColumn>
        <sortState ref="A92:P432">
          <sortCondition ref="J1:J432"/>
        </sortState>
      </autoFilter>
    </customSheetView>
    <customSheetView guid="{7A162C71-81DB-4F13-8678-20A3AD3D7804}" showPageBreaks="1" fitToPage="1" printArea="1" filter="1" showAutoFilter="1" hiddenColumns="1">
      <pane xSplit="3" ySplit="9" topLeftCell="D11" activePane="bottomRight" state="frozen"/>
      <selection pane="bottomRight" activeCell="K234" sqref="K234"/>
      <pageMargins left="0.23622047244094491" right="0.23622047244094491" top="0.74803149606299213" bottom="0.74803149606299213" header="0" footer="0"/>
      <pageSetup paperSize="9" scale="77" fitToHeight="0" orientation="landscape" r:id="rId4"/>
      <autoFilter ref="A1:P433">
        <filterColumn colId="4">
          <filters>
            <filter val="Cholet"/>
          </filters>
        </filterColumn>
        <filterColumn colId="5">
          <filters>
            <filter val="Habilitation électrique B1V exécutant électricien, travaux au voisinage, basse tension - GRETA-CFA 49"/>
          </filters>
        </filterColumn>
        <sortState ref="A5:P431">
          <sortCondition ref="J1:J433"/>
        </sortState>
      </autoFilter>
    </customSheetView>
    <customSheetView guid="{2C18BB45-199B-4F7C-9C5F-694E3C5B30D6}" showPageBreaks="1" fitToPage="1" printArea="1" filter="1" showAutoFilter="1" hiddenColumns="1">
      <pane xSplit="3" ySplit="192" topLeftCell="D194" activePane="bottomRight" state="frozen"/>
      <selection pane="bottomRight" activeCell="K194" sqref="K194"/>
      <pageMargins left="0.23622047244094491" right="0.23622047244094491" top="0.74803149606299213" bottom="0.74803149606299213" header="0" footer="0"/>
      <pageSetup paperSize="9" scale="77" fitToHeight="0" orientation="landscape" r:id="rId5"/>
      <autoFilter ref="A1:P433">
        <filterColumn colId="1">
          <filters>
            <filter val="MANSOURI"/>
          </filters>
        </filterColumn>
        <sortState ref="A5:P433">
          <sortCondition ref="I1:I433"/>
        </sortState>
      </autoFilter>
    </customSheetView>
    <customSheetView guid="{61A750C0-5F54-4B36-8C4E-C3BBEBBC1F86}" showPageBreaks="1" fitToPage="1" printArea="1" filter="1" showAutoFilter="1" hiddenColumns="1">
      <pane ySplit="7" topLeftCell="A178" activePane="bottomLeft" state="frozen"/>
      <selection pane="bottomLeft" activeCell="D247" sqref="D247"/>
      <pageMargins left="0.23622047244094491" right="0.23622047244094491" top="0.74803149606299213" bottom="0.74803149606299213" header="0" footer="0"/>
      <pageSetup paperSize="9" scale="77" fitToHeight="0" orientation="landscape" r:id="rId6"/>
      <autoFilter ref="A1:P433">
        <filterColumn colId="3">
          <filters blank="1">
            <filter val="#N/A"/>
            <filter val="Accepté"/>
            <filter val="En formation"/>
            <filter val="Non traité"/>
            <filter val="Service fait déclaré"/>
            <filter val="Service fait validé - à facturer"/>
            <filter val="Validé"/>
          </filters>
        </filterColumn>
        <sortState ref="A36:P431">
          <sortCondition ref="J1:J433"/>
        </sortState>
      </autoFilter>
    </customSheetView>
    <customSheetView guid="{D6F1F08A-F4E8-4A3D-B250-E2A6354260FF}" showPageBreaks="1" fitToPage="1" printArea="1" filter="1" showAutoFilter="1" hiddenColumns="1">
      <pane ySplit="4" topLeftCell="A6" activePane="bottomLeft" state="frozen"/>
      <selection pane="bottomLeft" activeCell="N126" sqref="N126"/>
      <pageMargins left="0.23622047244094491" right="0.23622047244094491" top="0.74803149606299213" bottom="0.74803149606299213" header="0" footer="0"/>
      <pageSetup paperSize="9" scale="60" fitToHeight="0" orientation="landscape" r:id="rId7"/>
      <autoFilter ref="A1:P433">
        <filterColumn colId="3">
          <filters>
            <filter val="#N/A"/>
            <filter val="Accepté"/>
            <filter val="En formation"/>
            <filter val="Service fait validé - à facturer"/>
          </filters>
        </filterColumn>
        <sortState ref="A6:P431">
          <sortCondition ref="J1:J433"/>
        </sortState>
      </autoFilter>
    </customSheetView>
    <customSheetView guid="{7D6B84A7-4ACF-4F65-B773-FD94EA452BDD}" showPageBreaks="1" fitToPage="1" printArea="1" filter="1" showAutoFilter="1" hiddenColumns="1">
      <selection activeCell="K55" sqref="K55"/>
      <pageMargins left="0.23622047244094491" right="0.23622047244094491" top="0.74803149606299213" bottom="0.74803149606299213" header="0" footer="0"/>
      <pageSetup paperSize="9" scale="77" fitToHeight="0" orientation="landscape" r:id="rId8"/>
      <autoFilter ref="A1:P433">
        <filterColumn colId="3">
          <filters blank="1">
            <filter val="#N/A"/>
            <filter val="Accepté"/>
            <filter val="En formation"/>
            <filter val="Service fait validé - à facturer"/>
            <filter val="Validé"/>
          </filters>
        </filterColumn>
        <sortState ref="A11:P433">
          <sortCondition ref="J1:J433"/>
        </sortState>
      </autoFilter>
    </customSheetView>
    <customSheetView guid="{47421CBF-3889-4224-A2AF-3E150296368C}" showPageBreaks="1" zeroValues="0" fitToPage="1" printArea="1" showAutoFilter="1" hiddenColumns="1" topLeftCell="D1">
      <selection activeCell="Q4" sqref="Q4"/>
      <pageMargins left="0.23622047244094491" right="0.23622047244094491" top="0.74803149606299213" bottom="0.74803149606299213" header="0" footer="0"/>
      <pageSetup paperSize="9" scale="90" fitToHeight="0" orientation="landscape" r:id="rId9"/>
      <autoFilter ref="A1:AB1"/>
    </customSheetView>
  </customSheetViews>
  <conditionalFormatting sqref="P3:P433 L434:P997 L126:M126 L2:P2 L3:O125 L127:O433">
    <cfRule type="containsBlanks" dxfId="21" priority="8">
      <formula>LEN(TRIM(L2))=0</formula>
    </cfRule>
  </conditionalFormatting>
  <conditionalFormatting sqref="J1:J997">
    <cfRule type="containsText" dxfId="20" priority="9" operator="containsText" text="Saumur">
      <formula>NOT(ISERROR(SEARCH(("Saumur"),(J1))))</formula>
    </cfRule>
  </conditionalFormatting>
  <conditionalFormatting sqref="J1:J997">
    <cfRule type="containsText" dxfId="19" priority="10" operator="containsText" text="Cholet">
      <formula>NOT(ISERROR(SEARCH(("Cholet"),(J1))))</formula>
    </cfRule>
  </conditionalFormatting>
  <conditionalFormatting sqref="J1:J997">
    <cfRule type="containsText" dxfId="18" priority="11" operator="containsText" text="Angers">
      <formula>NOT(ISERROR(SEARCH(("Angers"),(J1))))</formula>
    </cfRule>
  </conditionalFormatting>
  <conditionalFormatting sqref="E1:E997">
    <cfRule type="containsText" dxfId="17" priority="5" operator="containsText" text="Service fait déclaré">
      <formula>NOT(ISERROR(SEARCH("Service fait déclaré",E1)))</formula>
    </cfRule>
    <cfRule type="containsText" dxfId="16" priority="7" operator="containsText" text="Facturé">
      <formula>NOT(ISERROR(SEARCH("Facturé",E1)))</formula>
    </cfRule>
    <cfRule type="containsText" dxfId="15" priority="12" operator="containsText" text="Service fait">
      <formula>NOT(ISERROR(SEARCH(("Service fait"),(E1))))</formula>
    </cfRule>
    <cfRule type="containsText" dxfId="14" priority="13" operator="containsText" text="En formation">
      <formula>NOT(ISERROR(SEARCH("En formation",E1)))</formula>
    </cfRule>
  </conditionalFormatting>
  <conditionalFormatting sqref="E1:E997">
    <cfRule type="containsText" dxfId="13" priority="14" operator="containsText" text="Refusé">
      <formula>NOT(ISERROR(SEARCH(("Refusé"),(E1))))</formula>
    </cfRule>
  </conditionalFormatting>
  <conditionalFormatting sqref="E1:E997">
    <cfRule type="containsText" dxfId="12" priority="15" operator="containsText" text="Refus titulaire">
      <formula>NOT(ISERROR(SEARCH(("Refus titulaire"),(E1))))</formula>
    </cfRule>
  </conditionalFormatting>
  <conditionalFormatting sqref="E1:E997">
    <cfRule type="containsText" dxfId="11" priority="16" operator="containsText" text="Annulation titulaire">
      <formula>NOT(ISERROR(SEARCH(("Annulation titulaire"),(E1))))</formula>
    </cfRule>
  </conditionalFormatting>
  <conditionalFormatting sqref="E1:E997">
    <cfRule type="containsText" dxfId="10" priority="17" operator="containsText" text="Annulé">
      <formula>NOT(ISERROR(SEARCH(("Annulé"),(E1))))</formula>
    </cfRule>
  </conditionalFormatting>
  <conditionalFormatting sqref="H1:I1048576">
    <cfRule type="timePeriod" dxfId="9" priority="4" timePeriod="today">
      <formula>FLOOR(H1,1)=TODAY()</formula>
    </cfRule>
  </conditionalFormatting>
  <conditionalFormatting sqref="H1:I1048576">
    <cfRule type="timePeriod" dxfId="8" priority="3" timePeriod="tomorrow">
      <formula>FLOOR(H1,1)=TODAY()+1</formula>
    </cfRule>
  </conditionalFormatting>
  <conditionalFormatting sqref="H1:I1048576">
    <cfRule type="timePeriod" dxfId="7" priority="2" timePeriod="nextWeek">
      <formula>AND(ROUNDDOWN(H1,0)-TODAY()&gt;(7-WEEKDAY(TODAY())),ROUNDDOWN(H1,0)-TODAY()&lt;(15-WEEKDAY(TODAY())))</formula>
    </cfRule>
  </conditionalFormatting>
  <dataValidations count="1">
    <dataValidation type="list" allowBlank="1" showErrorMessage="1" sqref="J1:J431">
      <formula1>$T$2:$T$4</formula1>
    </dataValidation>
  </dataValidations>
  <pageMargins left="0.23622047244094491" right="0.23622047244094491" top="0.74803149606299213" bottom="0.74803149606299213" header="0" footer="0"/>
  <pageSetup paperSize="9" scale="90" fitToHeight="0" orientation="landscape" r:id="rId10"/>
  <legacyDrawing r:id="rId1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text="Facturé" id="{0C8AC45E-46CD-41B7-B694-BF217BD9AE1B}">
            <xm:f>NOT(ISERROR(SEARCH("Facturé",'situation dossiers'!D1)))</xm:f>
            <x14:dxf>
              <fill>
                <patternFill patternType="solid">
                  <fgColor auto="1"/>
                  <bgColor theme="4"/>
                </patternFill>
              </fill>
            </x14:dxf>
          </x14:cfRule>
          <xm:sqref>E1:E1000</xm:sqref>
        </x14:conditionalFormatting>
        <x14:conditionalFormatting xmlns:xm="http://schemas.microsoft.com/office/excel/2006/main">
          <x14:cfRule type="containsText" priority="41" operator="containsText" text="Facturé" id="{0C8AC45E-46CD-41B7-B694-BF217BD9AE1B}">
            <xm:f>NOT(ISERROR(SEARCH("Facturé",'situation dossiers'!D92)))</xm:f>
            <x14:dxf>
              <fill>
                <patternFill patternType="solid">
                  <fgColor auto="1"/>
                  <bgColor theme="4"/>
                </patternFill>
              </fill>
            </x14:dxf>
          </x14:cfRule>
          <x14:cfRule type="containsText" priority="43" operator="containsText" text="En formation" id="{CB2DE4BD-EC54-44A6-ABCE-778378E374A1}">
            <xm:f>NOT(ISERROR(SEARCH("En formation",'situation dossiers'!D92)))</xm:f>
            <x14:dxf>
              <fill>
                <patternFill patternType="solid">
                  <fgColor rgb="FFA8D08D"/>
                  <bgColor theme="9"/>
                </patternFill>
              </fill>
            </x14:dxf>
          </x14:cfRule>
          <xm:sqref>E91:E1000</xm:sqref>
        </x14:conditionalFormatting>
        <x14:conditionalFormatting xmlns:xm="http://schemas.microsoft.com/office/excel/2006/main">
          <x14:cfRule type="containsText" priority="69" operator="containsText" text="Facturé" id="{0C8AC45E-46CD-41B7-B694-BF217BD9AE1B}">
            <xm:f>NOT(ISERROR(SEARCH("Facturé",'situation dossiers'!D155)))</xm:f>
            <x14:dxf>
              <fill>
                <patternFill patternType="solid">
                  <fgColor auto="1"/>
                  <bgColor theme="4"/>
                </patternFill>
              </fill>
            </x14:dxf>
          </x14:cfRule>
          <x14:cfRule type="containsText" priority="71" operator="containsText" text="En formation" id="{CB2DE4BD-EC54-44A6-ABCE-778378E374A1}">
            <xm:f>NOT(ISERROR(SEARCH("En formation",'situation dossiers'!D155)))</xm:f>
            <x14:dxf>
              <fill>
                <patternFill patternType="solid">
                  <fgColor rgb="FFA8D08D"/>
                  <bgColor theme="9"/>
                </patternFill>
              </fill>
            </x14:dxf>
          </x14:cfRule>
          <xm:sqref>E153:E1000</xm:sqref>
        </x14:conditionalFormatting>
        <x14:conditionalFormatting xmlns:xm="http://schemas.microsoft.com/office/excel/2006/main">
          <x14:cfRule type="containsText" priority="99" operator="containsText" text="Facturé" id="{0C8AC45E-46CD-41B7-B694-BF217BD9AE1B}">
            <xm:f>NOT(ISERROR(SEARCH("Facturé",'situation dossiers'!D168)))</xm:f>
            <x14:dxf>
              <fill>
                <patternFill patternType="solid">
                  <fgColor auto="1"/>
                  <bgColor theme="4"/>
                </patternFill>
              </fill>
            </x14:dxf>
          </x14:cfRule>
          <xm:sqref>E165:E997</xm:sqref>
        </x14:conditionalFormatting>
        <x14:conditionalFormatting xmlns:xm="http://schemas.microsoft.com/office/excel/2006/main">
          <x14:cfRule type="containsText" priority="101" operator="containsText" text="En formation" id="{CB2DE4BD-EC54-44A6-ABCE-778378E374A1}">
            <xm:f>NOT(ISERROR(SEARCH("En formation",'situation dossiers'!D168)))</xm:f>
            <x14:dxf>
              <fill>
                <patternFill patternType="solid">
                  <fgColor rgb="FFA8D08D"/>
                  <bgColor theme="9"/>
                </patternFill>
              </fill>
            </x14:dxf>
          </x14:cfRule>
          <xm:sqref>E165:E997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993"/>
  <sheetViews>
    <sheetView workbookViewId="0">
      <selection activeCell="B7" sqref="B7"/>
    </sheetView>
  </sheetViews>
  <sheetFormatPr baseColWidth="10" defaultColWidth="12.625" defaultRowHeight="15" customHeight="1"/>
  <cols>
    <col min="1" max="1" width="10.625" customWidth="1"/>
    <col min="2" max="2" width="72.625" style="66" bestFit="1" customWidth="1"/>
    <col min="3" max="3" width="52.75" style="94" bestFit="1" customWidth="1"/>
    <col min="4" max="4" width="43.25" style="69" bestFit="1" customWidth="1"/>
    <col min="5" max="6" width="10.625" customWidth="1"/>
  </cols>
  <sheetData>
    <row r="1" spans="2:4" ht="14.25" customHeight="1">
      <c r="C1" s="90"/>
      <c r="D1" s="68"/>
    </row>
    <row r="2" spans="2:4">
      <c r="B2" s="95" t="s">
        <v>49</v>
      </c>
      <c r="C2" s="91" t="s">
        <v>0</v>
      </c>
      <c r="D2" s="72" t="s">
        <v>44</v>
      </c>
    </row>
    <row r="3" spans="2:4" ht="14.25">
      <c r="B3" s="71" t="s">
        <v>38</v>
      </c>
      <c r="C3" s="92" t="s">
        <v>50</v>
      </c>
      <c r="D3" s="89"/>
    </row>
    <row r="4" spans="2:4" ht="14.25">
      <c r="B4" s="67" t="s">
        <v>41</v>
      </c>
      <c r="C4" s="93" t="s">
        <v>39</v>
      </c>
      <c r="D4" s="70" t="s">
        <v>48</v>
      </c>
    </row>
    <row r="5" spans="2:4" ht="14.25" customHeight="1">
      <c r="B5" s="144" t="s">
        <v>46</v>
      </c>
      <c r="C5" s="145" t="s">
        <v>47</v>
      </c>
      <c r="D5" s="146" t="s">
        <v>40</v>
      </c>
    </row>
    <row r="6" spans="2:4" ht="28.5">
      <c r="B6" s="144" t="s">
        <v>55</v>
      </c>
      <c r="C6" s="145" t="s">
        <v>56</v>
      </c>
      <c r="D6" s="146"/>
    </row>
    <row r="7" spans="2:4" ht="14.25" customHeight="1">
      <c r="C7" s="90"/>
      <c r="D7" s="68"/>
    </row>
    <row r="8" spans="2:4" ht="14.25" customHeight="1">
      <c r="C8" s="90"/>
      <c r="D8" s="68"/>
    </row>
    <row r="9" spans="2:4" ht="14.25" customHeight="1">
      <c r="C9" s="90"/>
      <c r="D9" s="68"/>
    </row>
    <row r="10" spans="2:4" ht="14.25" customHeight="1">
      <c r="C10" s="90"/>
      <c r="D10" s="68"/>
    </row>
    <row r="11" spans="2:4" ht="14.25" customHeight="1">
      <c r="C11" s="90"/>
      <c r="D11" s="68"/>
    </row>
    <row r="12" spans="2:4" ht="14.25" customHeight="1">
      <c r="C12" s="90"/>
      <c r="D12" s="68"/>
    </row>
    <row r="13" spans="2:4" ht="14.25" customHeight="1">
      <c r="C13" s="90"/>
      <c r="D13" s="68"/>
    </row>
    <row r="14" spans="2:4" ht="14.25" customHeight="1">
      <c r="C14" s="90"/>
      <c r="D14" s="68"/>
    </row>
    <row r="15" spans="2:4" ht="14.25" customHeight="1">
      <c r="C15" s="90"/>
      <c r="D15" s="68"/>
    </row>
    <row r="16" spans="2:4" ht="14.25" customHeight="1">
      <c r="C16" s="90"/>
      <c r="D16" s="68"/>
    </row>
    <row r="17" spans="3:4" ht="14.25" customHeight="1">
      <c r="C17" s="90"/>
      <c r="D17" s="68"/>
    </row>
    <row r="18" spans="3:4" ht="14.25" customHeight="1">
      <c r="C18" s="90"/>
      <c r="D18" s="68"/>
    </row>
    <row r="19" spans="3:4" ht="14.25" customHeight="1">
      <c r="C19" s="90"/>
      <c r="D19" s="68"/>
    </row>
    <row r="20" spans="3:4" ht="14.25" customHeight="1">
      <c r="C20" s="90"/>
      <c r="D20" s="68"/>
    </row>
    <row r="21" spans="3:4" ht="14.25" customHeight="1">
      <c r="C21" s="90"/>
      <c r="D21" s="68"/>
    </row>
    <row r="22" spans="3:4" ht="14.25" customHeight="1">
      <c r="C22" s="90"/>
      <c r="D22" s="68"/>
    </row>
    <row r="23" spans="3:4" ht="14.25" customHeight="1">
      <c r="C23" s="90"/>
      <c r="D23" s="68"/>
    </row>
    <row r="24" spans="3:4" ht="14.25" customHeight="1">
      <c r="C24" s="90"/>
      <c r="D24" s="68"/>
    </row>
    <row r="25" spans="3:4" ht="14.25" customHeight="1">
      <c r="C25" s="90"/>
      <c r="D25" s="68"/>
    </row>
    <row r="26" spans="3:4" ht="14.25" customHeight="1">
      <c r="C26" s="90"/>
      <c r="D26" s="68"/>
    </row>
    <row r="27" spans="3:4" ht="14.25" customHeight="1">
      <c r="C27" s="90"/>
      <c r="D27" s="68"/>
    </row>
    <row r="28" spans="3:4" ht="14.25" customHeight="1">
      <c r="C28" s="90"/>
      <c r="D28" s="68"/>
    </row>
    <row r="29" spans="3:4" ht="14.25" customHeight="1">
      <c r="C29" s="90"/>
      <c r="D29" s="68"/>
    </row>
    <row r="30" spans="3:4" ht="14.25" customHeight="1">
      <c r="C30" s="90"/>
      <c r="D30" s="68"/>
    </row>
    <row r="31" spans="3:4" ht="14.25" customHeight="1">
      <c r="C31" s="90"/>
      <c r="D31" s="68"/>
    </row>
    <row r="32" spans="3:4" ht="14.25" customHeight="1">
      <c r="C32" s="90"/>
      <c r="D32" s="68"/>
    </row>
    <row r="33" spans="3:4" ht="14.25" customHeight="1">
      <c r="C33" s="90"/>
      <c r="D33" s="68"/>
    </row>
    <row r="34" spans="3:4" ht="14.25" customHeight="1">
      <c r="C34" s="90"/>
      <c r="D34" s="68"/>
    </row>
    <row r="35" spans="3:4" ht="14.25" customHeight="1">
      <c r="C35" s="90"/>
      <c r="D35" s="68"/>
    </row>
    <row r="36" spans="3:4" ht="14.25" customHeight="1">
      <c r="C36" s="90"/>
      <c r="D36" s="68"/>
    </row>
    <row r="37" spans="3:4" ht="14.25" customHeight="1">
      <c r="C37" s="90"/>
      <c r="D37" s="68"/>
    </row>
    <row r="38" spans="3:4" ht="14.25" customHeight="1">
      <c r="C38" s="90"/>
      <c r="D38" s="68"/>
    </row>
    <row r="39" spans="3:4" ht="14.25" customHeight="1">
      <c r="C39" s="90"/>
      <c r="D39" s="68"/>
    </row>
    <row r="40" spans="3:4" ht="14.25" customHeight="1">
      <c r="C40" s="90"/>
      <c r="D40" s="68"/>
    </row>
    <row r="41" spans="3:4" ht="14.25" customHeight="1">
      <c r="C41" s="90"/>
      <c r="D41" s="68"/>
    </row>
    <row r="42" spans="3:4" ht="14.25" customHeight="1">
      <c r="C42" s="90"/>
      <c r="D42" s="68"/>
    </row>
    <row r="43" spans="3:4" ht="14.25" customHeight="1">
      <c r="C43" s="90"/>
      <c r="D43" s="68"/>
    </row>
    <row r="44" spans="3:4" ht="14.25" customHeight="1">
      <c r="C44" s="90"/>
      <c r="D44" s="68"/>
    </row>
    <row r="45" spans="3:4" ht="14.25" customHeight="1">
      <c r="C45" s="90"/>
      <c r="D45" s="68"/>
    </row>
    <row r="46" spans="3:4" ht="14.25" customHeight="1">
      <c r="C46" s="90"/>
      <c r="D46" s="68"/>
    </row>
    <row r="47" spans="3:4" ht="14.25" customHeight="1">
      <c r="C47" s="90"/>
      <c r="D47" s="68"/>
    </row>
    <row r="48" spans="3:4" ht="14.25" customHeight="1">
      <c r="C48" s="90"/>
      <c r="D48" s="68"/>
    </row>
    <row r="49" spans="3:4" ht="14.25" customHeight="1">
      <c r="C49" s="90"/>
      <c r="D49" s="68"/>
    </row>
    <row r="50" spans="3:4" ht="14.25" customHeight="1">
      <c r="C50" s="90"/>
      <c r="D50" s="68"/>
    </row>
    <row r="51" spans="3:4" ht="14.25" customHeight="1">
      <c r="C51" s="90"/>
      <c r="D51" s="68"/>
    </row>
    <row r="52" spans="3:4" ht="14.25" customHeight="1">
      <c r="C52" s="90"/>
      <c r="D52" s="68"/>
    </row>
    <row r="53" spans="3:4" ht="14.25" customHeight="1">
      <c r="C53" s="90"/>
      <c r="D53" s="68"/>
    </row>
    <row r="54" spans="3:4" ht="14.25" customHeight="1">
      <c r="C54" s="90"/>
      <c r="D54" s="68"/>
    </row>
    <row r="55" spans="3:4" ht="14.25" customHeight="1">
      <c r="C55" s="90"/>
      <c r="D55" s="68"/>
    </row>
    <row r="56" spans="3:4" ht="14.25" customHeight="1">
      <c r="C56" s="90"/>
      <c r="D56" s="68"/>
    </row>
    <row r="57" spans="3:4" ht="14.25" customHeight="1">
      <c r="C57" s="90"/>
      <c r="D57" s="68"/>
    </row>
    <row r="58" spans="3:4" ht="14.25" customHeight="1">
      <c r="C58" s="90"/>
      <c r="D58" s="68"/>
    </row>
    <row r="59" spans="3:4" ht="14.25" customHeight="1">
      <c r="C59" s="90"/>
      <c r="D59" s="68"/>
    </row>
    <row r="60" spans="3:4" ht="14.25" customHeight="1">
      <c r="C60" s="90"/>
      <c r="D60" s="68"/>
    </row>
    <row r="61" spans="3:4" ht="14.25" customHeight="1">
      <c r="C61" s="90"/>
      <c r="D61" s="68"/>
    </row>
    <row r="62" spans="3:4" ht="14.25" customHeight="1">
      <c r="C62" s="90"/>
      <c r="D62" s="68"/>
    </row>
    <row r="63" spans="3:4" ht="14.25" customHeight="1">
      <c r="C63" s="90"/>
      <c r="D63" s="68"/>
    </row>
    <row r="64" spans="3:4" ht="14.25" customHeight="1">
      <c r="C64" s="90"/>
      <c r="D64" s="68"/>
    </row>
    <row r="65" spans="3:4" ht="14.25" customHeight="1">
      <c r="C65" s="90"/>
      <c r="D65" s="68"/>
    </row>
    <row r="66" spans="3:4" ht="14.25" customHeight="1">
      <c r="C66" s="90"/>
      <c r="D66" s="68"/>
    </row>
    <row r="67" spans="3:4" ht="14.25" customHeight="1">
      <c r="C67" s="90"/>
      <c r="D67" s="68"/>
    </row>
    <row r="68" spans="3:4" ht="14.25" customHeight="1">
      <c r="C68" s="90"/>
      <c r="D68" s="68"/>
    </row>
    <row r="69" spans="3:4" ht="14.25" customHeight="1">
      <c r="C69" s="90"/>
      <c r="D69" s="68"/>
    </row>
    <row r="70" spans="3:4" ht="14.25" customHeight="1">
      <c r="C70" s="90"/>
      <c r="D70" s="68"/>
    </row>
    <row r="71" spans="3:4" ht="14.25" customHeight="1">
      <c r="C71" s="90"/>
      <c r="D71" s="68"/>
    </row>
    <row r="72" spans="3:4" ht="14.25" customHeight="1">
      <c r="C72" s="90"/>
      <c r="D72" s="68"/>
    </row>
    <row r="73" spans="3:4" ht="14.25" customHeight="1">
      <c r="C73" s="90"/>
      <c r="D73" s="68"/>
    </row>
    <row r="74" spans="3:4" ht="14.25" customHeight="1">
      <c r="C74" s="90"/>
      <c r="D74" s="68"/>
    </row>
    <row r="75" spans="3:4" ht="14.25" customHeight="1">
      <c r="C75" s="90"/>
      <c r="D75" s="68"/>
    </row>
    <row r="76" spans="3:4" ht="14.25" customHeight="1">
      <c r="C76" s="90"/>
      <c r="D76" s="68"/>
    </row>
    <row r="77" spans="3:4" ht="14.25" customHeight="1">
      <c r="C77" s="90"/>
      <c r="D77" s="68"/>
    </row>
    <row r="78" spans="3:4" ht="14.25" customHeight="1">
      <c r="C78" s="90"/>
      <c r="D78" s="68"/>
    </row>
    <row r="79" spans="3:4" ht="14.25" customHeight="1">
      <c r="C79" s="90"/>
      <c r="D79" s="68"/>
    </row>
    <row r="80" spans="3:4" ht="14.25" customHeight="1">
      <c r="C80" s="90"/>
      <c r="D80" s="68"/>
    </row>
    <row r="81" spans="3:4" ht="14.25" customHeight="1">
      <c r="C81" s="90"/>
      <c r="D81" s="68"/>
    </row>
    <row r="82" spans="3:4" ht="14.25" customHeight="1">
      <c r="C82" s="90"/>
      <c r="D82" s="68"/>
    </row>
    <row r="83" spans="3:4" ht="14.25" customHeight="1">
      <c r="C83" s="90"/>
      <c r="D83" s="68"/>
    </row>
    <row r="84" spans="3:4" ht="14.25" customHeight="1">
      <c r="C84" s="90"/>
      <c r="D84" s="68"/>
    </row>
    <row r="85" spans="3:4" ht="14.25" customHeight="1">
      <c r="C85" s="90"/>
      <c r="D85" s="68"/>
    </row>
    <row r="86" spans="3:4" ht="14.25" customHeight="1">
      <c r="C86" s="90"/>
      <c r="D86" s="68"/>
    </row>
    <row r="87" spans="3:4" ht="14.25" customHeight="1">
      <c r="C87" s="90"/>
      <c r="D87" s="68"/>
    </row>
    <row r="88" spans="3:4" ht="14.25" customHeight="1">
      <c r="C88" s="90"/>
      <c r="D88" s="68"/>
    </row>
    <row r="89" spans="3:4" ht="14.25" customHeight="1">
      <c r="C89" s="90"/>
      <c r="D89" s="68"/>
    </row>
    <row r="90" spans="3:4" ht="14.25" customHeight="1">
      <c r="C90" s="90"/>
      <c r="D90" s="68"/>
    </row>
    <row r="91" spans="3:4" ht="14.25" customHeight="1">
      <c r="C91" s="90"/>
      <c r="D91" s="68"/>
    </row>
    <row r="92" spans="3:4" ht="14.25" customHeight="1">
      <c r="C92" s="90"/>
      <c r="D92" s="68"/>
    </row>
    <row r="93" spans="3:4" ht="14.25" customHeight="1">
      <c r="C93" s="90"/>
      <c r="D93" s="68"/>
    </row>
    <row r="94" spans="3:4" ht="14.25" customHeight="1">
      <c r="C94" s="90"/>
      <c r="D94" s="68"/>
    </row>
    <row r="95" spans="3:4" ht="14.25" customHeight="1">
      <c r="C95" s="90"/>
      <c r="D95" s="68"/>
    </row>
    <row r="96" spans="3:4" ht="14.25" customHeight="1">
      <c r="C96" s="90"/>
      <c r="D96" s="68"/>
    </row>
    <row r="97" spans="3:4" ht="14.25" customHeight="1">
      <c r="C97" s="90"/>
      <c r="D97" s="68"/>
    </row>
    <row r="98" spans="3:4" ht="14.25" customHeight="1">
      <c r="C98" s="90"/>
      <c r="D98" s="68"/>
    </row>
    <row r="99" spans="3:4" ht="14.25" customHeight="1">
      <c r="C99" s="90"/>
      <c r="D99" s="68"/>
    </row>
    <row r="100" spans="3:4" ht="14.25" customHeight="1">
      <c r="C100" s="90"/>
      <c r="D100" s="68"/>
    </row>
    <row r="101" spans="3:4" ht="14.25" customHeight="1">
      <c r="C101" s="90"/>
      <c r="D101" s="68"/>
    </row>
    <row r="102" spans="3:4" ht="14.25" customHeight="1">
      <c r="C102" s="90"/>
      <c r="D102" s="68"/>
    </row>
    <row r="103" spans="3:4" ht="14.25" customHeight="1">
      <c r="C103" s="90"/>
      <c r="D103" s="68"/>
    </row>
    <row r="104" spans="3:4" ht="14.25" customHeight="1">
      <c r="C104" s="90"/>
      <c r="D104" s="68"/>
    </row>
    <row r="105" spans="3:4" ht="14.25" customHeight="1">
      <c r="C105" s="90"/>
      <c r="D105" s="68"/>
    </row>
    <row r="106" spans="3:4" ht="14.25" customHeight="1">
      <c r="C106" s="90"/>
      <c r="D106" s="68"/>
    </row>
    <row r="107" spans="3:4" ht="14.25" customHeight="1">
      <c r="C107" s="90"/>
      <c r="D107" s="68"/>
    </row>
    <row r="108" spans="3:4" ht="14.25" customHeight="1">
      <c r="C108" s="90"/>
      <c r="D108" s="68"/>
    </row>
    <row r="109" spans="3:4" ht="14.25" customHeight="1">
      <c r="C109" s="90"/>
      <c r="D109" s="68"/>
    </row>
    <row r="110" spans="3:4" ht="14.25" customHeight="1">
      <c r="C110" s="90"/>
      <c r="D110" s="68"/>
    </row>
    <row r="111" spans="3:4" ht="14.25" customHeight="1">
      <c r="C111" s="90"/>
      <c r="D111" s="68"/>
    </row>
    <row r="112" spans="3:4" ht="14.25" customHeight="1">
      <c r="C112" s="90"/>
      <c r="D112" s="68"/>
    </row>
    <row r="113" spans="3:4" ht="14.25" customHeight="1">
      <c r="C113" s="90"/>
      <c r="D113" s="68"/>
    </row>
    <row r="114" spans="3:4" ht="14.25" customHeight="1">
      <c r="C114" s="90"/>
      <c r="D114" s="68"/>
    </row>
    <row r="115" spans="3:4" ht="14.25" customHeight="1">
      <c r="C115" s="90"/>
      <c r="D115" s="68"/>
    </row>
    <row r="116" spans="3:4" ht="14.25" customHeight="1">
      <c r="C116" s="90"/>
      <c r="D116" s="68"/>
    </row>
    <row r="117" spans="3:4" ht="14.25" customHeight="1">
      <c r="C117" s="90"/>
      <c r="D117" s="68"/>
    </row>
    <row r="118" spans="3:4" ht="14.25" customHeight="1">
      <c r="C118" s="90"/>
      <c r="D118" s="68"/>
    </row>
    <row r="119" spans="3:4" ht="14.25" customHeight="1">
      <c r="C119" s="90"/>
      <c r="D119" s="68"/>
    </row>
    <row r="120" spans="3:4" ht="14.25" customHeight="1">
      <c r="C120" s="90"/>
      <c r="D120" s="68"/>
    </row>
    <row r="121" spans="3:4" ht="14.25" customHeight="1">
      <c r="C121" s="90"/>
      <c r="D121" s="68"/>
    </row>
    <row r="122" spans="3:4" ht="14.25" customHeight="1">
      <c r="C122" s="90"/>
      <c r="D122" s="68"/>
    </row>
    <row r="123" spans="3:4" ht="14.25" customHeight="1">
      <c r="C123" s="90"/>
      <c r="D123" s="68"/>
    </row>
    <row r="124" spans="3:4" ht="14.25" customHeight="1">
      <c r="C124" s="90"/>
      <c r="D124" s="68"/>
    </row>
    <row r="125" spans="3:4" ht="14.25" customHeight="1">
      <c r="C125" s="90"/>
      <c r="D125" s="68"/>
    </row>
    <row r="126" spans="3:4" ht="14.25" customHeight="1">
      <c r="C126" s="90"/>
      <c r="D126" s="68"/>
    </row>
    <row r="127" spans="3:4" ht="14.25" customHeight="1">
      <c r="C127" s="90"/>
      <c r="D127" s="68"/>
    </row>
    <row r="128" spans="3:4" ht="14.25" customHeight="1">
      <c r="C128" s="90"/>
      <c r="D128" s="68"/>
    </row>
    <row r="129" spans="3:4" ht="14.25" customHeight="1">
      <c r="C129" s="90"/>
      <c r="D129" s="68"/>
    </row>
    <row r="130" spans="3:4" ht="14.25" customHeight="1">
      <c r="C130" s="90"/>
      <c r="D130" s="68"/>
    </row>
    <row r="131" spans="3:4" ht="14.25" customHeight="1">
      <c r="C131" s="90"/>
      <c r="D131" s="68"/>
    </row>
    <row r="132" spans="3:4" ht="14.25" customHeight="1">
      <c r="C132" s="90"/>
      <c r="D132" s="68"/>
    </row>
    <row r="133" spans="3:4" ht="14.25" customHeight="1">
      <c r="C133" s="90"/>
      <c r="D133" s="68"/>
    </row>
    <row r="134" spans="3:4" ht="14.25" customHeight="1">
      <c r="C134" s="90"/>
      <c r="D134" s="68"/>
    </row>
    <row r="135" spans="3:4" ht="14.25" customHeight="1">
      <c r="C135" s="90"/>
      <c r="D135" s="68"/>
    </row>
    <row r="136" spans="3:4" ht="14.25" customHeight="1">
      <c r="C136" s="90"/>
      <c r="D136" s="68"/>
    </row>
    <row r="137" spans="3:4" ht="14.25" customHeight="1">
      <c r="C137" s="90"/>
      <c r="D137" s="68"/>
    </row>
    <row r="138" spans="3:4" ht="14.25" customHeight="1">
      <c r="C138" s="90"/>
      <c r="D138" s="68"/>
    </row>
    <row r="139" spans="3:4" ht="14.25" customHeight="1">
      <c r="C139" s="90"/>
      <c r="D139" s="68"/>
    </row>
    <row r="140" spans="3:4" ht="14.25" customHeight="1">
      <c r="C140" s="90"/>
      <c r="D140" s="68"/>
    </row>
    <row r="141" spans="3:4" ht="14.25" customHeight="1">
      <c r="C141" s="90"/>
      <c r="D141" s="68"/>
    </row>
    <row r="142" spans="3:4" ht="14.25" customHeight="1">
      <c r="C142" s="90"/>
      <c r="D142" s="68"/>
    </row>
    <row r="143" spans="3:4" ht="14.25" customHeight="1">
      <c r="C143" s="90"/>
      <c r="D143" s="68"/>
    </row>
    <row r="144" spans="3:4" ht="14.25" customHeight="1">
      <c r="C144" s="90"/>
      <c r="D144" s="68"/>
    </row>
    <row r="145" spans="3:4" ht="14.25" customHeight="1">
      <c r="C145" s="90"/>
      <c r="D145" s="68"/>
    </row>
    <row r="146" spans="3:4" ht="14.25" customHeight="1">
      <c r="C146" s="90"/>
      <c r="D146" s="68"/>
    </row>
    <row r="147" spans="3:4" ht="14.25" customHeight="1">
      <c r="C147" s="90"/>
      <c r="D147" s="68"/>
    </row>
    <row r="148" spans="3:4" ht="14.25" customHeight="1">
      <c r="C148" s="90"/>
      <c r="D148" s="68"/>
    </row>
    <row r="149" spans="3:4" ht="14.25" customHeight="1">
      <c r="C149" s="90"/>
      <c r="D149" s="68"/>
    </row>
    <row r="150" spans="3:4" ht="14.25" customHeight="1">
      <c r="C150" s="90"/>
      <c r="D150" s="68"/>
    </row>
    <row r="151" spans="3:4" ht="14.25" customHeight="1">
      <c r="C151" s="90"/>
      <c r="D151" s="68"/>
    </row>
    <row r="152" spans="3:4" ht="14.25" customHeight="1">
      <c r="C152" s="90"/>
      <c r="D152" s="68"/>
    </row>
    <row r="153" spans="3:4" ht="14.25" customHeight="1">
      <c r="C153" s="90"/>
      <c r="D153" s="68"/>
    </row>
    <row r="154" spans="3:4" ht="14.25" customHeight="1">
      <c r="C154" s="90"/>
      <c r="D154" s="68"/>
    </row>
    <row r="155" spans="3:4" ht="14.25" customHeight="1">
      <c r="C155" s="90"/>
      <c r="D155" s="68"/>
    </row>
    <row r="156" spans="3:4" ht="14.25" customHeight="1">
      <c r="C156" s="90"/>
      <c r="D156" s="68"/>
    </row>
    <row r="157" spans="3:4" ht="14.25" customHeight="1">
      <c r="C157" s="90"/>
      <c r="D157" s="68"/>
    </row>
    <row r="158" spans="3:4" ht="14.25" customHeight="1">
      <c r="C158" s="90"/>
      <c r="D158" s="68"/>
    </row>
    <row r="159" spans="3:4" ht="14.25" customHeight="1">
      <c r="C159" s="90"/>
      <c r="D159" s="68"/>
    </row>
    <row r="160" spans="3:4" ht="14.25" customHeight="1">
      <c r="C160" s="90"/>
      <c r="D160" s="68"/>
    </row>
    <row r="161" spans="3:4" ht="14.25" customHeight="1">
      <c r="C161" s="90"/>
      <c r="D161" s="68"/>
    </row>
    <row r="162" spans="3:4" ht="14.25" customHeight="1">
      <c r="C162" s="90"/>
      <c r="D162" s="68"/>
    </row>
    <row r="163" spans="3:4" ht="14.25" customHeight="1">
      <c r="C163" s="90"/>
      <c r="D163" s="68"/>
    </row>
    <row r="164" spans="3:4" ht="14.25" customHeight="1">
      <c r="C164" s="90"/>
      <c r="D164" s="68"/>
    </row>
    <row r="165" spans="3:4" ht="14.25" customHeight="1">
      <c r="C165" s="90"/>
      <c r="D165" s="68"/>
    </row>
    <row r="166" spans="3:4" ht="14.25" customHeight="1">
      <c r="C166" s="90"/>
      <c r="D166" s="68"/>
    </row>
    <row r="167" spans="3:4" ht="14.25" customHeight="1">
      <c r="C167" s="90"/>
      <c r="D167" s="68"/>
    </row>
    <row r="168" spans="3:4" ht="14.25" customHeight="1">
      <c r="C168" s="90"/>
      <c r="D168" s="68"/>
    </row>
    <row r="169" spans="3:4" ht="14.25" customHeight="1">
      <c r="C169" s="90"/>
      <c r="D169" s="68"/>
    </row>
    <row r="170" spans="3:4" ht="14.25" customHeight="1">
      <c r="C170" s="90"/>
      <c r="D170" s="68"/>
    </row>
    <row r="171" spans="3:4" ht="14.25" customHeight="1">
      <c r="C171" s="90"/>
      <c r="D171" s="68"/>
    </row>
    <row r="172" spans="3:4" ht="14.25" customHeight="1">
      <c r="C172" s="90"/>
      <c r="D172" s="68"/>
    </row>
    <row r="173" spans="3:4" ht="14.25" customHeight="1">
      <c r="C173" s="90"/>
      <c r="D173" s="68"/>
    </row>
    <row r="174" spans="3:4" ht="14.25" customHeight="1">
      <c r="C174" s="90"/>
      <c r="D174" s="68"/>
    </row>
    <row r="175" spans="3:4" ht="14.25" customHeight="1">
      <c r="C175" s="90"/>
      <c r="D175" s="68"/>
    </row>
    <row r="176" spans="3:4" ht="14.25" customHeight="1">
      <c r="C176" s="90"/>
      <c r="D176" s="68"/>
    </row>
    <row r="177" spans="3:4" ht="14.25" customHeight="1">
      <c r="C177" s="90"/>
      <c r="D177" s="68"/>
    </row>
    <row r="178" spans="3:4" ht="14.25" customHeight="1">
      <c r="C178" s="90"/>
      <c r="D178" s="68"/>
    </row>
    <row r="179" spans="3:4" ht="14.25" customHeight="1">
      <c r="C179" s="90"/>
      <c r="D179" s="68"/>
    </row>
    <row r="180" spans="3:4" ht="14.25" customHeight="1">
      <c r="C180" s="90"/>
      <c r="D180" s="68"/>
    </row>
    <row r="181" spans="3:4" ht="14.25" customHeight="1">
      <c r="C181" s="90"/>
      <c r="D181" s="68"/>
    </row>
    <row r="182" spans="3:4" ht="14.25" customHeight="1">
      <c r="C182" s="90"/>
      <c r="D182" s="68"/>
    </row>
    <row r="183" spans="3:4" ht="14.25" customHeight="1">
      <c r="C183" s="90"/>
      <c r="D183" s="68"/>
    </row>
    <row r="184" spans="3:4" ht="14.25" customHeight="1">
      <c r="C184" s="90"/>
      <c r="D184" s="68"/>
    </row>
    <row r="185" spans="3:4" ht="14.25" customHeight="1">
      <c r="C185" s="90"/>
      <c r="D185" s="68"/>
    </row>
    <row r="186" spans="3:4" ht="14.25" customHeight="1">
      <c r="C186" s="90"/>
      <c r="D186" s="68"/>
    </row>
    <row r="187" spans="3:4" ht="14.25" customHeight="1">
      <c r="C187" s="90"/>
      <c r="D187" s="68"/>
    </row>
    <row r="188" spans="3:4" ht="14.25" customHeight="1">
      <c r="C188" s="90"/>
      <c r="D188" s="68"/>
    </row>
    <row r="189" spans="3:4" ht="14.25" customHeight="1">
      <c r="C189" s="90"/>
      <c r="D189" s="68"/>
    </row>
    <row r="190" spans="3:4" ht="14.25" customHeight="1">
      <c r="C190" s="90"/>
      <c r="D190" s="68"/>
    </row>
    <row r="191" spans="3:4" ht="14.25" customHeight="1">
      <c r="C191" s="90"/>
      <c r="D191" s="68"/>
    </row>
    <row r="192" spans="3:4" ht="14.25" customHeight="1">
      <c r="C192" s="90"/>
      <c r="D192" s="68"/>
    </row>
    <row r="193" spans="3:4" ht="14.25" customHeight="1">
      <c r="C193" s="90"/>
      <c r="D193" s="68"/>
    </row>
    <row r="194" spans="3:4" ht="14.25" customHeight="1">
      <c r="C194" s="90"/>
      <c r="D194" s="68"/>
    </row>
    <row r="195" spans="3:4" ht="14.25" customHeight="1">
      <c r="C195" s="90"/>
      <c r="D195" s="68"/>
    </row>
    <row r="196" spans="3:4" ht="14.25" customHeight="1">
      <c r="C196" s="90"/>
      <c r="D196" s="68"/>
    </row>
    <row r="197" spans="3:4" ht="14.25" customHeight="1">
      <c r="C197" s="90"/>
      <c r="D197" s="68"/>
    </row>
    <row r="198" spans="3:4" ht="14.25" customHeight="1">
      <c r="C198" s="90"/>
      <c r="D198" s="68"/>
    </row>
    <row r="199" spans="3:4" ht="14.25" customHeight="1">
      <c r="C199" s="90"/>
      <c r="D199" s="68"/>
    </row>
    <row r="200" spans="3:4" ht="14.25" customHeight="1">
      <c r="C200" s="90"/>
      <c r="D200" s="68"/>
    </row>
    <row r="201" spans="3:4" ht="14.25" customHeight="1">
      <c r="C201" s="90"/>
      <c r="D201" s="68"/>
    </row>
    <row r="202" spans="3:4" ht="14.25" customHeight="1">
      <c r="C202" s="90"/>
      <c r="D202" s="68"/>
    </row>
    <row r="203" spans="3:4" ht="14.25" customHeight="1">
      <c r="C203" s="90"/>
      <c r="D203" s="68"/>
    </row>
    <row r="204" spans="3:4" ht="14.25" customHeight="1">
      <c r="C204" s="90"/>
      <c r="D204" s="68"/>
    </row>
    <row r="205" spans="3:4" ht="14.25" customHeight="1">
      <c r="C205" s="90"/>
      <c r="D205" s="68"/>
    </row>
    <row r="206" spans="3:4" ht="14.25" customHeight="1">
      <c r="C206" s="90"/>
      <c r="D206" s="68"/>
    </row>
    <row r="207" spans="3:4" ht="14.25" customHeight="1">
      <c r="C207" s="90"/>
      <c r="D207" s="68"/>
    </row>
    <row r="208" spans="3:4" ht="14.25" customHeight="1">
      <c r="C208" s="90"/>
      <c r="D208" s="68"/>
    </row>
    <row r="209" spans="3:4" ht="14.25" customHeight="1">
      <c r="C209" s="90"/>
      <c r="D209" s="68"/>
    </row>
    <row r="210" spans="3:4" ht="14.25" customHeight="1">
      <c r="C210" s="90"/>
      <c r="D210" s="68"/>
    </row>
    <row r="211" spans="3:4" ht="14.25" customHeight="1">
      <c r="C211" s="90"/>
      <c r="D211" s="68"/>
    </row>
    <row r="212" spans="3:4" ht="14.25" customHeight="1">
      <c r="C212" s="90"/>
      <c r="D212" s="68"/>
    </row>
    <row r="213" spans="3:4" ht="14.25" customHeight="1">
      <c r="C213" s="90"/>
      <c r="D213" s="68"/>
    </row>
    <row r="214" spans="3:4" ht="15.75" customHeight="1"/>
    <row r="215" spans="3:4" ht="15.75" customHeight="1"/>
    <row r="216" spans="3:4" ht="15.75" customHeight="1"/>
    <row r="217" spans="3:4" ht="15.75" customHeight="1"/>
    <row r="218" spans="3:4" ht="15.75" customHeight="1"/>
    <row r="219" spans="3:4" ht="15.75" customHeight="1"/>
    <row r="220" spans="3:4" ht="15.75" customHeight="1"/>
    <row r="221" spans="3:4" ht="15.75" customHeight="1"/>
    <row r="222" spans="3:4" ht="15.75" customHeight="1"/>
    <row r="223" spans="3:4" ht="15.75" customHeight="1"/>
    <row r="224" spans="3: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</sheetData>
  <customSheetViews>
    <customSheetView guid="{4A37B711-A8A0-4E34-8512-D998BAE92AE1}" state="hidden">
      <selection activeCell="C3" sqref="C3"/>
      <pageMargins left="0.7" right="0.7" top="0.75" bottom="0.75" header="0" footer="0"/>
      <pageSetup paperSize="9" orientation="portrait" r:id="rId1"/>
    </customSheetView>
    <customSheetView guid="{076E87C6-AB3A-4F64-BB49-99038C4F8B20}" state="hidden">
      <selection activeCell="C3" sqref="C3"/>
      <pageMargins left="0.7" right="0.7" top="0.75" bottom="0.75" header="0" footer="0"/>
      <pageSetup paperSize="9" orientation="portrait" r:id="rId2"/>
    </customSheetView>
    <customSheetView guid="{E5C27A7A-A16E-47A6-A7AD-ACBF683DC607}" state="hidden">
      <selection activeCell="C3" sqref="C3"/>
      <pageMargins left="0.7" right="0.7" top="0.75" bottom="0.75" header="0" footer="0"/>
      <pageSetup paperSize="9" orientation="portrait" r:id="rId3"/>
    </customSheetView>
    <customSheetView guid="{7A162C71-81DB-4F13-8678-20A3AD3D7804}" state="hidden">
      <selection activeCell="C3" sqref="C3"/>
      <pageMargins left="0.7" right="0.7" top="0.75" bottom="0.75" header="0" footer="0"/>
      <pageSetup paperSize="9" orientation="portrait" r:id="rId4"/>
    </customSheetView>
    <customSheetView guid="{2C18BB45-199B-4F7C-9C5F-694E3C5B30D6}" state="hidden">
      <selection activeCell="C3" sqref="C3"/>
      <pageMargins left="0.7" right="0.7" top="0.75" bottom="0.75" header="0" footer="0"/>
      <pageSetup paperSize="9" orientation="portrait" r:id="rId5"/>
    </customSheetView>
    <customSheetView guid="{61A750C0-5F54-4B36-8C4E-C3BBEBBC1F86}" state="hidden">
      <selection activeCell="C3" sqref="C3"/>
      <pageMargins left="0.7" right="0.7" top="0.75" bottom="0.75" header="0" footer="0"/>
      <pageSetup paperSize="9" orientation="portrait" r:id="rId6"/>
    </customSheetView>
    <customSheetView guid="{D6F1F08A-F4E8-4A3D-B250-E2A6354260FF}" state="hidden">
      <selection activeCell="C3" sqref="C3"/>
      <pageMargins left="0.7" right="0.7" top="0.75" bottom="0.75" header="0" footer="0"/>
      <pageSetup paperSize="9" orientation="portrait" r:id="rId7"/>
    </customSheetView>
    <customSheetView guid="{7D6B84A7-4ACF-4F65-B773-FD94EA452BDD}" state="hidden">
      <selection activeCell="C3" sqref="C3"/>
      <pageMargins left="0.7" right="0.7" top="0.75" bottom="0.75" header="0" footer="0"/>
      <pageSetup paperSize="9" orientation="portrait" r:id="rId8"/>
    </customSheetView>
    <customSheetView guid="{47421CBF-3889-4224-A2AF-3E150296368C}" state="hidden">
      <selection activeCell="B7" sqref="B7"/>
      <pageMargins left="0.7" right="0.7" top="0.75" bottom="0.75" header="0" footer="0"/>
      <pageSetup paperSize="9" orientation="portrait" r:id="rId9"/>
    </customSheetView>
  </customSheetViews>
  <pageMargins left="0.7" right="0.7" top="0.75" bottom="0.75" header="0" footer="0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Export base de données</vt:lpstr>
      <vt:lpstr>situation dossiers</vt:lpstr>
      <vt:lpstr>TRANSMISSION INFOS</vt:lpstr>
      <vt:lpstr>NOTES</vt:lpstr>
      <vt:lpstr>'Export base de données'!Zone_d_impression</vt:lpstr>
      <vt:lpstr>'situation dossiers'!Zone_d_impression</vt:lpstr>
      <vt:lpstr>'TRANSMISSION INFOS'!Zone_d_impression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 AJAGAMEL</dc:creator>
  <cp:lastModifiedBy>Greta</cp:lastModifiedBy>
  <cp:lastPrinted>2021-04-16T13:56:13Z</cp:lastPrinted>
  <dcterms:created xsi:type="dcterms:W3CDTF">2020-01-27T09:41:20Z</dcterms:created>
  <dcterms:modified xsi:type="dcterms:W3CDTF">2021-04-21T09:43:58Z</dcterms:modified>
</cp:coreProperties>
</file>