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tables/table9.xml" ContentType="application/vnd.openxmlformats-officedocument.spreadsheetml.table+xml"/>
  <Override PartName="/xl/queryTables/queryTable5.xml" ContentType="application/vnd.openxmlformats-officedocument.spreadsheetml.queryTable+xml"/>
  <Override PartName="/xl/tables/table10.xml" ContentType="application/vnd.openxmlformats-officedocument.spreadsheetml.table+xml"/>
  <Override PartName="/xl/queryTables/queryTable6.xml" ContentType="application/vnd.openxmlformats-officedocument.spreadsheetml.queryTable+xml"/>
  <Override PartName="/xl/tables/table11.xml" ContentType="application/vnd.openxmlformats-officedocument.spreadsheetml.table+xml"/>
  <Override PartName="/xl/queryTables/queryTable7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 B\Documents\Bourse\ivt\"/>
    </mc:Choice>
  </mc:AlternateContent>
  <xr:revisionPtr revIDLastSave="0" documentId="13_ncr:1_{87B7ECDC-0D5F-4CAF-AF88-33B988EFFC0A}" xr6:coauthVersionLast="46" xr6:coauthVersionMax="46" xr10:uidLastSave="{00000000-0000-0000-0000-000000000000}"/>
  <bookViews>
    <workbookView xWindow="-120" yWindow="-120" windowWidth="24240" windowHeight="13740" activeTab="1" xr2:uid="{3D4693CE-81AF-4C17-A1BA-55604746FE97}"/>
  </bookViews>
  <sheets>
    <sheet name="Daily" sheetId="1" r:id="rId1"/>
    <sheet name="Hebdo" sheetId="2" r:id="rId2"/>
    <sheet name="Cotations" sheetId="7" r:id="rId3"/>
  </sheets>
  <definedNames>
    <definedName name="DonnéesExternes_1" localSheetId="2" hidden="1">Cotations!$A$1:$B$28</definedName>
    <definedName name="DonnéesExternes_2" localSheetId="2" hidden="1">Cotations!$A$29:$B$48</definedName>
    <definedName name="DonnéesExternes_3" localSheetId="2" hidden="1">Cotations!$A$49:$B$68</definedName>
    <definedName name="DonnéesExternes_4" localSheetId="2" hidden="1">Cotations!$C$1:$D$27</definedName>
    <definedName name="DonnéesExternes_5" localSheetId="2" hidden="1">Cotations!$I$1:$J$27</definedName>
    <definedName name="DonnéesExternes_6" localSheetId="2" hidden="1">Cotations!$E$1:$F$24</definedName>
    <definedName name="DonnéesExternes_7" localSheetId="2" hidden="1">Cotations!$E$25:$F$36</definedName>
  </definedNames>
  <calcPr calcId="181029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2" i="2"/>
  <c r="D17" i="2"/>
  <c r="D16" i="2"/>
  <c r="D15" i="2"/>
  <c r="D14" i="2"/>
  <c r="D4" i="2"/>
  <c r="D3" i="2"/>
  <c r="D2" i="2"/>
  <c r="D6" i="1"/>
  <c r="D2" i="1"/>
  <c r="D7" i="1"/>
  <c r="D8" i="2"/>
  <c r="M7" i="2"/>
  <c r="M6" i="2"/>
  <c r="L7" i="1"/>
  <c r="L6" i="1"/>
  <c r="M5" i="2" l="1"/>
  <c r="L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F54C20D-9024-4B79-B24C-4E285F613E36}" keepAlive="1" name="Requête - Table 0" description="Connexion à la requête « Table 0 » dans le classeur." type="5" refreshedVersion="7" background="1" saveData="1">
    <dbPr connection="Provider=Microsoft.Mashup.OleDb.1;Data Source=$Workbook$;Location=&quot;Table 0&quot;;Extended Properties=&quot;&quot;" command="SELECT * FROM [Table 0]"/>
  </connection>
  <connection id="2" xr16:uid="{55CB5E8F-E0DB-40DF-8171-8A759A11FE18}" keepAlive="1" name="Requête - Table 0 (2)" description="Connexion à la requête « Table 0 (2) » dans le classeur." type="5" refreshedVersion="7" background="1" saveData="1">
    <dbPr connection="Provider=Microsoft.Mashup.OleDb.1;Data Source=$Workbook$;Location=&quot;Table 0 (2)&quot;;Extended Properties=&quot;&quot;" command="SELECT * FROM [Table 0 (2)]"/>
  </connection>
  <connection id="3" xr16:uid="{C2CFE1E1-AC19-4ECE-9A26-4EC1315F89FE}" keepAlive="1" name="Requête - Table 0 (3)" description="Connexion à la requête « Table 0 (3) » dans le classeur." type="5" refreshedVersion="7" background="1" saveData="1">
    <dbPr connection="Provider=Microsoft.Mashup.OleDb.1;Data Source=$Workbook$;Location=&quot;Table 0 (3)&quot;;Extended Properties=&quot;&quot;" command="SELECT * FROM [Table 0 (3)]"/>
  </connection>
  <connection id="4" xr16:uid="{E1D14860-A347-4EF0-A79A-2B5429B638B8}" keepAlive="1" name="Requête - Table 0 (4)" description="Connexion à la requête « Table 0 (4) » dans le classeur." type="5" refreshedVersion="7" background="1" saveData="1">
    <dbPr connection="Provider=Microsoft.Mashup.OleDb.1;Data Source=$Workbook$;Location=&quot;Table 0 (4)&quot;;Extended Properties=&quot;&quot;" command="SELECT * FROM [Table 0 (4)]"/>
  </connection>
  <connection id="5" xr16:uid="{D7246E85-E35B-4290-A38A-693C0636BD9E}" keepAlive="1" name="Requête - Table 0 (5)" description="Connexion à la requête « Table 0 (5) » dans le classeur." type="5" refreshedVersion="7" background="1" saveData="1">
    <dbPr connection="Provider=Microsoft.Mashup.OleDb.1;Data Source=$Workbook$;Location=&quot;Table 0 (5)&quot;;Extended Properties=&quot;&quot;" command="SELECT * FROM [Table 0 (5)]"/>
  </connection>
  <connection id="6" xr16:uid="{8C0696B6-B0C1-40BF-9BCF-5B9899D83978}" keepAlive="1" name="Requête - Table 0 (6)" description="Connexion à la requête « Table 0 (6) » dans le classeur." type="5" refreshedVersion="7" background="1" saveData="1">
    <dbPr connection="Provider=Microsoft.Mashup.OleDb.1;Data Source=$Workbook$;Location=&quot;Table 0 (6)&quot;;Extended Properties=&quot;&quot;" command="SELECT * FROM [Table 0 (6)]"/>
  </connection>
  <connection id="7" xr16:uid="{26453962-A9DA-44CE-9176-A1722EC7DE84}" keepAlive="1" name="Requête - Table 0 (7)" description="Connexion à la requête « Table 0 (7) » dans le classeur." type="5" refreshedVersion="7" background="1" saveData="1">
    <dbPr connection="Provider=Microsoft.Mashup.OleDb.1;Data Source=$Workbook$;Location=&quot;Table 0 (7)&quot;;Extended Properties=&quot;&quot;" command="SELECT * FROM [Table 0 (7)]"/>
  </connection>
</connections>
</file>

<file path=xl/sharedStrings.xml><?xml version="1.0" encoding="utf-8"?>
<sst xmlns="http://schemas.openxmlformats.org/spreadsheetml/2006/main" count="439" uniqueCount="339">
  <si>
    <t>Titre</t>
  </si>
  <si>
    <t>Zone d'achat</t>
  </si>
  <si>
    <t>objectif 1</t>
  </si>
  <si>
    <t>objectif 2</t>
  </si>
  <si>
    <t>objectif 3</t>
  </si>
  <si>
    <t>SL</t>
  </si>
  <si>
    <t>ALSEN</t>
  </si>
  <si>
    <t>signal</t>
  </si>
  <si>
    <t>support</t>
  </si>
  <si>
    <t>signal SL</t>
  </si>
  <si>
    <t>sous BB inf</t>
  </si>
  <si>
    <t>calculateur de position</t>
  </si>
  <si>
    <t>Capital</t>
  </si>
  <si>
    <t>Entrée</t>
  </si>
  <si>
    <t>montant en euros</t>
  </si>
  <si>
    <t>risque de perte (%)</t>
  </si>
  <si>
    <t>perte max autorisée</t>
  </si>
  <si>
    <t>Colonne1</t>
  </si>
  <si>
    <t>ALDOL</t>
  </si>
  <si>
    <t>dernier plus bas</t>
  </si>
  <si>
    <t>kijun</t>
  </si>
  <si>
    <t>MM30</t>
  </si>
  <si>
    <t>BALYO</t>
  </si>
  <si>
    <t>ARTEFACT</t>
  </si>
  <si>
    <t>ALBIO</t>
  </si>
  <si>
    <t>ALKLK</t>
  </si>
  <si>
    <t>EKI</t>
  </si>
  <si>
    <t>ALEMV</t>
  </si>
  <si>
    <t>ALERS</t>
  </si>
  <si>
    <t>EDF</t>
  </si>
  <si>
    <t>ALDRV</t>
  </si>
  <si>
    <t>M200</t>
  </si>
  <si>
    <t>ALENE</t>
  </si>
  <si>
    <t>ALNLF</t>
  </si>
  <si>
    <t>ALPCV</t>
  </si>
  <si>
    <t>ALREW</t>
  </si>
  <si>
    <t>ALTUV</t>
  </si>
  <si>
    <t>CIBOX</t>
  </si>
  <si>
    <t>MCPHY</t>
  </si>
  <si>
    <t>METEX</t>
  </si>
  <si>
    <t>M50</t>
  </si>
  <si>
    <t>RIBER</t>
  </si>
  <si>
    <t>VLA</t>
  </si>
  <si>
    <t>ALALO</t>
  </si>
  <si>
    <t>ALENT</t>
  </si>
  <si>
    <t>ALMDT</t>
  </si>
  <si>
    <t>ALTBG</t>
  </si>
  <si>
    <t>CRI</t>
  </si>
  <si>
    <t>MKEA</t>
  </si>
  <si>
    <t>ORAPI</t>
  </si>
  <si>
    <t>OSE</t>
  </si>
  <si>
    <t>QDT</t>
  </si>
  <si>
    <t>RNO</t>
  </si>
  <si>
    <t>SEFER</t>
  </si>
  <si>
    <t>SIGHT</t>
  </si>
  <si>
    <t>support+Kijun</t>
  </si>
  <si>
    <t>BIG</t>
  </si>
  <si>
    <t>AB SCIENCE</t>
  </si>
  <si>
    <t>ABC ARBITRAGE</t>
  </si>
  <si>
    <t>ABIONYX PHARMA</t>
  </si>
  <si>
    <t>ABIVAX</t>
  </si>
  <si>
    <t>ADOCIA</t>
  </si>
  <si>
    <t>ALBIOMA</t>
  </si>
  <si>
    <t>ARTMARKET.COM</t>
  </si>
  <si>
    <t>ATARI</t>
  </si>
  <si>
    <t>ATEME</t>
  </si>
  <si>
    <t>BIGBEN INTERACTIVE</t>
  </si>
  <si>
    <t>CATANA GROUP</t>
  </si>
  <si>
    <t>CHARGEURS</t>
  </si>
  <si>
    <t>cours du jour</t>
  </si>
  <si>
    <t>Libellé</t>
  </si>
  <si>
    <t>Dernier</t>
  </si>
  <si>
    <t>A2MICILE EUROPE</t>
  </si>
  <si>
    <t>45.300(c)</t>
  </si>
  <si>
    <t>0.000</t>
  </si>
  <si>
    <t>ABEO</t>
  </si>
  <si>
    <t>ABIVAX I17</t>
  </si>
  <si>
    <t>0.000(c)</t>
  </si>
  <si>
    <t>ACTEOS (EX DATATRONIC)</t>
  </si>
  <si>
    <t>ACTIA GROUP</t>
  </si>
  <si>
    <t>3.400</t>
  </si>
  <si>
    <t>3.350</t>
  </si>
  <si>
    <t>ACTIPLAY (GROUPE)</t>
  </si>
  <si>
    <t>0.800</t>
  </si>
  <si>
    <t>ADEUNIS</t>
  </si>
  <si>
    <t>2.560</t>
  </si>
  <si>
    <t>ADLPARTNER</t>
  </si>
  <si>
    <t>17.200</t>
  </si>
  <si>
    <t>ADOMOS</t>
  </si>
  <si>
    <t>ADOMOS I17</t>
  </si>
  <si>
    <t>ADTHINK</t>
  </si>
  <si>
    <t>ADUX</t>
  </si>
  <si>
    <t>1.970</t>
  </si>
  <si>
    <t>ADVENIS</t>
  </si>
  <si>
    <t>2.070</t>
  </si>
  <si>
    <t>ADVICENNE</t>
  </si>
  <si>
    <t>ADVINI</t>
  </si>
  <si>
    <t>20.800</t>
  </si>
  <si>
    <t>AFFLUENT MED</t>
  </si>
  <si>
    <t>BESI</t>
  </si>
  <si>
    <t>7.480(c)</t>
  </si>
  <si>
    <t>ASIT BIOT</t>
  </si>
  <si>
    <t>ATENOR</t>
  </si>
  <si>
    <t>62.800</t>
  </si>
  <si>
    <t>AUDIOVALLEY</t>
  </si>
  <si>
    <t>BARCO</t>
  </si>
  <si>
    <t>BONE THERAPEUTICS</t>
  </si>
  <si>
    <t>2.600</t>
  </si>
  <si>
    <t>CANDELA INVEST</t>
  </si>
  <si>
    <t>CELYAD ONCO</t>
  </si>
  <si>
    <t>5.850</t>
  </si>
  <si>
    <t>EVS BROADCAST EQU</t>
  </si>
  <si>
    <t>AFRIQUE TELECOM</t>
  </si>
  <si>
    <t>7.110(c)</t>
  </si>
  <si>
    <t>AGRIPOWER</t>
  </si>
  <si>
    <t>8.940</t>
  </si>
  <si>
    <t>AIR MARINE</t>
  </si>
  <si>
    <t>2.240(c)</t>
  </si>
  <si>
    <t>ALCHIMIE</t>
  </si>
  <si>
    <t>19.700</t>
  </si>
  <si>
    <t>ALES GROUPE</t>
  </si>
  <si>
    <t>ALPHA M.O.S.</t>
  </si>
  <si>
    <t>ALTUR INVESTISSEM.</t>
  </si>
  <si>
    <t>4.700</t>
  </si>
  <si>
    <t>AMOEBA</t>
  </si>
  <si>
    <t>2.450</t>
  </si>
  <si>
    <t>AMPLITUDE SURG.</t>
  </si>
  <si>
    <t>2.130</t>
  </si>
  <si>
    <t>ANEVIA</t>
  </si>
  <si>
    <t>3.520(c)</t>
  </si>
  <si>
    <t>ANTEVENIO</t>
  </si>
  <si>
    <t>6.000</t>
  </si>
  <si>
    <t>AQUILA</t>
  </si>
  <si>
    <t>7.400</t>
  </si>
  <si>
    <t>ARCHOS</t>
  </si>
  <si>
    <t>0.018</t>
  </si>
  <si>
    <t>ARCURE</t>
  </si>
  <si>
    <t>3.610</t>
  </si>
  <si>
    <t>ARGIL MER</t>
  </si>
  <si>
    <t>ARTEA</t>
  </si>
  <si>
    <t>13.000</t>
  </si>
  <si>
    <t>ASHLER MANSON</t>
  </si>
  <si>
    <t>2.180(c)</t>
  </si>
  <si>
    <t>2.140(c)</t>
  </si>
  <si>
    <t>AST GROUPE (EX AST PROMOTION)</t>
  </si>
  <si>
    <t>ASTELLIA</t>
  </si>
  <si>
    <t>9.920(c)</t>
  </si>
  <si>
    <t>ATARI I14</t>
  </si>
  <si>
    <t>AUDIENCE LABS</t>
  </si>
  <si>
    <t>4.700(c)</t>
  </si>
  <si>
    <t>AUDIKA GROUPE</t>
  </si>
  <si>
    <t>17.790</t>
  </si>
  <si>
    <t>AUGROS COSM PACK</t>
  </si>
  <si>
    <t>5.500(c)</t>
  </si>
  <si>
    <t>AUPLATA MNG GRP</t>
  </si>
  <si>
    <t>0.214</t>
  </si>
  <si>
    <t>AUREA</t>
  </si>
  <si>
    <t>6.060</t>
  </si>
  <si>
    <t>AURES TECHNO.</t>
  </si>
  <si>
    <t>AUSY</t>
  </si>
  <si>
    <t>54.000(c)</t>
  </si>
  <si>
    <t>AVENIR TELECOM</t>
  </si>
  <si>
    <t>AXWAY SOFTWARE</t>
  </si>
  <si>
    <t>BAIKOWSKI</t>
  </si>
  <si>
    <t>BARBARA BUI</t>
  </si>
  <si>
    <t>3.220(c)</t>
  </si>
  <si>
    <t>BASSAC</t>
  </si>
  <si>
    <t>56.000</t>
  </si>
  <si>
    <t>BASTIDE LE CONFOR</t>
  </si>
  <si>
    <t>BD MULTI MEDIA</t>
  </si>
  <si>
    <t>BIGBEN INT I18</t>
  </si>
  <si>
    <t>BILENDI</t>
  </si>
  <si>
    <t>BIO-UV GRP</t>
  </si>
  <si>
    <t>BIOCORP</t>
  </si>
  <si>
    <t>BIOM'UP REG</t>
  </si>
  <si>
    <t>0.288(c)</t>
  </si>
  <si>
    <t>BIOPHYTIS</t>
  </si>
  <si>
    <t>BIOSYNEX</t>
  </si>
  <si>
    <t>BLOCKCHAIN GRP</t>
  </si>
  <si>
    <t>BLUE SHARK PS</t>
  </si>
  <si>
    <t>4.500(c)</t>
  </si>
  <si>
    <t>BLUELINEA</t>
  </si>
  <si>
    <t>BODY ONE</t>
  </si>
  <si>
    <t>0.187(c)</t>
  </si>
  <si>
    <t>BOOSTHEAT</t>
  </si>
  <si>
    <t>BOURRELIER GROUP</t>
  </si>
  <si>
    <t>BOURSE DIRECT</t>
  </si>
  <si>
    <t>BRICO DISTRIB.</t>
  </si>
  <si>
    <t>6.500(c)</t>
  </si>
  <si>
    <t>BUSINESS ET DECIS</t>
  </si>
  <si>
    <t>7.930(c)</t>
  </si>
  <si>
    <t>C.I.F.E</t>
  </si>
  <si>
    <t>49.000(c)</t>
  </si>
  <si>
    <t>CABASSE GROUP</t>
  </si>
  <si>
    <t>CAFOM</t>
  </si>
  <si>
    <t>CAPELLI</t>
  </si>
  <si>
    <t>29.300</t>
  </si>
  <si>
    <t>CARBIOS</t>
  </si>
  <si>
    <t>CARMAT</t>
  </si>
  <si>
    <t>CAST</t>
  </si>
  <si>
    <t>4.160</t>
  </si>
  <si>
    <t>3.660</t>
  </si>
  <si>
    <t>CBO TERRITORIA</t>
  </si>
  <si>
    <t>CELLECTIS</t>
  </si>
  <si>
    <t>CELLNOVO GROUP</t>
  </si>
  <si>
    <t>0.128(c)</t>
  </si>
  <si>
    <t>CERINNOV GROUP</t>
  </si>
  <si>
    <t>CHARGEURS I18</t>
  </si>
  <si>
    <t>24.660(c)</t>
  </si>
  <si>
    <t>CIBOX INTER ACTIVE</t>
  </si>
  <si>
    <t>CIE COLONIALE</t>
  </si>
  <si>
    <t>1.010</t>
  </si>
  <si>
    <t>CLARANOVA</t>
  </si>
  <si>
    <t>CLASQUIN</t>
  </si>
  <si>
    <t>COFIDUR</t>
  </si>
  <si>
    <t>358.000(c)</t>
  </si>
  <si>
    <t>COGELEC</t>
  </si>
  <si>
    <t>COGRA</t>
  </si>
  <si>
    <t>COMPAGNIE MONT BLANC</t>
  </si>
  <si>
    <t>116.000</t>
  </si>
  <si>
    <t>COURTOIS N</t>
  </si>
  <si>
    <t>112.000(c)</t>
  </si>
  <si>
    <t>CROSSJECT</t>
  </si>
  <si>
    <t>CROSSWOOD</t>
  </si>
  <si>
    <t>5.800(c)</t>
  </si>
  <si>
    <t>CS GROUP</t>
  </si>
  <si>
    <t>CUSTOM SOLUTION I16</t>
  </si>
  <si>
    <t>CUSTOM SOLUTION I17</t>
  </si>
  <si>
    <t>CYBERGUN</t>
  </si>
  <si>
    <t>0.002</t>
  </si>
  <si>
    <t>EASYVISTA</t>
  </si>
  <si>
    <t>70.000(c)</t>
  </si>
  <si>
    <t>66.000</t>
  </si>
  <si>
    <t>ECA</t>
  </si>
  <si>
    <t>22.500(c)</t>
  </si>
  <si>
    <t>ECA I15</t>
  </si>
  <si>
    <t>ECOMIAM</t>
  </si>
  <si>
    <t>ECOSLOPS</t>
  </si>
  <si>
    <t>EGIDE</t>
  </si>
  <si>
    <t>EKINOPS</t>
  </si>
  <si>
    <t>EMOVA GRP</t>
  </si>
  <si>
    <t>ENCRES DUBUIT</t>
  </si>
  <si>
    <t>4.240</t>
  </si>
  <si>
    <t>ENENSYS TECHNO</t>
  </si>
  <si>
    <t>ENERGISME</t>
  </si>
  <si>
    <t>6.720</t>
  </si>
  <si>
    <t>6.600</t>
  </si>
  <si>
    <t>ENERTIME</t>
  </si>
  <si>
    <t>2.920</t>
  </si>
  <si>
    <t>ENGIE EPS</t>
  </si>
  <si>
    <t>ENTREPARTICULIER.CO</t>
  </si>
  <si>
    <t>ENVEA</t>
  </si>
  <si>
    <t>112.000</t>
  </si>
  <si>
    <t>EO2</t>
  </si>
  <si>
    <t>EON MOTORS</t>
  </si>
  <si>
    <t>1.490(c)</t>
  </si>
  <si>
    <t>EOS IMAGING</t>
  </si>
  <si>
    <t>ERYTECH PHARMA</t>
  </si>
  <si>
    <t>ESI GROUP</t>
  </si>
  <si>
    <t>51.400</t>
  </si>
  <si>
    <t>ESKER</t>
  </si>
  <si>
    <t>EUROBIO SCIENT</t>
  </si>
  <si>
    <t>22.000</t>
  </si>
  <si>
    <t>EUROGERM</t>
  </si>
  <si>
    <t>47.200</t>
  </si>
  <si>
    <t>EUROMEDIS GROUP</t>
  </si>
  <si>
    <t>3.700</t>
  </si>
  <si>
    <t>Cours du jour</t>
  </si>
  <si>
    <t>6.350</t>
  </si>
  <si>
    <t>écart signal/cours</t>
  </si>
  <si>
    <t>16.530</t>
  </si>
  <si>
    <t>6.990</t>
  </si>
  <si>
    <t>13.600</t>
  </si>
  <si>
    <t>1.042</t>
  </si>
  <si>
    <t>19.840</t>
  </si>
  <si>
    <t>3.130</t>
  </si>
  <si>
    <t>9.530</t>
  </si>
  <si>
    <t>0.275</t>
  </si>
  <si>
    <t>2.160</t>
  </si>
  <si>
    <t>12.060</t>
  </si>
  <si>
    <t>0.327</t>
  </si>
  <si>
    <t>4.210</t>
  </si>
  <si>
    <t>42.460</t>
  </si>
  <si>
    <t>1.180(s)</t>
  </si>
  <si>
    <t>4.680</t>
  </si>
  <si>
    <t>2.410</t>
  </si>
  <si>
    <t>0.030(s)</t>
  </si>
  <si>
    <t>12.900</t>
  </si>
  <si>
    <t>4.635</t>
  </si>
  <si>
    <t>0.322</t>
  </si>
  <si>
    <t>7.000</t>
  </si>
  <si>
    <t>0.820</t>
  </si>
  <si>
    <t>15.660</t>
  </si>
  <si>
    <t>25.400</t>
  </si>
  <si>
    <t>0.231</t>
  </si>
  <si>
    <t>30.400</t>
  </si>
  <si>
    <t>12.300</t>
  </si>
  <si>
    <t>2.435</t>
  </si>
  <si>
    <t>48.000</t>
  </si>
  <si>
    <t>20.250</t>
  </si>
  <si>
    <t>27.700</t>
  </si>
  <si>
    <t>1.077</t>
  </si>
  <si>
    <t>25.480</t>
  </si>
  <si>
    <t>2.118</t>
  </si>
  <si>
    <t>4.560</t>
  </si>
  <si>
    <t>2.695</t>
  </si>
  <si>
    <t>39.000(s)</t>
  </si>
  <si>
    <t>74.320</t>
  </si>
  <si>
    <t>19.450</t>
  </si>
  <si>
    <t>2.675</t>
  </si>
  <si>
    <t>17.000</t>
  </si>
  <si>
    <t>10.650</t>
  </si>
  <si>
    <t>1.275</t>
  </si>
  <si>
    <t>7.020</t>
  </si>
  <si>
    <t>1.860</t>
  </si>
  <si>
    <t>1.050(s)</t>
  </si>
  <si>
    <t>19.660</t>
  </si>
  <si>
    <t>5.860</t>
  </si>
  <si>
    <t>230.000</t>
  </si>
  <si>
    <t>21.720</t>
  </si>
  <si>
    <t>23.200</t>
  </si>
  <si>
    <t>18.780</t>
  </si>
  <si>
    <t>5.100</t>
  </si>
  <si>
    <t>11.150</t>
  </si>
  <si>
    <t>40.440</t>
  </si>
  <si>
    <t>25.150</t>
  </si>
  <si>
    <t>3.655</t>
  </si>
  <si>
    <t>3.850</t>
  </si>
  <si>
    <t>16.430</t>
  </si>
  <si>
    <t>6.360</t>
  </si>
  <si>
    <t>1.414</t>
  </si>
  <si>
    <t>23.300</t>
  </si>
  <si>
    <t>0.273</t>
  </si>
  <si>
    <t>7.785</t>
  </si>
  <si>
    <t>46.900</t>
  </si>
  <si>
    <t>5.960</t>
  </si>
  <si>
    <t>8.080</t>
  </si>
  <si>
    <t>7.380</t>
  </si>
  <si>
    <t>3.230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</si>
</sst>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_€_-;\-* #,##0.00\ _€_-;_-* &quot;-&quot;??\ _€_-;_-@_-"/>
    <numFmt numFmtId="165" formatCode="_-* #,##0.00\ [$€-40C]_-;\-* #,##0.00\ [$€-40C]_-;_-* &quot;-&quot;??\ [$€-40C]_-;_-@_-"/>
    <numFmt numFmtId="169" formatCode="#,##0.00_ ;\-#,##0.0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NumberFormat="1"/>
    <xf numFmtId="9" fontId="0" fillId="0" borderId="1" xfId="2" applyFont="1" applyBorder="1" applyAlignment="1">
      <alignment horizontal="center" vertical="center" wrapText="1"/>
    </xf>
    <xf numFmtId="9" fontId="0" fillId="0" borderId="1" xfId="2" applyFont="1" applyBorder="1" applyAlignment="1">
      <alignment horizontal="center" vertical="center"/>
    </xf>
    <xf numFmtId="165" fontId="0" fillId="0" borderId="0" xfId="0" applyNumberFormat="1"/>
    <xf numFmtId="169" fontId="0" fillId="0" borderId="0" xfId="0" applyNumberFormat="1"/>
    <xf numFmtId="2" fontId="0" fillId="0" borderId="1" xfId="1" applyNumberFormat="1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51"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outline="0">
        <left style="thin">
          <color theme="0" tint="-0.249977111117893"/>
        </left>
        <right style="thin">
          <color theme="0" tint="-0.249977111117893"/>
        </right>
      </border>
    </dxf>
    <dxf>
      <alignment horizontal="center" vertical="center" textRotation="0" wrapText="0" indent="0" justifyLastLine="0" shrinkToFit="0" readingOrder="0"/>
      <border outline="0">
        <right style="thin">
          <color theme="0" tint="-0.249977111117893"/>
        </right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numFmt numFmtId="169" formatCode="#,##0.00_ ;\-#,##0.00\ "/>
    </dxf>
    <dxf>
      <numFmt numFmtId="0" formatCode="General"/>
    </dxf>
    <dxf>
      <numFmt numFmtId="165" formatCode="_-* #,##0.00\ [$€-40C]_-;\-* #,##0.00\ [$€-40C]_-;_-* &quot;-&quot;??\ [$€-40C]_-;_-@_-"/>
    </dxf>
    <dxf>
      <numFmt numFmtId="0" formatCode="General"/>
    </dxf>
    <dxf>
      <numFmt numFmtId="165" formatCode="_-* #,##0.00\ [$€-40C]_-;\-* #,##0.00\ [$€-40C]_-;_-* &quot;-&quot;??\ [$€-40C]_-;_-@_-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/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  <vertical style="thin">
          <color theme="0" tint="-0.249977111117893"/>
        </vertical>
        <horizontal style="thin">
          <color theme="0" tint="-0.249977111117893"/>
        </horizontal>
      </border>
    </dxf>
    <dxf>
      <border>
        <top style="thin">
          <color theme="0" tint="-0.249977111117893"/>
        </top>
      </border>
    </dxf>
    <dxf>
      <border diagonalUp="0" diagonalDown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theme="0" tint="-0.249977111117893"/>
        </bottom>
      </border>
    </dxf>
    <dxf>
      <font>
        <b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5382A12-E50A-41EF-8519-A1A6E0572A85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D2945C10-AC78-40C0-94D1-0C1D119F3F15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524B9765-740C-4475-8AD1-69608A866C11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3B8C3AF9-EE5F-4BC8-A7E5-2A7F9010324D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5" xr16:uid="{7C18EB67-BD48-4300-BFF2-05F96D01D3E9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6" xr16:uid="{9C725A9C-C9B5-423D-992E-15FF1C26AE3E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7" xr16:uid="{53DC63C5-01BC-48DC-B6F5-B2ECFA00891A}" autoFormatId="16" applyNumberFormats="0" applyBorderFormats="0" applyFontFormats="0" applyPatternFormats="0" applyAlignmentFormats="0" applyWidthHeightFormats="0">
  <queryTableRefresh nextId="3">
    <queryTableFields count="2">
      <queryTableField id="1" name="Libellé" tableColumnId="3"/>
      <queryTableField id="2" name="Dernier" tableColumnId="2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B4CBDB-AA08-40D2-AE0C-16B10CC398E8}" name="Tableau1" displayName="Tableau1" ref="K1:L7" totalsRowShown="0" headerRowDxfId="50" dataDxfId="49">
  <autoFilter ref="K1:L7" xr:uid="{88A84EB7-D01E-4825-A71A-309910666002}"/>
  <tableColumns count="2">
    <tableColumn id="1" xr3:uid="{899BE2EC-62CC-4E0A-9F0D-716B1FBBB058}" name="calculateur de position" dataDxfId="48"/>
    <tableColumn id="2" xr3:uid="{2267AFD2-B4FD-47CF-908B-8DE81AEA9CB8}" name="Colonne1" dataDxfId="47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98DD2CE-5D3E-4545-AF7A-9B66541D6349}" name="Tableau4" displayName="Tableau4" ref="A1:I110" totalsRowShown="0" headerRowDxfId="46" dataDxfId="44" headerRowBorderDxfId="45" tableBorderDxfId="43" totalsRowBorderDxfId="42">
  <autoFilter ref="A1:I110" xr:uid="{16AF8C30-4A1A-4378-A20B-AE2B1017F8CE}"/>
  <sortState xmlns:xlrd2="http://schemas.microsoft.com/office/spreadsheetml/2017/richdata2" ref="A2:I110">
    <sortCondition ref="A1:A110"/>
  </sortState>
  <tableColumns count="9">
    <tableColumn id="1" xr3:uid="{AF0D4BE4-E5CE-4F58-B8E0-7D00350E6BE2}" name="Titre" dataDxfId="41"/>
    <tableColumn id="2" xr3:uid="{599CDFBB-D62A-4523-9622-88F75D6D50EE}" name="Zone d'achat" dataDxfId="40"/>
    <tableColumn id="3" xr3:uid="{C2E41319-F345-40F2-A34C-C920CCBDC726}" name="signal" dataDxfId="39"/>
    <tableColumn id="9" xr3:uid="{8C6292F1-2554-4664-8BD1-93F76FC60944}" name="Cours du jour" dataDxfId="38">
      <calculatedColumnFormula>#REF!</calculatedColumnFormula>
    </tableColumn>
    <tableColumn id="4" xr3:uid="{702A3E93-7AEB-4626-8697-3BCE217B1328}" name="objectif 1" dataDxfId="37"/>
    <tableColumn id="5" xr3:uid="{FE3AC165-1C73-4914-9A7C-51DA92FEBB5B}" name="objectif 2" dataDxfId="36"/>
    <tableColumn id="6" xr3:uid="{6DACD8C5-EFCA-4D35-A3D9-552305CD5B99}" name="objectif 3" dataDxfId="35"/>
    <tableColumn id="7" xr3:uid="{8BE4BD7E-E494-448E-90E2-9D3B23C3FCF3}" name="SL" dataDxfId="34"/>
    <tableColumn id="8" xr3:uid="{7C4837CE-D40E-41C5-9F6D-6914C20376ED}" name="signal SL" dataDxfId="33"/>
  </tableColumns>
  <tableStyleInfo name="TableStyleDark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F3F338-3C79-42F1-BA57-658BF99E9FD2}" name="Tableau13" displayName="Tableau13" ref="L1:M7" totalsRowShown="0" headerRowDxfId="32" dataDxfId="31">
  <autoFilter ref="L1:M7" xr:uid="{88A84EB7-D01E-4825-A71A-309910666002}"/>
  <tableColumns count="2">
    <tableColumn id="1" xr3:uid="{F562262C-DCF7-465E-AEB8-962794E08A19}" name="calculateur de position" dataDxfId="30"/>
    <tableColumn id="2" xr3:uid="{624D178A-55B1-4B48-AE73-517846E2C6A3}" name="Colonne1" dataDxfId="29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12FAB71-43E2-4C89-947F-991FDE9E4F8E}" name="Tableau3" displayName="Tableau3" ref="A1:J108" totalsRowShown="0" headerRowDxfId="28" dataDxfId="26" headerRowBorderDxfId="27" tableBorderDxfId="25" totalsRowBorderDxfId="24">
  <autoFilter ref="A1:J108" xr:uid="{C4A4FD3E-FC28-4951-91EB-9E93CCEF907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sortState xmlns:xlrd2="http://schemas.microsoft.com/office/spreadsheetml/2017/richdata2" ref="A2:J108">
    <sortCondition ref="A1:A108"/>
  </sortState>
  <tableColumns count="10">
    <tableColumn id="1" xr3:uid="{B600A93A-5268-43DA-A978-3941DED4BC61}" name="Titre" dataDxfId="2"/>
    <tableColumn id="2" xr3:uid="{43891480-DE39-4105-9E95-51654C7214BC}" name="Zone d'achat" dataDxfId="0" dataCellStyle="Milliers"/>
    <tableColumn id="3" xr3:uid="{22FB9F9C-F414-4E54-AEFF-830DF24A2CCF}" name="signal" dataDxfId="1"/>
    <tableColumn id="9" xr3:uid="{C2F059C7-9966-4494-9C77-C1FF664549EA}" name="cours du jour" dataDxfId="3" dataCellStyle="Milliers">
      <calculatedColumnFormula>#REF!</calculatedColumnFormula>
    </tableColumn>
    <tableColumn id="10" xr3:uid="{9545D91A-6AF3-4835-A62A-53D91EF9F85F}" name="écart signal/cours" dataDxfId="4" dataCellStyle="Pourcentage">
      <calculatedColumnFormula>100-((100*Tableau3[[#This Row],[Zone d''achat]])/Tableau3[[#This Row],[cours du jour]])</calculatedColumnFormula>
    </tableColumn>
    <tableColumn id="4" xr3:uid="{9191C795-5CA7-4F7D-B0A7-EC3B41D65628}" name="objectif 1" dataDxfId="23"/>
    <tableColumn id="5" xr3:uid="{56E191AB-0974-4ACB-B9D4-CEDE8E13ED94}" name="objectif 2" dataDxfId="22"/>
    <tableColumn id="6" xr3:uid="{1AAB7EE4-051A-4C7C-96EB-3B210693D3B2}" name="objectif 3" dataDxfId="21"/>
    <tableColumn id="7" xr3:uid="{898FE9A4-A5FD-4D53-A6DE-9C9BEBDDF3D8}" name="SL" dataDxfId="20"/>
    <tableColumn id="8" xr3:uid="{E41565CC-D0C5-49C9-A5DD-DBBFC2C9D14C}" name="signal SL" dataDxfId="19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1AA9B556-E24E-459E-9A75-3189E5BAEC71}" name="Table_0" displayName="Table_0" ref="A1:B28" tableType="queryTable" totalsRowShown="0">
  <autoFilter ref="A1:B28" xr:uid="{E41B87A5-6F8E-457D-909B-9933F7EB5A3F}"/>
  <tableColumns count="2">
    <tableColumn id="3" xr3:uid="{E123D722-1B21-4515-8BB9-E2B83B904571}" uniqueName="3" name="Libellé" queryTableFieldId="1" dataDxfId="18"/>
    <tableColumn id="2" xr3:uid="{414D0A4F-A431-43B0-A6A7-4F4C29A66F56}" uniqueName="2" name="Dernier" queryTableFieldId="2" dataDxfId="17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807E5009-4973-420A-83FE-8BD81D14EF3A}" name="Table_0__2" displayName="Table_0__2" ref="A29:B48" tableType="queryTable" totalsRowShown="0">
  <autoFilter ref="A29:B48" xr:uid="{F4D09F06-9ED6-4C49-8C03-34ED62DC3FE9}"/>
  <tableColumns count="2">
    <tableColumn id="3" xr3:uid="{16A0B62D-5DF2-4448-A0D3-25FF621497CA}" uniqueName="3" name="Libellé" queryTableFieldId="1" dataDxfId="16"/>
    <tableColumn id="2" xr3:uid="{8C0294DB-97C2-4461-8D82-2F9E2DD71D2A}" uniqueName="2" name="Dernier" queryTableFieldId="2" dataDxfId="15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F3AC645-0359-4651-BA6D-D49AF0571858}" name="Table_0__3" displayName="Table_0__3" ref="A49:B68" tableType="queryTable" totalsRowShown="0">
  <autoFilter ref="A49:B68" xr:uid="{CE476291-F8DB-46DE-85C8-67BFD8C7B9D9}"/>
  <tableColumns count="2">
    <tableColumn id="3" xr3:uid="{1B160E39-5787-4406-9B1E-C0858B4ADDCA}" uniqueName="3" name="Libellé" queryTableFieldId="1" dataDxfId="14"/>
    <tableColumn id="2" xr3:uid="{56BF6D2C-A5A1-444B-B51E-2947B5D79484}" uniqueName="2" name="Dernier" queryTableFieldId="2" dataDxfId="13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90CA2FBC-8CC4-4274-B32B-C21426B802F0}" name="Table_0__4" displayName="Table_0__4" ref="C1:D27" tableType="queryTable" totalsRowShown="0">
  <autoFilter ref="C1:D27" xr:uid="{12F8AD31-826E-49CD-B743-3AE8DAEB7FE8}"/>
  <tableColumns count="2">
    <tableColumn id="3" xr3:uid="{3A8B1F9B-6A4F-4FB3-9108-FC540645B348}" uniqueName="3" name="Libellé" queryTableFieldId="1" dataDxfId="6"/>
    <tableColumn id="2" xr3:uid="{B7112359-10BC-4D97-ACA1-9A71CF781AC5}" uniqueName="2" name="Dernier" queryTableFieldId="2" dataDxfId="5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C5180D3B-3388-4B1B-9168-7787746E509F}" name="Table_0__5" displayName="Table_0__5" ref="I1:J27" tableType="queryTable" totalsRowShown="0">
  <autoFilter ref="I1:J27" xr:uid="{0D17EBA7-26C0-464A-A703-7B731283AC01}"/>
  <tableColumns count="2">
    <tableColumn id="3" xr3:uid="{3EE6823F-38D0-4DF1-B680-4D6085C05041}" uniqueName="3" name="Libellé" queryTableFieldId="1" dataDxfId="12"/>
    <tableColumn id="2" xr3:uid="{95F899EE-FAC2-455C-8BBE-686F4C2F83DD}" uniqueName="2" name="Dernier" queryTableFieldId="2" dataDxfId="11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452E7B0-606C-4E59-B006-69F2D6FFEF03}" name="Table_0__6" displayName="Table_0__6" ref="E1:F24" tableType="queryTable" totalsRowShown="0">
  <autoFilter ref="E1:F24" xr:uid="{79DDA12D-19CD-4D0B-B3BE-8B4DB306AD1A}"/>
  <tableColumns count="2">
    <tableColumn id="3" xr3:uid="{80187258-414A-47FF-8C27-BC5E09B3810C}" uniqueName="3" name="Libellé" queryTableFieldId="1" dataDxfId="10"/>
    <tableColumn id="2" xr3:uid="{C81E7EA2-AF68-4F20-AB18-EA93CDBE94CD}" uniqueName="2" name="Dernier" queryTableFieldId="2" dataDxfId="9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924C9F0F-B142-4DBA-85C6-A2558DC23CE6}" name="Table_0__7" displayName="Table_0__7" ref="E25:F36" tableType="queryTable" totalsRowShown="0">
  <autoFilter ref="E25:F36" xr:uid="{476BF068-BC0E-4F0A-B6F3-9BDDB3DF745F}"/>
  <tableColumns count="2">
    <tableColumn id="3" xr3:uid="{28E799F9-EDBD-455E-ACF4-2574C308A97B}" uniqueName="3" name="Libellé" queryTableFieldId="1" dataDxfId="8"/>
    <tableColumn id="2" xr3:uid="{0BA54A60-6416-43B6-A600-225E34A6169F}" uniqueName="2" name="Dernier" queryTableFieldId="2" dataDxf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3D33B-DE89-47F8-880B-8F2C8B421F38}">
  <dimension ref="A1:L110"/>
  <sheetViews>
    <sheetView zoomScaleNormal="100" workbookViewId="0">
      <selection activeCell="D7" sqref="D7"/>
    </sheetView>
  </sheetViews>
  <sheetFormatPr baseColWidth="10" defaultRowHeight="15" x14ac:dyDescent="0.25"/>
  <cols>
    <col min="1" max="1" width="11.42578125" style="1"/>
    <col min="2" max="2" width="13.140625" style="1" customWidth="1"/>
    <col min="3" max="4" width="19.28515625" style="1" customWidth="1"/>
    <col min="5" max="8" width="11.42578125" style="1"/>
    <col min="9" max="9" width="23" style="1" customWidth="1"/>
    <col min="10" max="10" width="11.42578125" style="1"/>
    <col min="11" max="11" width="23.28515625" style="1" customWidth="1"/>
    <col min="12" max="16384" width="11.42578125" style="1"/>
  </cols>
  <sheetData>
    <row r="1" spans="1:12" s="24" customFormat="1" ht="34.5" customHeight="1" x14ac:dyDescent="0.25">
      <c r="A1" s="21" t="s">
        <v>0</v>
      </c>
      <c r="B1" s="22" t="s">
        <v>1</v>
      </c>
      <c r="C1" s="22" t="s">
        <v>7</v>
      </c>
      <c r="D1" s="22" t="s">
        <v>267</v>
      </c>
      <c r="E1" s="22" t="s">
        <v>2</v>
      </c>
      <c r="F1" s="22" t="s">
        <v>3</v>
      </c>
      <c r="G1" s="22" t="s">
        <v>4</v>
      </c>
      <c r="H1" s="22" t="s">
        <v>5</v>
      </c>
      <c r="I1" s="23" t="s">
        <v>9</v>
      </c>
      <c r="K1" s="24" t="s">
        <v>11</v>
      </c>
      <c r="L1" s="24" t="s">
        <v>17</v>
      </c>
    </row>
    <row r="2" spans="1:12" x14ac:dyDescent="0.25">
      <c r="A2" s="16" t="s">
        <v>24</v>
      </c>
      <c r="B2" s="9">
        <v>23.94</v>
      </c>
      <c r="C2" s="9" t="s">
        <v>20</v>
      </c>
      <c r="D2" s="9" t="e">
        <f>#REF!</f>
        <v>#REF!</v>
      </c>
      <c r="E2" s="9"/>
      <c r="F2" s="9"/>
      <c r="G2" s="9"/>
      <c r="H2" s="9"/>
      <c r="I2" s="17"/>
      <c r="K2" s="4" t="s">
        <v>12</v>
      </c>
      <c r="L2" s="5">
        <v>2800</v>
      </c>
    </row>
    <row r="3" spans="1:12" x14ac:dyDescent="0.25">
      <c r="A3" s="16" t="s">
        <v>18</v>
      </c>
      <c r="B3" s="9">
        <v>1.44</v>
      </c>
      <c r="C3" s="9" t="s">
        <v>8</v>
      </c>
      <c r="D3" s="9"/>
      <c r="E3" s="9">
        <v>1.67</v>
      </c>
      <c r="F3" s="9">
        <v>1.71</v>
      </c>
      <c r="G3" s="9"/>
      <c r="H3" s="9">
        <v>1.37</v>
      </c>
      <c r="I3" s="17" t="s">
        <v>19</v>
      </c>
      <c r="K3" s="4" t="s">
        <v>13</v>
      </c>
      <c r="L3" s="6">
        <v>2.2000000000000002</v>
      </c>
    </row>
    <row r="4" spans="1:12" x14ac:dyDescent="0.25">
      <c r="A4" s="16" t="s">
        <v>25</v>
      </c>
      <c r="B4" s="9">
        <v>4.97</v>
      </c>
      <c r="C4" s="9" t="s">
        <v>20</v>
      </c>
      <c r="D4" s="9"/>
      <c r="E4" s="9"/>
      <c r="F4" s="9"/>
      <c r="G4" s="9"/>
      <c r="H4" s="9"/>
      <c r="I4" s="17"/>
      <c r="K4" s="4" t="s">
        <v>5</v>
      </c>
      <c r="L4" s="7">
        <v>2.0699999999999998</v>
      </c>
    </row>
    <row r="5" spans="1:12" x14ac:dyDescent="0.25">
      <c r="A5" s="16" t="s">
        <v>6</v>
      </c>
      <c r="B5" s="9">
        <v>2.2000000000000002</v>
      </c>
      <c r="C5" s="9" t="s">
        <v>8</v>
      </c>
      <c r="D5" s="9"/>
      <c r="E5" s="9">
        <v>2.5</v>
      </c>
      <c r="F5" s="9">
        <v>2.85</v>
      </c>
      <c r="G5" s="9"/>
      <c r="H5" s="9">
        <v>2.1</v>
      </c>
      <c r="I5" s="17" t="s">
        <v>10</v>
      </c>
      <c r="K5" s="4" t="s">
        <v>14</v>
      </c>
      <c r="L5" s="3">
        <f>(L7*100)/L6</f>
        <v>-947.69230769230353</v>
      </c>
    </row>
    <row r="6" spans="1:12" x14ac:dyDescent="0.25">
      <c r="A6" s="16" t="s">
        <v>23</v>
      </c>
      <c r="B6" s="9">
        <v>4.07</v>
      </c>
      <c r="C6" s="9" t="s">
        <v>20</v>
      </c>
      <c r="D6" s="9" t="str">
        <f>Cotations!B48</f>
        <v>4.635</v>
      </c>
      <c r="E6" s="9"/>
      <c r="F6" s="9"/>
      <c r="G6" s="9"/>
      <c r="H6" s="9"/>
      <c r="I6" s="17"/>
      <c r="K6" s="4" t="s">
        <v>15</v>
      </c>
      <c r="L6" s="2">
        <f>((100*L4)/L3)-100</f>
        <v>-5.9090909090909349</v>
      </c>
    </row>
    <row r="7" spans="1:12" x14ac:dyDescent="0.25">
      <c r="A7" s="16" t="s">
        <v>22</v>
      </c>
      <c r="B7" s="9">
        <v>2.2000000000000002</v>
      </c>
      <c r="C7" s="9" t="s">
        <v>8</v>
      </c>
      <c r="D7" s="9" t="e">
        <f>#REF!</f>
        <v>#REF!</v>
      </c>
      <c r="E7" s="9">
        <v>2.33</v>
      </c>
      <c r="F7" s="9"/>
      <c r="G7" s="9"/>
      <c r="H7" s="9">
        <v>2.0699999999999998</v>
      </c>
      <c r="I7" s="17" t="s">
        <v>8</v>
      </c>
      <c r="K7" s="4" t="s">
        <v>16</v>
      </c>
      <c r="L7" s="1">
        <f>(2*L2)/100</f>
        <v>56</v>
      </c>
    </row>
    <row r="8" spans="1:12" x14ac:dyDescent="0.25">
      <c r="A8" s="16" t="s">
        <v>30</v>
      </c>
      <c r="B8" s="9">
        <v>0.23499999999999999</v>
      </c>
      <c r="C8" s="9" t="s">
        <v>31</v>
      </c>
      <c r="D8" s="9"/>
      <c r="E8" s="9"/>
      <c r="F8" s="9"/>
      <c r="G8" s="9"/>
      <c r="H8" s="9"/>
      <c r="I8" s="17"/>
    </row>
    <row r="9" spans="1:12" x14ac:dyDescent="0.25">
      <c r="A9" s="16" t="s">
        <v>27</v>
      </c>
      <c r="B9" s="9">
        <v>1.7</v>
      </c>
      <c r="C9" s="9" t="s">
        <v>20</v>
      </c>
      <c r="D9" s="9"/>
      <c r="E9" s="9"/>
      <c r="F9" s="9"/>
      <c r="G9" s="9"/>
      <c r="H9" s="9"/>
      <c r="I9" s="17"/>
    </row>
    <row r="10" spans="1:12" x14ac:dyDescent="0.25">
      <c r="A10" s="16" t="s">
        <v>32</v>
      </c>
      <c r="B10" s="9">
        <v>2.46</v>
      </c>
      <c r="C10" s="9" t="s">
        <v>31</v>
      </c>
      <c r="D10" s="9"/>
      <c r="E10" s="9"/>
      <c r="F10" s="9"/>
      <c r="G10" s="9"/>
      <c r="H10" s="9"/>
      <c r="I10" s="17"/>
    </row>
    <row r="11" spans="1:12" x14ac:dyDescent="0.25">
      <c r="A11" s="16" t="s">
        <v>28</v>
      </c>
      <c r="B11" s="9">
        <v>21.3</v>
      </c>
      <c r="C11" s="9" t="s">
        <v>20</v>
      </c>
      <c r="D11" s="9"/>
      <c r="E11" s="9"/>
      <c r="F11" s="9"/>
      <c r="G11" s="9"/>
      <c r="H11" s="9"/>
      <c r="I11" s="17"/>
    </row>
    <row r="12" spans="1:12" x14ac:dyDescent="0.25">
      <c r="A12" s="16" t="s">
        <v>33</v>
      </c>
      <c r="B12" s="9">
        <v>0.34</v>
      </c>
      <c r="C12" s="9" t="s">
        <v>31</v>
      </c>
      <c r="D12" s="9"/>
      <c r="E12" s="9"/>
      <c r="F12" s="9"/>
      <c r="G12" s="9"/>
      <c r="H12" s="9"/>
      <c r="I12" s="17"/>
    </row>
    <row r="13" spans="1:12" x14ac:dyDescent="0.25">
      <c r="A13" s="16" t="s">
        <v>34</v>
      </c>
      <c r="B13" s="9">
        <v>1.22</v>
      </c>
      <c r="C13" s="9" t="s">
        <v>31</v>
      </c>
      <c r="D13" s="9"/>
      <c r="E13" s="9"/>
      <c r="F13" s="9"/>
      <c r="G13" s="9"/>
      <c r="H13" s="9"/>
      <c r="I13" s="17"/>
    </row>
    <row r="14" spans="1:12" x14ac:dyDescent="0.25">
      <c r="A14" s="16" t="s">
        <v>35</v>
      </c>
      <c r="B14" s="9">
        <v>4.17</v>
      </c>
      <c r="C14" s="9" t="s">
        <v>20</v>
      </c>
      <c r="D14" s="9"/>
      <c r="E14" s="9"/>
      <c r="F14" s="9"/>
      <c r="G14" s="9"/>
      <c r="H14" s="9"/>
      <c r="I14" s="17"/>
    </row>
    <row r="15" spans="1:12" x14ac:dyDescent="0.25">
      <c r="A15" s="16" t="s">
        <v>36</v>
      </c>
      <c r="B15" s="9">
        <v>5.84</v>
      </c>
      <c r="C15" s="9" t="s">
        <v>20</v>
      </c>
      <c r="D15" s="9"/>
      <c r="E15" s="9"/>
      <c r="F15" s="9"/>
      <c r="G15" s="9"/>
      <c r="H15" s="9"/>
      <c r="I15" s="17"/>
    </row>
    <row r="16" spans="1:12" x14ac:dyDescent="0.25">
      <c r="A16" s="16" t="s">
        <v>37</v>
      </c>
      <c r="B16" s="9">
        <v>0.245</v>
      </c>
      <c r="C16" s="9" t="s">
        <v>20</v>
      </c>
      <c r="D16" s="9"/>
      <c r="E16" s="9"/>
      <c r="F16" s="9"/>
      <c r="G16" s="9"/>
      <c r="H16" s="9"/>
      <c r="I16" s="17"/>
    </row>
    <row r="17" spans="1:9" x14ac:dyDescent="0.25">
      <c r="A17" s="16" t="s">
        <v>38</v>
      </c>
      <c r="B17" s="9">
        <v>28</v>
      </c>
      <c r="C17" s="9" t="s">
        <v>31</v>
      </c>
      <c r="D17" s="9"/>
      <c r="E17" s="9"/>
      <c r="F17" s="9"/>
      <c r="G17" s="9"/>
      <c r="H17" s="9"/>
      <c r="I17" s="17"/>
    </row>
    <row r="18" spans="1:9" x14ac:dyDescent="0.25">
      <c r="A18" s="16" t="s">
        <v>39</v>
      </c>
      <c r="B18" s="9">
        <v>4.8</v>
      </c>
      <c r="C18" s="9" t="s">
        <v>40</v>
      </c>
      <c r="D18" s="9"/>
      <c r="E18" s="9"/>
      <c r="F18" s="9"/>
      <c r="G18" s="9"/>
      <c r="H18" s="9"/>
      <c r="I18" s="17"/>
    </row>
    <row r="19" spans="1:9" x14ac:dyDescent="0.25">
      <c r="A19" s="16" t="s">
        <v>41</v>
      </c>
      <c r="B19" s="9">
        <v>1.85</v>
      </c>
      <c r="C19" s="9" t="s">
        <v>20</v>
      </c>
      <c r="D19" s="9"/>
      <c r="E19" s="9"/>
      <c r="F19" s="9"/>
      <c r="G19" s="9"/>
      <c r="H19" s="9"/>
      <c r="I19" s="17"/>
    </row>
    <row r="20" spans="1:9" x14ac:dyDescent="0.25">
      <c r="A20" s="16" t="s">
        <v>42</v>
      </c>
      <c r="B20" s="9">
        <v>11.41</v>
      </c>
      <c r="C20" s="9" t="s">
        <v>20</v>
      </c>
      <c r="D20" s="9"/>
      <c r="E20" s="9"/>
      <c r="F20" s="9"/>
      <c r="G20" s="9"/>
      <c r="H20" s="9"/>
      <c r="I20" s="17"/>
    </row>
    <row r="21" spans="1:9" x14ac:dyDescent="0.25">
      <c r="A21" s="16"/>
      <c r="B21" s="9"/>
      <c r="C21" s="9"/>
      <c r="D21" s="9"/>
      <c r="E21" s="9"/>
      <c r="F21" s="9"/>
      <c r="G21" s="9"/>
      <c r="H21" s="9"/>
      <c r="I21" s="17"/>
    </row>
    <row r="22" spans="1:9" x14ac:dyDescent="0.25">
      <c r="A22" s="16"/>
      <c r="B22" s="9"/>
      <c r="C22" s="9"/>
      <c r="D22" s="9"/>
      <c r="E22" s="9"/>
      <c r="F22" s="9"/>
      <c r="G22" s="9"/>
      <c r="H22" s="9"/>
      <c r="I22" s="17"/>
    </row>
    <row r="23" spans="1:9" x14ac:dyDescent="0.25">
      <c r="A23" s="16"/>
      <c r="B23" s="9"/>
      <c r="C23" s="9"/>
      <c r="D23" s="9"/>
      <c r="E23" s="9"/>
      <c r="F23" s="9"/>
      <c r="G23" s="9"/>
      <c r="H23" s="9"/>
      <c r="I23" s="17"/>
    </row>
    <row r="24" spans="1:9" x14ac:dyDescent="0.25">
      <c r="A24" s="16"/>
      <c r="B24" s="9"/>
      <c r="C24" s="9"/>
      <c r="D24" s="9"/>
      <c r="E24" s="9"/>
      <c r="F24" s="9"/>
      <c r="G24" s="9"/>
      <c r="H24" s="9"/>
      <c r="I24" s="17"/>
    </row>
    <row r="25" spans="1:9" x14ac:dyDescent="0.25">
      <c r="A25" s="16"/>
      <c r="B25" s="9"/>
      <c r="C25" s="9"/>
      <c r="D25" s="9"/>
      <c r="E25" s="9"/>
      <c r="F25" s="9"/>
      <c r="G25" s="9"/>
      <c r="H25" s="9"/>
      <c r="I25" s="17"/>
    </row>
    <row r="26" spans="1:9" x14ac:dyDescent="0.25">
      <c r="A26" s="16"/>
      <c r="B26" s="9"/>
      <c r="C26" s="9"/>
      <c r="D26" s="9"/>
      <c r="E26" s="9"/>
      <c r="F26" s="9"/>
      <c r="G26" s="9"/>
      <c r="H26" s="9"/>
      <c r="I26" s="17"/>
    </row>
    <row r="27" spans="1:9" x14ac:dyDescent="0.25">
      <c r="A27" s="16"/>
      <c r="B27" s="9"/>
      <c r="C27" s="9"/>
      <c r="D27" s="9"/>
      <c r="E27" s="9"/>
      <c r="F27" s="9"/>
      <c r="G27" s="9"/>
      <c r="H27" s="9"/>
      <c r="I27" s="17"/>
    </row>
    <row r="28" spans="1:9" x14ac:dyDescent="0.25">
      <c r="A28" s="16"/>
      <c r="B28" s="9"/>
      <c r="C28" s="9"/>
      <c r="D28" s="9"/>
      <c r="E28" s="9"/>
      <c r="F28" s="9"/>
      <c r="G28" s="9"/>
      <c r="H28" s="9"/>
      <c r="I28" s="17"/>
    </row>
    <row r="29" spans="1:9" x14ac:dyDescent="0.25">
      <c r="A29" s="16"/>
      <c r="B29" s="9"/>
      <c r="C29" s="9"/>
      <c r="D29" s="9"/>
      <c r="E29" s="9"/>
      <c r="F29" s="9"/>
      <c r="G29" s="9"/>
      <c r="H29" s="9"/>
      <c r="I29" s="17"/>
    </row>
    <row r="30" spans="1:9" x14ac:dyDescent="0.25">
      <c r="A30" s="16"/>
      <c r="B30" s="9"/>
      <c r="C30" s="9"/>
      <c r="D30" s="9"/>
      <c r="E30" s="9"/>
      <c r="F30" s="9"/>
      <c r="G30" s="9"/>
      <c r="H30" s="9"/>
      <c r="I30" s="17"/>
    </row>
    <row r="31" spans="1:9" x14ac:dyDescent="0.25">
      <c r="A31" s="16"/>
      <c r="B31" s="9"/>
      <c r="C31" s="9"/>
      <c r="D31" s="9"/>
      <c r="E31" s="9"/>
      <c r="F31" s="9"/>
      <c r="G31" s="9"/>
      <c r="H31" s="9"/>
      <c r="I31" s="17"/>
    </row>
    <row r="32" spans="1:9" x14ac:dyDescent="0.25">
      <c r="A32" s="16"/>
      <c r="B32" s="9"/>
      <c r="C32" s="9"/>
      <c r="D32" s="9"/>
      <c r="E32" s="9"/>
      <c r="F32" s="9"/>
      <c r="G32" s="9"/>
      <c r="H32" s="9"/>
      <c r="I32" s="17"/>
    </row>
    <row r="33" spans="1:9" x14ac:dyDescent="0.25">
      <c r="A33" s="16"/>
      <c r="B33" s="9"/>
      <c r="C33" s="9"/>
      <c r="D33" s="9"/>
      <c r="E33" s="9"/>
      <c r="F33" s="9"/>
      <c r="G33" s="9"/>
      <c r="H33" s="9"/>
      <c r="I33" s="17"/>
    </row>
    <row r="34" spans="1:9" x14ac:dyDescent="0.25">
      <c r="A34" s="16"/>
      <c r="B34" s="9"/>
      <c r="C34" s="9"/>
      <c r="D34" s="9"/>
      <c r="E34" s="9"/>
      <c r="F34" s="9"/>
      <c r="G34" s="9"/>
      <c r="H34" s="9"/>
      <c r="I34" s="17"/>
    </row>
    <row r="35" spans="1:9" x14ac:dyDescent="0.25">
      <c r="A35" s="16"/>
      <c r="B35" s="9"/>
      <c r="C35" s="9"/>
      <c r="D35" s="9"/>
      <c r="E35" s="9"/>
      <c r="F35" s="9"/>
      <c r="G35" s="9"/>
      <c r="H35" s="9"/>
      <c r="I35" s="17"/>
    </row>
    <row r="36" spans="1:9" x14ac:dyDescent="0.25">
      <c r="A36" s="16"/>
      <c r="B36" s="9"/>
      <c r="C36" s="9"/>
      <c r="D36" s="9"/>
      <c r="E36" s="9"/>
      <c r="F36" s="9"/>
      <c r="G36" s="9"/>
      <c r="H36" s="9"/>
      <c r="I36" s="17"/>
    </row>
    <row r="37" spans="1:9" x14ac:dyDescent="0.25">
      <c r="A37" s="16"/>
      <c r="B37" s="9"/>
      <c r="C37" s="9"/>
      <c r="D37" s="9"/>
      <c r="E37" s="9"/>
      <c r="F37" s="9"/>
      <c r="G37" s="9"/>
      <c r="H37" s="9"/>
      <c r="I37" s="17"/>
    </row>
    <row r="38" spans="1:9" x14ac:dyDescent="0.25">
      <c r="A38" s="16"/>
      <c r="B38" s="9"/>
      <c r="C38" s="9"/>
      <c r="D38" s="9"/>
      <c r="E38" s="9"/>
      <c r="F38" s="9"/>
      <c r="G38" s="9"/>
      <c r="H38" s="9"/>
      <c r="I38" s="17"/>
    </row>
    <row r="39" spans="1:9" x14ac:dyDescent="0.25">
      <c r="A39" s="16"/>
      <c r="B39" s="9"/>
      <c r="C39" s="9"/>
      <c r="D39" s="9"/>
      <c r="E39" s="9"/>
      <c r="F39" s="9"/>
      <c r="G39" s="9"/>
      <c r="H39" s="9"/>
      <c r="I39" s="17"/>
    </row>
    <row r="40" spans="1:9" x14ac:dyDescent="0.25">
      <c r="A40" s="16"/>
      <c r="B40" s="9"/>
      <c r="C40" s="9"/>
      <c r="D40" s="9"/>
      <c r="E40" s="9"/>
      <c r="F40" s="9"/>
      <c r="G40" s="9"/>
      <c r="H40" s="9"/>
      <c r="I40" s="17"/>
    </row>
    <row r="41" spans="1:9" x14ac:dyDescent="0.25">
      <c r="A41" s="16"/>
      <c r="B41" s="9"/>
      <c r="C41" s="9"/>
      <c r="D41" s="9"/>
      <c r="E41" s="9"/>
      <c r="F41" s="9"/>
      <c r="G41" s="9"/>
      <c r="H41" s="9"/>
      <c r="I41" s="17"/>
    </row>
    <row r="42" spans="1:9" x14ac:dyDescent="0.25">
      <c r="A42" s="16"/>
      <c r="B42" s="9"/>
      <c r="C42" s="9"/>
      <c r="D42" s="9"/>
      <c r="E42" s="9"/>
      <c r="F42" s="9"/>
      <c r="G42" s="9"/>
      <c r="H42" s="9"/>
      <c r="I42" s="17"/>
    </row>
    <row r="43" spans="1:9" x14ac:dyDescent="0.25">
      <c r="A43" s="16"/>
      <c r="B43" s="9"/>
      <c r="C43" s="9"/>
      <c r="D43" s="9"/>
      <c r="E43" s="9"/>
      <c r="F43" s="9"/>
      <c r="G43" s="9"/>
      <c r="H43" s="9"/>
      <c r="I43" s="17"/>
    </row>
    <row r="44" spans="1:9" x14ac:dyDescent="0.25">
      <c r="A44" s="16"/>
      <c r="B44" s="9"/>
      <c r="C44" s="9"/>
      <c r="D44" s="9"/>
      <c r="E44" s="9"/>
      <c r="F44" s="9"/>
      <c r="G44" s="9"/>
      <c r="H44" s="9"/>
      <c r="I44" s="17"/>
    </row>
    <row r="45" spans="1:9" x14ac:dyDescent="0.25">
      <c r="A45" s="16"/>
      <c r="B45" s="9"/>
      <c r="C45" s="9"/>
      <c r="D45" s="9"/>
      <c r="E45" s="9"/>
      <c r="F45" s="9"/>
      <c r="G45" s="9"/>
      <c r="H45" s="9"/>
      <c r="I45" s="17"/>
    </row>
    <row r="46" spans="1:9" x14ac:dyDescent="0.25">
      <c r="A46" s="16"/>
      <c r="B46" s="9"/>
      <c r="C46" s="9"/>
      <c r="D46" s="9"/>
      <c r="E46" s="9"/>
      <c r="F46" s="9"/>
      <c r="G46" s="9"/>
      <c r="H46" s="9"/>
      <c r="I46" s="17"/>
    </row>
    <row r="47" spans="1:9" x14ac:dyDescent="0.25">
      <c r="A47" s="16"/>
      <c r="B47" s="9"/>
      <c r="C47" s="9"/>
      <c r="D47" s="9"/>
      <c r="E47" s="9"/>
      <c r="F47" s="9"/>
      <c r="G47" s="9"/>
      <c r="H47" s="9"/>
      <c r="I47" s="17"/>
    </row>
    <row r="48" spans="1:9" x14ac:dyDescent="0.25">
      <c r="A48" s="16"/>
      <c r="B48" s="9"/>
      <c r="C48" s="9"/>
      <c r="D48" s="9"/>
      <c r="E48" s="9"/>
      <c r="F48" s="9"/>
      <c r="G48" s="9"/>
      <c r="H48" s="9"/>
      <c r="I48" s="17"/>
    </row>
    <row r="49" spans="1:9" x14ac:dyDescent="0.25">
      <c r="A49" s="16"/>
      <c r="B49" s="9"/>
      <c r="C49" s="9"/>
      <c r="D49" s="9"/>
      <c r="E49" s="9"/>
      <c r="F49" s="9"/>
      <c r="G49" s="9"/>
      <c r="H49" s="9"/>
      <c r="I49" s="17"/>
    </row>
    <row r="50" spans="1:9" x14ac:dyDescent="0.25">
      <c r="A50" s="16"/>
      <c r="B50" s="9"/>
      <c r="C50" s="9"/>
      <c r="D50" s="9"/>
      <c r="E50" s="9"/>
      <c r="F50" s="9"/>
      <c r="G50" s="9"/>
      <c r="H50" s="9"/>
      <c r="I50" s="17"/>
    </row>
    <row r="51" spans="1:9" x14ac:dyDescent="0.25">
      <c r="A51" s="16"/>
      <c r="B51" s="9"/>
      <c r="C51" s="9"/>
      <c r="D51" s="9"/>
      <c r="E51" s="9"/>
      <c r="F51" s="9"/>
      <c r="G51" s="9"/>
      <c r="H51" s="9"/>
      <c r="I51" s="17"/>
    </row>
    <row r="52" spans="1:9" x14ac:dyDescent="0.25">
      <c r="A52" s="16"/>
      <c r="B52" s="9"/>
      <c r="C52" s="9"/>
      <c r="D52" s="9"/>
      <c r="E52" s="9"/>
      <c r="F52" s="9"/>
      <c r="G52" s="9"/>
      <c r="H52" s="9"/>
      <c r="I52" s="17"/>
    </row>
    <row r="53" spans="1:9" x14ac:dyDescent="0.25">
      <c r="A53" s="16"/>
      <c r="B53" s="9"/>
      <c r="C53" s="9"/>
      <c r="D53" s="9"/>
      <c r="E53" s="9"/>
      <c r="F53" s="9"/>
      <c r="G53" s="9"/>
      <c r="H53" s="9"/>
      <c r="I53" s="17"/>
    </row>
    <row r="54" spans="1:9" x14ac:dyDescent="0.25">
      <c r="A54" s="16"/>
      <c r="B54" s="9"/>
      <c r="C54" s="9"/>
      <c r="D54" s="9"/>
      <c r="E54" s="9"/>
      <c r="F54" s="9"/>
      <c r="G54" s="9"/>
      <c r="H54" s="9"/>
      <c r="I54" s="17"/>
    </row>
    <row r="55" spans="1:9" x14ac:dyDescent="0.25">
      <c r="A55" s="16"/>
      <c r="B55" s="9"/>
      <c r="C55" s="9"/>
      <c r="D55" s="9"/>
      <c r="E55" s="9"/>
      <c r="F55" s="9"/>
      <c r="G55" s="9"/>
      <c r="H55" s="9"/>
      <c r="I55" s="17"/>
    </row>
    <row r="56" spans="1:9" x14ac:dyDescent="0.25">
      <c r="A56" s="16"/>
      <c r="B56" s="9"/>
      <c r="C56" s="9"/>
      <c r="D56" s="9"/>
      <c r="E56" s="9"/>
      <c r="F56" s="9"/>
      <c r="G56" s="9"/>
      <c r="H56" s="9"/>
      <c r="I56" s="17"/>
    </row>
    <row r="57" spans="1:9" x14ac:dyDescent="0.25">
      <c r="A57" s="16"/>
      <c r="B57" s="9"/>
      <c r="C57" s="9"/>
      <c r="D57" s="9"/>
      <c r="E57" s="9"/>
      <c r="F57" s="9"/>
      <c r="G57" s="9"/>
      <c r="H57" s="9"/>
      <c r="I57" s="17"/>
    </row>
    <row r="58" spans="1:9" x14ac:dyDescent="0.25">
      <c r="A58" s="16"/>
      <c r="B58" s="9"/>
      <c r="C58" s="9"/>
      <c r="D58" s="9"/>
      <c r="E58" s="9"/>
      <c r="F58" s="9"/>
      <c r="G58" s="9"/>
      <c r="H58" s="9"/>
      <c r="I58" s="17"/>
    </row>
    <row r="59" spans="1:9" x14ac:dyDescent="0.25">
      <c r="A59" s="16"/>
      <c r="B59" s="9"/>
      <c r="C59" s="9"/>
      <c r="D59" s="9"/>
      <c r="E59" s="9"/>
      <c r="F59" s="9"/>
      <c r="G59" s="9"/>
      <c r="H59" s="9"/>
      <c r="I59" s="17"/>
    </row>
    <row r="60" spans="1:9" x14ac:dyDescent="0.25">
      <c r="A60" s="16"/>
      <c r="B60" s="9"/>
      <c r="C60" s="9"/>
      <c r="D60" s="9"/>
      <c r="E60" s="9"/>
      <c r="F60" s="9"/>
      <c r="G60" s="9"/>
      <c r="H60" s="9"/>
      <c r="I60" s="17"/>
    </row>
    <row r="61" spans="1:9" x14ac:dyDescent="0.25">
      <c r="A61" s="16"/>
      <c r="B61" s="9"/>
      <c r="C61" s="9"/>
      <c r="D61" s="9"/>
      <c r="E61" s="9"/>
      <c r="F61" s="9"/>
      <c r="G61" s="9"/>
      <c r="H61" s="9"/>
      <c r="I61" s="17"/>
    </row>
    <row r="62" spans="1:9" x14ac:dyDescent="0.25">
      <c r="A62" s="16"/>
      <c r="B62" s="9"/>
      <c r="C62" s="9"/>
      <c r="D62" s="9"/>
      <c r="E62" s="9"/>
      <c r="F62" s="9"/>
      <c r="G62" s="9"/>
      <c r="H62" s="9"/>
      <c r="I62" s="17"/>
    </row>
    <row r="63" spans="1:9" x14ac:dyDescent="0.25">
      <c r="A63" s="16"/>
      <c r="B63" s="9"/>
      <c r="C63" s="9"/>
      <c r="D63" s="9"/>
      <c r="E63" s="9"/>
      <c r="F63" s="9"/>
      <c r="G63" s="9"/>
      <c r="H63" s="9"/>
      <c r="I63" s="17"/>
    </row>
    <row r="64" spans="1:9" x14ac:dyDescent="0.25">
      <c r="A64" s="16"/>
      <c r="B64" s="9"/>
      <c r="C64" s="9"/>
      <c r="D64" s="9"/>
      <c r="E64" s="9"/>
      <c r="F64" s="9"/>
      <c r="G64" s="9"/>
      <c r="H64" s="9"/>
      <c r="I64" s="17"/>
    </row>
    <row r="65" spans="1:9" x14ac:dyDescent="0.25">
      <c r="A65" s="16"/>
      <c r="B65" s="9"/>
      <c r="C65" s="9"/>
      <c r="D65" s="9"/>
      <c r="E65" s="9"/>
      <c r="F65" s="9"/>
      <c r="G65" s="9"/>
      <c r="H65" s="9"/>
      <c r="I65" s="17"/>
    </row>
    <row r="66" spans="1:9" x14ac:dyDescent="0.25">
      <c r="A66" s="16"/>
      <c r="B66" s="9"/>
      <c r="C66" s="9"/>
      <c r="D66" s="9"/>
      <c r="E66" s="9"/>
      <c r="F66" s="9"/>
      <c r="G66" s="9"/>
      <c r="H66" s="9"/>
      <c r="I66" s="17"/>
    </row>
    <row r="67" spans="1:9" x14ac:dyDescent="0.25">
      <c r="A67" s="16"/>
      <c r="B67" s="9"/>
      <c r="C67" s="9"/>
      <c r="D67" s="9"/>
      <c r="E67" s="9"/>
      <c r="F67" s="9"/>
      <c r="G67" s="9"/>
      <c r="H67" s="9"/>
      <c r="I67" s="17"/>
    </row>
    <row r="68" spans="1:9" x14ac:dyDescent="0.25">
      <c r="A68" s="16"/>
      <c r="B68" s="9"/>
      <c r="C68" s="9"/>
      <c r="D68" s="9"/>
      <c r="E68" s="9"/>
      <c r="F68" s="9"/>
      <c r="G68" s="9"/>
      <c r="H68" s="9"/>
      <c r="I68" s="17"/>
    </row>
    <row r="69" spans="1:9" x14ac:dyDescent="0.25">
      <c r="A69" s="16"/>
      <c r="B69" s="9"/>
      <c r="C69" s="9"/>
      <c r="D69" s="9"/>
      <c r="E69" s="9"/>
      <c r="F69" s="9"/>
      <c r="G69" s="9"/>
      <c r="H69" s="9"/>
      <c r="I69" s="17"/>
    </row>
    <row r="70" spans="1:9" x14ac:dyDescent="0.25">
      <c r="A70" s="16"/>
      <c r="B70" s="9"/>
      <c r="C70" s="9"/>
      <c r="D70" s="9"/>
      <c r="E70" s="9"/>
      <c r="F70" s="9"/>
      <c r="G70" s="9"/>
      <c r="H70" s="9"/>
      <c r="I70" s="17"/>
    </row>
    <row r="71" spans="1:9" x14ac:dyDescent="0.25">
      <c r="A71" s="16"/>
      <c r="B71" s="9"/>
      <c r="C71" s="9"/>
      <c r="D71" s="9"/>
      <c r="E71" s="9"/>
      <c r="F71" s="9"/>
      <c r="G71" s="9"/>
      <c r="H71" s="9"/>
      <c r="I71" s="17"/>
    </row>
    <row r="72" spans="1:9" x14ac:dyDescent="0.25">
      <c r="A72" s="16"/>
      <c r="B72" s="9"/>
      <c r="C72" s="9"/>
      <c r="D72" s="9"/>
      <c r="E72" s="9"/>
      <c r="F72" s="9"/>
      <c r="G72" s="9"/>
      <c r="H72" s="9"/>
      <c r="I72" s="17"/>
    </row>
    <row r="73" spans="1:9" x14ac:dyDescent="0.25">
      <c r="A73" s="16"/>
      <c r="B73" s="9"/>
      <c r="C73" s="9"/>
      <c r="D73" s="9"/>
      <c r="E73" s="9"/>
      <c r="F73" s="9"/>
      <c r="G73" s="9"/>
      <c r="H73" s="9"/>
      <c r="I73" s="17"/>
    </row>
    <row r="74" spans="1:9" x14ac:dyDescent="0.25">
      <c r="A74" s="16"/>
      <c r="B74" s="9"/>
      <c r="C74" s="9"/>
      <c r="D74" s="9"/>
      <c r="E74" s="9"/>
      <c r="F74" s="9"/>
      <c r="G74" s="9"/>
      <c r="H74" s="9"/>
      <c r="I74" s="17"/>
    </row>
    <row r="75" spans="1:9" x14ac:dyDescent="0.25">
      <c r="A75" s="16"/>
      <c r="B75" s="9"/>
      <c r="C75" s="9"/>
      <c r="D75" s="9"/>
      <c r="E75" s="9"/>
      <c r="F75" s="9"/>
      <c r="G75" s="9"/>
      <c r="H75" s="9"/>
      <c r="I75" s="17"/>
    </row>
    <row r="76" spans="1:9" x14ac:dyDescent="0.25">
      <c r="A76" s="16"/>
      <c r="B76" s="9"/>
      <c r="C76" s="9"/>
      <c r="D76" s="9"/>
      <c r="E76" s="9"/>
      <c r="F76" s="9"/>
      <c r="G76" s="9"/>
      <c r="H76" s="9"/>
      <c r="I76" s="17"/>
    </row>
    <row r="77" spans="1:9" x14ac:dyDescent="0.25">
      <c r="A77" s="16"/>
      <c r="B77" s="9"/>
      <c r="C77" s="9"/>
      <c r="D77" s="9"/>
      <c r="E77" s="9"/>
      <c r="F77" s="9"/>
      <c r="G77" s="9"/>
      <c r="H77" s="9"/>
      <c r="I77" s="17"/>
    </row>
    <row r="78" spans="1:9" x14ac:dyDescent="0.25">
      <c r="A78" s="16"/>
      <c r="B78" s="9"/>
      <c r="C78" s="9"/>
      <c r="D78" s="9"/>
      <c r="E78" s="9"/>
      <c r="F78" s="9"/>
      <c r="G78" s="9"/>
      <c r="H78" s="9"/>
      <c r="I78" s="17"/>
    </row>
    <row r="79" spans="1:9" x14ac:dyDescent="0.25">
      <c r="A79" s="16"/>
      <c r="B79" s="9"/>
      <c r="C79" s="9"/>
      <c r="D79" s="9"/>
      <c r="E79" s="9"/>
      <c r="F79" s="9"/>
      <c r="G79" s="9"/>
      <c r="H79" s="9"/>
      <c r="I79" s="17"/>
    </row>
    <row r="80" spans="1:9" x14ac:dyDescent="0.25">
      <c r="A80" s="16"/>
      <c r="B80" s="9"/>
      <c r="C80" s="9"/>
      <c r="D80" s="9"/>
      <c r="E80" s="9"/>
      <c r="F80" s="9"/>
      <c r="G80" s="9"/>
      <c r="H80" s="9"/>
      <c r="I80" s="17"/>
    </row>
    <row r="81" spans="1:9" x14ac:dyDescent="0.25">
      <c r="A81" s="16"/>
      <c r="B81" s="9"/>
      <c r="C81" s="9"/>
      <c r="D81" s="9"/>
      <c r="E81" s="9"/>
      <c r="F81" s="9"/>
      <c r="G81" s="9"/>
      <c r="H81" s="9"/>
      <c r="I81" s="17"/>
    </row>
    <row r="82" spans="1:9" x14ac:dyDescent="0.25">
      <c r="A82" s="16"/>
      <c r="B82" s="9"/>
      <c r="C82" s="9"/>
      <c r="D82" s="9"/>
      <c r="E82" s="9"/>
      <c r="F82" s="9"/>
      <c r="G82" s="9"/>
      <c r="H82" s="9"/>
      <c r="I82" s="17"/>
    </row>
    <row r="83" spans="1:9" x14ac:dyDescent="0.25">
      <c r="A83" s="16"/>
      <c r="B83" s="9"/>
      <c r="C83" s="9"/>
      <c r="D83" s="9"/>
      <c r="E83" s="9"/>
      <c r="F83" s="9"/>
      <c r="G83" s="9"/>
      <c r="H83" s="9"/>
      <c r="I83" s="17"/>
    </row>
    <row r="84" spans="1:9" x14ac:dyDescent="0.25">
      <c r="A84" s="16"/>
      <c r="B84" s="9"/>
      <c r="C84" s="9"/>
      <c r="D84" s="9"/>
      <c r="E84" s="9"/>
      <c r="F84" s="9"/>
      <c r="G84" s="9"/>
      <c r="H84" s="9"/>
      <c r="I84" s="17"/>
    </row>
    <row r="85" spans="1:9" x14ac:dyDescent="0.25">
      <c r="A85" s="16"/>
      <c r="B85" s="9"/>
      <c r="C85" s="9"/>
      <c r="D85" s="9"/>
      <c r="E85" s="9"/>
      <c r="F85" s="9"/>
      <c r="G85" s="9"/>
      <c r="H85" s="9"/>
      <c r="I85" s="17"/>
    </row>
    <row r="86" spans="1:9" x14ac:dyDescent="0.25">
      <c r="A86" s="16"/>
      <c r="B86" s="9"/>
      <c r="C86" s="9"/>
      <c r="D86" s="9"/>
      <c r="E86" s="9"/>
      <c r="F86" s="9"/>
      <c r="G86" s="9"/>
      <c r="H86" s="9"/>
      <c r="I86" s="17"/>
    </row>
    <row r="87" spans="1:9" x14ac:dyDescent="0.25">
      <c r="A87" s="16"/>
      <c r="B87" s="9"/>
      <c r="C87" s="9"/>
      <c r="D87" s="9"/>
      <c r="E87" s="9"/>
      <c r="F87" s="9"/>
      <c r="G87" s="9"/>
      <c r="H87" s="9"/>
      <c r="I87" s="17"/>
    </row>
    <row r="88" spans="1:9" x14ac:dyDescent="0.25">
      <c r="A88" s="16"/>
      <c r="B88" s="9"/>
      <c r="C88" s="9"/>
      <c r="D88" s="9"/>
      <c r="E88" s="9"/>
      <c r="F88" s="9"/>
      <c r="G88" s="9"/>
      <c r="H88" s="9"/>
      <c r="I88" s="17"/>
    </row>
    <row r="89" spans="1:9" x14ac:dyDescent="0.25">
      <c r="A89" s="16"/>
      <c r="B89" s="9"/>
      <c r="C89" s="9"/>
      <c r="D89" s="9"/>
      <c r="E89" s="9"/>
      <c r="F89" s="9"/>
      <c r="G89" s="9"/>
      <c r="H89" s="9"/>
      <c r="I89" s="17"/>
    </row>
    <row r="90" spans="1:9" x14ac:dyDescent="0.25">
      <c r="A90" s="16"/>
      <c r="B90" s="9"/>
      <c r="C90" s="9"/>
      <c r="D90" s="9"/>
      <c r="E90" s="9"/>
      <c r="F90" s="9"/>
      <c r="G90" s="9"/>
      <c r="H90" s="9"/>
      <c r="I90" s="17"/>
    </row>
    <row r="91" spans="1:9" x14ac:dyDescent="0.25">
      <c r="A91" s="16"/>
      <c r="B91" s="9"/>
      <c r="C91" s="9"/>
      <c r="D91" s="9"/>
      <c r="E91" s="9"/>
      <c r="F91" s="9"/>
      <c r="G91" s="9"/>
      <c r="H91" s="9"/>
      <c r="I91" s="17"/>
    </row>
    <row r="92" spans="1:9" x14ac:dyDescent="0.25">
      <c r="A92" s="16"/>
      <c r="B92" s="9"/>
      <c r="C92" s="9"/>
      <c r="D92" s="9"/>
      <c r="E92" s="9"/>
      <c r="F92" s="9"/>
      <c r="G92" s="9"/>
      <c r="H92" s="9"/>
      <c r="I92" s="17"/>
    </row>
    <row r="93" spans="1:9" x14ac:dyDescent="0.25">
      <c r="A93" s="16"/>
      <c r="B93" s="9"/>
      <c r="C93" s="9"/>
      <c r="D93" s="9"/>
      <c r="E93" s="9"/>
      <c r="F93" s="9"/>
      <c r="G93" s="9"/>
      <c r="H93" s="9"/>
      <c r="I93" s="17"/>
    </row>
    <row r="94" spans="1:9" x14ac:dyDescent="0.25">
      <c r="A94" s="16"/>
      <c r="B94" s="9"/>
      <c r="C94" s="9"/>
      <c r="D94" s="9"/>
      <c r="E94" s="9"/>
      <c r="F94" s="9"/>
      <c r="G94" s="9"/>
      <c r="H94" s="9"/>
      <c r="I94" s="17"/>
    </row>
    <row r="95" spans="1:9" x14ac:dyDescent="0.25">
      <c r="A95" s="16"/>
      <c r="B95" s="9"/>
      <c r="C95" s="9"/>
      <c r="D95" s="9"/>
      <c r="E95" s="9"/>
      <c r="F95" s="9"/>
      <c r="G95" s="9"/>
      <c r="H95" s="9"/>
      <c r="I95" s="17"/>
    </row>
    <row r="96" spans="1:9" x14ac:dyDescent="0.25">
      <c r="A96" s="16"/>
      <c r="B96" s="9"/>
      <c r="C96" s="9"/>
      <c r="D96" s="9"/>
      <c r="E96" s="9"/>
      <c r="F96" s="9"/>
      <c r="G96" s="9"/>
      <c r="H96" s="9"/>
      <c r="I96" s="17"/>
    </row>
    <row r="97" spans="1:9" x14ac:dyDescent="0.25">
      <c r="A97" s="16"/>
      <c r="B97" s="9"/>
      <c r="C97" s="9"/>
      <c r="D97" s="9"/>
      <c r="E97" s="9"/>
      <c r="F97" s="9"/>
      <c r="G97" s="9"/>
      <c r="H97" s="9"/>
      <c r="I97" s="17"/>
    </row>
    <row r="98" spans="1:9" x14ac:dyDescent="0.25">
      <c r="A98" s="16"/>
      <c r="B98" s="9"/>
      <c r="C98" s="9"/>
      <c r="D98" s="9"/>
      <c r="E98" s="9"/>
      <c r="F98" s="9"/>
      <c r="G98" s="9"/>
      <c r="H98" s="9"/>
      <c r="I98" s="17"/>
    </row>
    <row r="99" spans="1:9" x14ac:dyDescent="0.25">
      <c r="A99" s="16"/>
      <c r="B99" s="9"/>
      <c r="C99" s="9"/>
      <c r="D99" s="9"/>
      <c r="E99" s="9"/>
      <c r="F99" s="9"/>
      <c r="G99" s="9"/>
      <c r="H99" s="9"/>
      <c r="I99" s="17"/>
    </row>
    <row r="100" spans="1:9" x14ac:dyDescent="0.25">
      <c r="A100" s="16"/>
      <c r="B100" s="9"/>
      <c r="C100" s="9"/>
      <c r="D100" s="9"/>
      <c r="E100" s="9"/>
      <c r="F100" s="9"/>
      <c r="G100" s="9"/>
      <c r="H100" s="9"/>
      <c r="I100" s="17"/>
    </row>
    <row r="101" spans="1:9" x14ac:dyDescent="0.25">
      <c r="A101" s="16"/>
      <c r="B101" s="9"/>
      <c r="C101" s="9"/>
      <c r="D101" s="9"/>
      <c r="E101" s="9"/>
      <c r="F101" s="9"/>
      <c r="G101" s="9"/>
      <c r="H101" s="9"/>
      <c r="I101" s="17"/>
    </row>
    <row r="102" spans="1:9" x14ac:dyDescent="0.25">
      <c r="A102" s="16"/>
      <c r="B102" s="9"/>
      <c r="C102" s="9"/>
      <c r="D102" s="9"/>
      <c r="E102" s="9"/>
      <c r="F102" s="9"/>
      <c r="G102" s="9"/>
      <c r="H102" s="9"/>
      <c r="I102" s="17"/>
    </row>
    <row r="103" spans="1:9" x14ac:dyDescent="0.25">
      <c r="A103" s="16"/>
      <c r="B103" s="9"/>
      <c r="C103" s="9"/>
      <c r="D103" s="9"/>
      <c r="E103" s="9"/>
      <c r="F103" s="9"/>
      <c r="G103" s="9"/>
      <c r="H103" s="9"/>
      <c r="I103" s="17"/>
    </row>
    <row r="104" spans="1:9" x14ac:dyDescent="0.25">
      <c r="A104" s="16"/>
      <c r="B104" s="9"/>
      <c r="C104" s="9"/>
      <c r="D104" s="9"/>
      <c r="E104" s="9"/>
      <c r="F104" s="9"/>
      <c r="G104" s="9"/>
      <c r="H104" s="9"/>
      <c r="I104" s="17"/>
    </row>
    <row r="105" spans="1:9" x14ac:dyDescent="0.25">
      <c r="A105" s="16"/>
      <c r="B105" s="9"/>
      <c r="C105" s="9"/>
      <c r="D105" s="9"/>
      <c r="E105" s="9"/>
      <c r="F105" s="9"/>
      <c r="G105" s="9"/>
      <c r="H105" s="9"/>
      <c r="I105" s="17"/>
    </row>
    <row r="106" spans="1:9" x14ac:dyDescent="0.25">
      <c r="A106" s="16"/>
      <c r="B106" s="9"/>
      <c r="C106" s="9"/>
      <c r="D106" s="9"/>
      <c r="E106" s="9"/>
      <c r="F106" s="9"/>
      <c r="G106" s="9"/>
      <c r="H106" s="9"/>
      <c r="I106" s="17"/>
    </row>
    <row r="107" spans="1:9" x14ac:dyDescent="0.25">
      <c r="A107" s="16"/>
      <c r="B107" s="9"/>
      <c r="C107" s="9"/>
      <c r="D107" s="9"/>
      <c r="E107" s="9"/>
      <c r="F107" s="9"/>
      <c r="G107" s="9"/>
      <c r="H107" s="9"/>
      <c r="I107" s="17"/>
    </row>
    <row r="108" spans="1:9" x14ac:dyDescent="0.25">
      <c r="A108" s="16"/>
      <c r="B108" s="9"/>
      <c r="C108" s="9"/>
      <c r="D108" s="9"/>
      <c r="E108" s="9"/>
      <c r="F108" s="9"/>
      <c r="G108" s="9"/>
      <c r="H108" s="9"/>
      <c r="I108" s="17"/>
    </row>
    <row r="109" spans="1:9" x14ac:dyDescent="0.25">
      <c r="A109" s="16"/>
      <c r="B109" s="9"/>
      <c r="C109" s="9"/>
      <c r="D109" s="9"/>
      <c r="E109" s="9"/>
      <c r="F109" s="9"/>
      <c r="G109" s="9"/>
      <c r="H109" s="9"/>
      <c r="I109" s="17"/>
    </row>
    <row r="110" spans="1:9" x14ac:dyDescent="0.25">
      <c r="A110" s="18"/>
      <c r="B110" s="19"/>
      <c r="C110" s="19"/>
      <c r="D110" s="19"/>
      <c r="E110" s="19"/>
      <c r="F110" s="19"/>
      <c r="G110" s="19"/>
      <c r="H110" s="19"/>
      <c r="I110" s="20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AE3EC-2A99-4B93-8DA7-CDD0EFA97D55}">
  <dimension ref="A1:M24"/>
  <sheetViews>
    <sheetView tabSelected="1" zoomScale="90" zoomScaleNormal="90" workbookViewId="0">
      <selection activeCell="E15" sqref="E15"/>
    </sheetView>
  </sheetViews>
  <sheetFormatPr baseColWidth="10" defaultRowHeight="15" x14ac:dyDescent="0.25"/>
  <cols>
    <col min="1" max="1" width="11.42578125" style="9"/>
    <col min="2" max="2" width="13.140625" style="31" customWidth="1"/>
    <col min="3" max="3" width="19.28515625" style="9" customWidth="1"/>
    <col min="4" max="4" width="19.28515625" style="31" customWidth="1"/>
    <col min="5" max="5" width="19.28515625" style="27" customWidth="1"/>
    <col min="6" max="9" width="11.42578125" style="9"/>
    <col min="10" max="10" width="17.7109375" style="9" customWidth="1"/>
    <col min="11" max="11" width="11.42578125" style="9"/>
    <col min="12" max="12" width="23.28515625" style="9" customWidth="1"/>
    <col min="13" max="16384" width="11.42578125" style="9"/>
  </cols>
  <sheetData>
    <row r="1" spans="1:13" s="8" customFormat="1" ht="34.5" customHeight="1" x14ac:dyDescent="0.25">
      <c r="A1" s="8" t="s">
        <v>0</v>
      </c>
      <c r="B1" s="30" t="s">
        <v>1</v>
      </c>
      <c r="C1" s="8" t="s">
        <v>7</v>
      </c>
      <c r="D1" s="30" t="s">
        <v>69</v>
      </c>
      <c r="E1" s="26" t="s">
        <v>269</v>
      </c>
      <c r="F1" s="8" t="s">
        <v>2</v>
      </c>
      <c r="G1" s="8" t="s">
        <v>3</v>
      </c>
      <c r="H1" s="8" t="s">
        <v>4</v>
      </c>
      <c r="I1" s="8" t="s">
        <v>5</v>
      </c>
      <c r="J1" s="8" t="s">
        <v>9</v>
      </c>
      <c r="L1" s="8" t="s">
        <v>11</v>
      </c>
      <c r="M1" s="8" t="s">
        <v>17</v>
      </c>
    </row>
    <row r="2" spans="1:13" x14ac:dyDescent="0.25">
      <c r="A2" s="9" t="s">
        <v>24</v>
      </c>
      <c r="B2" s="31">
        <v>21.2</v>
      </c>
      <c r="C2" s="9" t="s">
        <v>20</v>
      </c>
      <c r="D2" s="31" t="str">
        <f>Cotations!D15</f>
        <v>25.480</v>
      </c>
      <c r="E2" s="27" t="e">
        <f>Tableau3[[#This Row],[cours du jour]]-Tableau3[[#This Row],[Zone d''achat]]</f>
        <v>#VALUE!</v>
      </c>
      <c r="L2" s="10" t="s">
        <v>12</v>
      </c>
      <c r="M2" s="11">
        <v>2800</v>
      </c>
    </row>
    <row r="3" spans="1:13" x14ac:dyDescent="0.25">
      <c r="A3" s="9" t="s">
        <v>27</v>
      </c>
      <c r="B3" s="31">
        <v>1.37</v>
      </c>
      <c r="C3" s="9" t="s">
        <v>20</v>
      </c>
      <c r="D3" s="31" t="str">
        <f>Cotations!J10</f>
        <v>1.860</v>
      </c>
      <c r="L3" s="10" t="s">
        <v>13</v>
      </c>
      <c r="M3" s="12">
        <v>1.94</v>
      </c>
    </row>
    <row r="4" spans="1:13" x14ac:dyDescent="0.25">
      <c r="A4" s="9" t="s">
        <v>28</v>
      </c>
      <c r="B4" s="31">
        <v>17.87</v>
      </c>
      <c r="C4" s="9" t="s">
        <v>20</v>
      </c>
      <c r="D4" s="31" t="str">
        <f>Cotations!J24</f>
        <v>21.720</v>
      </c>
      <c r="E4" s="27" t="e">
        <f>Tableau3[[#This Row],[cours du jour]]-Tableau3[[#This Row],[Zone d''achat]]</f>
        <v>#VALUE!</v>
      </c>
      <c r="L4" s="10" t="s">
        <v>5</v>
      </c>
      <c r="M4" s="13">
        <v>1.7</v>
      </c>
    </row>
    <row r="5" spans="1:13" x14ac:dyDescent="0.25">
      <c r="A5" s="9" t="s">
        <v>25</v>
      </c>
      <c r="B5" s="31">
        <v>4.25</v>
      </c>
      <c r="C5" s="9" t="s">
        <v>55</v>
      </c>
      <c r="L5" s="10" t="s">
        <v>14</v>
      </c>
      <c r="M5" s="14">
        <f>(M7*100)/M6</f>
        <v>-452.66666666666674</v>
      </c>
    </row>
    <row r="6" spans="1:13" x14ac:dyDescent="0.25">
      <c r="A6" s="9" t="s">
        <v>6</v>
      </c>
      <c r="B6" s="31">
        <v>1.94</v>
      </c>
      <c r="C6" s="9" t="s">
        <v>20</v>
      </c>
      <c r="F6" s="9">
        <v>2.2000000000000002</v>
      </c>
      <c r="G6" s="9">
        <v>2.5</v>
      </c>
      <c r="H6" s="9">
        <v>2.6</v>
      </c>
      <c r="I6" s="9">
        <v>1.7</v>
      </c>
      <c r="J6" s="9" t="s">
        <v>21</v>
      </c>
      <c r="L6" s="10" t="s">
        <v>15</v>
      </c>
      <c r="M6" s="15">
        <f>((100*M4)/M3)-100</f>
        <v>-12.371134020618555</v>
      </c>
    </row>
    <row r="7" spans="1:13" x14ac:dyDescent="0.25">
      <c r="A7" s="9" t="s">
        <v>29</v>
      </c>
      <c r="B7" s="31">
        <v>11.61</v>
      </c>
      <c r="C7" s="9" t="s">
        <v>20</v>
      </c>
      <c r="L7" s="10" t="s">
        <v>16</v>
      </c>
      <c r="M7" s="9">
        <f>(2*M2)/100</f>
        <v>56</v>
      </c>
    </row>
    <row r="8" spans="1:13" x14ac:dyDescent="0.25">
      <c r="A8" s="9" t="s">
        <v>26</v>
      </c>
      <c r="B8" s="31">
        <v>6.61</v>
      </c>
      <c r="C8" s="9" t="s">
        <v>20</v>
      </c>
      <c r="D8" s="31" t="e">
        <f>#REF!</f>
        <v>#REF!</v>
      </c>
    </row>
    <row r="9" spans="1:13" x14ac:dyDescent="0.25">
      <c r="A9" s="9" t="s">
        <v>43</v>
      </c>
      <c r="B9" s="31">
        <v>6.8000000000000005E-2</v>
      </c>
      <c r="C9" s="9" t="s">
        <v>20</v>
      </c>
    </row>
    <row r="10" spans="1:13" x14ac:dyDescent="0.25">
      <c r="A10" s="9" t="s">
        <v>44</v>
      </c>
      <c r="B10" s="31">
        <v>17.3</v>
      </c>
      <c r="C10" s="9" t="s">
        <v>20</v>
      </c>
    </row>
    <row r="11" spans="1:13" x14ac:dyDescent="0.25">
      <c r="A11" s="9" t="s">
        <v>45</v>
      </c>
      <c r="B11" s="31">
        <v>10.199999999999999</v>
      </c>
      <c r="C11" s="9" t="s">
        <v>20</v>
      </c>
    </row>
    <row r="12" spans="1:13" x14ac:dyDescent="0.25">
      <c r="A12" s="9" t="s">
        <v>6</v>
      </c>
      <c r="B12" s="31">
        <v>1.94</v>
      </c>
      <c r="C12" s="9" t="s">
        <v>20</v>
      </c>
    </row>
    <row r="13" spans="1:13" x14ac:dyDescent="0.25">
      <c r="A13" s="9" t="s">
        <v>46</v>
      </c>
      <c r="B13" s="31">
        <v>1.7</v>
      </c>
      <c r="C13" s="9" t="s">
        <v>20</v>
      </c>
    </row>
    <row r="14" spans="1:13" x14ac:dyDescent="0.25">
      <c r="A14" s="9" t="s">
        <v>22</v>
      </c>
      <c r="B14" s="31">
        <v>1.84</v>
      </c>
      <c r="C14" s="9" t="s">
        <v>20</v>
      </c>
      <c r="D14" s="31" t="str">
        <f>Cotations!D3</f>
        <v>2.435</v>
      </c>
    </row>
    <row r="15" spans="1:13" x14ac:dyDescent="0.25">
      <c r="A15" s="9" t="s">
        <v>56</v>
      </c>
      <c r="B15" s="31">
        <v>17.899999999999999</v>
      </c>
      <c r="C15" s="9" t="s">
        <v>20</v>
      </c>
      <c r="D15" s="31" t="str">
        <f>Cotations!D9</f>
        <v>20.250</v>
      </c>
    </row>
    <row r="16" spans="1:13" x14ac:dyDescent="0.25">
      <c r="A16" s="9" t="s">
        <v>47</v>
      </c>
      <c r="B16" s="31">
        <v>19.5</v>
      </c>
      <c r="C16" s="9" t="s">
        <v>20</v>
      </c>
      <c r="D16" s="31" t="str">
        <f>Table_0__6[[#This Row],[Dernier]]</f>
        <v>23.300</v>
      </c>
    </row>
    <row r="17" spans="1:4" x14ac:dyDescent="0.25">
      <c r="A17" s="9" t="s">
        <v>26</v>
      </c>
      <c r="B17" s="31">
        <v>6.65</v>
      </c>
      <c r="C17" s="9" t="s">
        <v>20</v>
      </c>
      <c r="D17" s="31" t="str">
        <f>Cotations!J9</f>
        <v>7.020</v>
      </c>
    </row>
    <row r="18" spans="1:4" x14ac:dyDescent="0.25">
      <c r="A18" s="9" t="s">
        <v>48</v>
      </c>
      <c r="B18" s="31">
        <v>1.47</v>
      </c>
      <c r="C18" s="9" t="s">
        <v>20</v>
      </c>
    </row>
    <row r="19" spans="1:4" x14ac:dyDescent="0.25">
      <c r="A19" s="9" t="s">
        <v>49</v>
      </c>
      <c r="B19" s="31">
        <v>7.6</v>
      </c>
      <c r="C19" s="9" t="s">
        <v>31</v>
      </c>
    </row>
    <row r="20" spans="1:4" x14ac:dyDescent="0.25">
      <c r="A20" s="9" t="s">
        <v>50</v>
      </c>
      <c r="B20" s="31">
        <v>11</v>
      </c>
      <c r="C20" s="9" t="s">
        <v>20</v>
      </c>
    </row>
    <row r="21" spans="1:4" x14ac:dyDescent="0.25">
      <c r="A21" s="9" t="s">
        <v>51</v>
      </c>
      <c r="B21" s="31">
        <v>17.100000000000001</v>
      </c>
      <c r="C21" s="9" t="s">
        <v>20</v>
      </c>
    </row>
    <row r="22" spans="1:4" x14ac:dyDescent="0.25">
      <c r="A22" s="9" t="s">
        <v>52</v>
      </c>
      <c r="B22" s="31">
        <v>31</v>
      </c>
      <c r="C22" s="9" t="s">
        <v>20</v>
      </c>
    </row>
    <row r="23" spans="1:4" x14ac:dyDescent="0.25">
      <c r="A23" s="9" t="s">
        <v>53</v>
      </c>
      <c r="B23" s="31">
        <v>6.34</v>
      </c>
      <c r="C23" s="9" t="s">
        <v>20</v>
      </c>
    </row>
    <row r="24" spans="1:4" x14ac:dyDescent="0.25">
      <c r="A24" s="9" t="s">
        <v>54</v>
      </c>
      <c r="B24" s="31">
        <v>6.33</v>
      </c>
      <c r="C24" s="9" t="s">
        <v>20</v>
      </c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95C15-A0DF-4D28-922A-717E91938811}">
  <dimension ref="A1:J68"/>
  <sheetViews>
    <sheetView zoomScale="85" zoomScaleNormal="85" workbookViewId="0">
      <selection activeCell="H16" sqref="H16"/>
    </sheetView>
  </sheetViews>
  <sheetFormatPr baseColWidth="10" defaultRowHeight="15" x14ac:dyDescent="0.25"/>
  <cols>
    <col min="1" max="1" width="32.140625" bestFit="1" customWidth="1"/>
    <col min="2" max="2" width="10" bestFit="1" customWidth="1"/>
    <col min="3" max="3" width="20" bestFit="1" customWidth="1"/>
    <col min="4" max="4" width="10" style="29" bestFit="1" customWidth="1"/>
    <col min="5" max="5" width="24.5703125" bestFit="1" customWidth="1"/>
    <col min="6" max="6" width="9.85546875" style="28" bestFit="1" customWidth="1"/>
    <col min="9" max="9" width="21.140625" bestFit="1" customWidth="1"/>
    <col min="10" max="10" width="10" bestFit="1" customWidth="1"/>
  </cols>
  <sheetData>
    <row r="1" spans="1:10" x14ac:dyDescent="0.25">
      <c r="A1" s="25" t="s">
        <v>70</v>
      </c>
      <c r="B1" s="25" t="s">
        <v>71</v>
      </c>
      <c r="C1" s="25" t="s">
        <v>70</v>
      </c>
      <c r="D1" s="29" t="s">
        <v>71</v>
      </c>
      <c r="E1" s="25" t="s">
        <v>70</v>
      </c>
      <c r="F1" s="28" t="s">
        <v>71</v>
      </c>
      <c r="I1" s="25" t="s">
        <v>70</v>
      </c>
      <c r="J1" s="25" t="s">
        <v>71</v>
      </c>
    </row>
    <row r="2" spans="1:10" x14ac:dyDescent="0.25">
      <c r="A2" s="25" t="s">
        <v>72</v>
      </c>
      <c r="B2" s="25" t="s">
        <v>73</v>
      </c>
      <c r="C2" s="25" t="s">
        <v>163</v>
      </c>
      <c r="D2" s="29" t="s">
        <v>296</v>
      </c>
      <c r="E2" s="25" t="s">
        <v>191</v>
      </c>
      <c r="F2" s="28" t="s">
        <v>192</v>
      </c>
      <c r="I2" s="25" t="s">
        <v>230</v>
      </c>
      <c r="J2" s="25" t="s">
        <v>231</v>
      </c>
    </row>
    <row r="3" spans="1:10" x14ac:dyDescent="0.25">
      <c r="A3" s="25" t="s">
        <v>57</v>
      </c>
      <c r="B3" s="25" t="s">
        <v>270</v>
      </c>
      <c r="C3" s="25" t="s">
        <v>22</v>
      </c>
      <c r="D3" s="29" t="s">
        <v>297</v>
      </c>
      <c r="E3" s="25" t="s">
        <v>193</v>
      </c>
      <c r="F3" s="28" t="s">
        <v>322</v>
      </c>
      <c r="I3" s="25" t="s">
        <v>230</v>
      </c>
      <c r="J3" s="25" t="s">
        <v>232</v>
      </c>
    </row>
    <row r="4" spans="1:10" x14ac:dyDescent="0.25">
      <c r="A4" s="25" t="s">
        <v>58</v>
      </c>
      <c r="B4" s="25" t="s">
        <v>271</v>
      </c>
      <c r="C4" s="25" t="s">
        <v>164</v>
      </c>
      <c r="D4" s="29" t="s">
        <v>165</v>
      </c>
      <c r="E4" s="25" t="s">
        <v>194</v>
      </c>
      <c r="F4" s="28" t="s">
        <v>323</v>
      </c>
      <c r="I4" s="25" t="s">
        <v>233</v>
      </c>
      <c r="J4" s="25" t="s">
        <v>234</v>
      </c>
    </row>
    <row r="5" spans="1:10" x14ac:dyDescent="0.25">
      <c r="A5" s="25" t="s">
        <v>75</v>
      </c>
      <c r="B5" s="25" t="s">
        <v>272</v>
      </c>
      <c r="C5" s="25" t="s">
        <v>166</v>
      </c>
      <c r="D5" s="29" t="s">
        <v>167</v>
      </c>
      <c r="E5" s="25" t="s">
        <v>194</v>
      </c>
      <c r="F5" s="28" t="s">
        <v>77</v>
      </c>
      <c r="I5" s="25" t="s">
        <v>235</v>
      </c>
      <c r="J5" s="25" t="s">
        <v>74</v>
      </c>
    </row>
    <row r="6" spans="1:10" x14ac:dyDescent="0.25">
      <c r="A6" s="25" t="s">
        <v>59</v>
      </c>
      <c r="B6" s="25" t="s">
        <v>273</v>
      </c>
      <c r="C6" s="25" t="s">
        <v>168</v>
      </c>
      <c r="D6" s="29" t="s">
        <v>298</v>
      </c>
      <c r="E6" s="25" t="s">
        <v>195</v>
      </c>
      <c r="F6" s="28" t="s">
        <v>196</v>
      </c>
      <c r="I6" s="25" t="s">
        <v>236</v>
      </c>
      <c r="J6" s="25" t="s">
        <v>310</v>
      </c>
    </row>
    <row r="7" spans="1:10" x14ac:dyDescent="0.25">
      <c r="A7" s="25" t="s">
        <v>60</v>
      </c>
      <c r="B7" s="25" t="s">
        <v>274</v>
      </c>
      <c r="C7" s="25" t="s">
        <v>169</v>
      </c>
      <c r="D7" s="29" t="s">
        <v>85</v>
      </c>
      <c r="E7" s="25" t="s">
        <v>197</v>
      </c>
      <c r="F7" s="28" t="s">
        <v>324</v>
      </c>
      <c r="I7" s="25" t="s">
        <v>237</v>
      </c>
      <c r="J7" s="25" t="s">
        <v>311</v>
      </c>
    </row>
    <row r="8" spans="1:10" x14ac:dyDescent="0.25">
      <c r="A8" s="25" t="s">
        <v>76</v>
      </c>
      <c r="B8" s="25" t="s">
        <v>77</v>
      </c>
      <c r="C8" s="25" t="s">
        <v>170</v>
      </c>
      <c r="D8" s="29" t="s">
        <v>77</v>
      </c>
      <c r="E8" s="25" t="s">
        <v>198</v>
      </c>
      <c r="F8" s="28" t="s">
        <v>325</v>
      </c>
      <c r="I8" s="25" t="s">
        <v>238</v>
      </c>
      <c r="J8" s="25" t="s">
        <v>312</v>
      </c>
    </row>
    <row r="9" spans="1:10" x14ac:dyDescent="0.25">
      <c r="A9" s="25" t="s">
        <v>78</v>
      </c>
      <c r="B9" s="25" t="s">
        <v>275</v>
      </c>
      <c r="C9" s="25" t="s">
        <v>66</v>
      </c>
      <c r="D9" s="29" t="s">
        <v>299</v>
      </c>
      <c r="E9" s="25" t="s">
        <v>199</v>
      </c>
      <c r="F9" s="28" t="s">
        <v>200</v>
      </c>
      <c r="I9" s="25" t="s">
        <v>239</v>
      </c>
      <c r="J9" s="25" t="s">
        <v>313</v>
      </c>
    </row>
    <row r="10" spans="1:10" x14ac:dyDescent="0.25">
      <c r="A10" s="25" t="s">
        <v>79</v>
      </c>
      <c r="B10" s="25" t="s">
        <v>80</v>
      </c>
      <c r="C10" s="25" t="s">
        <v>171</v>
      </c>
      <c r="D10" s="29" t="s">
        <v>140</v>
      </c>
      <c r="E10" s="25" t="s">
        <v>67</v>
      </c>
      <c r="F10" s="28" t="s">
        <v>326</v>
      </c>
      <c r="I10" s="25" t="s">
        <v>240</v>
      </c>
      <c r="J10" s="25" t="s">
        <v>314</v>
      </c>
    </row>
    <row r="11" spans="1:10" x14ac:dyDescent="0.25">
      <c r="A11" s="25" t="s">
        <v>82</v>
      </c>
      <c r="B11" s="25" t="s">
        <v>83</v>
      </c>
      <c r="C11" s="25" t="s">
        <v>172</v>
      </c>
      <c r="D11" s="29" t="s">
        <v>268</v>
      </c>
      <c r="E11" s="25" t="s">
        <v>202</v>
      </c>
      <c r="F11" s="28" t="s">
        <v>327</v>
      </c>
      <c r="I11" s="25" t="s">
        <v>241</v>
      </c>
      <c r="J11" s="25" t="s">
        <v>242</v>
      </c>
    </row>
    <row r="12" spans="1:10" x14ac:dyDescent="0.25">
      <c r="A12" s="25" t="s">
        <v>84</v>
      </c>
      <c r="B12" s="25" t="s">
        <v>107</v>
      </c>
      <c r="C12" s="25" t="s">
        <v>173</v>
      </c>
      <c r="D12" s="29" t="s">
        <v>300</v>
      </c>
      <c r="E12" s="25" t="s">
        <v>203</v>
      </c>
      <c r="F12" s="28" t="s">
        <v>328</v>
      </c>
      <c r="I12" s="25" t="s">
        <v>243</v>
      </c>
      <c r="J12" s="25" t="s">
        <v>315</v>
      </c>
    </row>
    <row r="13" spans="1:10" x14ac:dyDescent="0.25">
      <c r="A13" s="25" t="s">
        <v>86</v>
      </c>
      <c r="B13" s="25" t="s">
        <v>87</v>
      </c>
      <c r="C13" s="25" t="s">
        <v>174</v>
      </c>
      <c r="D13" s="29" t="s">
        <v>175</v>
      </c>
      <c r="E13" s="25" t="s">
        <v>204</v>
      </c>
      <c r="F13" s="28" t="s">
        <v>205</v>
      </c>
      <c r="I13" s="25" t="s">
        <v>244</v>
      </c>
      <c r="J13" s="25" t="s">
        <v>246</v>
      </c>
    </row>
    <row r="14" spans="1:10" x14ac:dyDescent="0.25">
      <c r="A14" s="25" t="s">
        <v>61</v>
      </c>
      <c r="B14" s="25" t="s">
        <v>276</v>
      </c>
      <c r="C14" s="25" t="s">
        <v>176</v>
      </c>
      <c r="D14" s="29" t="s">
        <v>301</v>
      </c>
      <c r="E14" s="25" t="s">
        <v>109</v>
      </c>
      <c r="F14" s="28" t="s">
        <v>329</v>
      </c>
      <c r="I14" s="25" t="s">
        <v>247</v>
      </c>
      <c r="J14" s="25" t="s">
        <v>248</v>
      </c>
    </row>
    <row r="15" spans="1:10" x14ac:dyDescent="0.25">
      <c r="A15" s="25" t="s">
        <v>88</v>
      </c>
      <c r="B15" s="25" t="s">
        <v>277</v>
      </c>
      <c r="C15" s="25" t="s">
        <v>177</v>
      </c>
      <c r="D15" s="29" t="s">
        <v>302</v>
      </c>
      <c r="E15" s="25" t="s">
        <v>206</v>
      </c>
      <c r="F15" s="28" t="s">
        <v>330</v>
      </c>
      <c r="I15" s="25" t="s">
        <v>249</v>
      </c>
      <c r="J15" s="25" t="s">
        <v>316</v>
      </c>
    </row>
    <row r="16" spans="1:10" x14ac:dyDescent="0.25">
      <c r="A16" s="25" t="s">
        <v>89</v>
      </c>
      <c r="B16" s="25" t="s">
        <v>77</v>
      </c>
      <c r="C16" s="25" t="s">
        <v>178</v>
      </c>
      <c r="D16" s="29" t="s">
        <v>303</v>
      </c>
      <c r="E16" s="25" t="s">
        <v>68</v>
      </c>
      <c r="F16" s="28" t="s">
        <v>331</v>
      </c>
      <c r="I16" s="25" t="s">
        <v>250</v>
      </c>
      <c r="J16" s="25" t="s">
        <v>262</v>
      </c>
    </row>
    <row r="17" spans="1:10" x14ac:dyDescent="0.25">
      <c r="A17" s="25" t="s">
        <v>90</v>
      </c>
      <c r="B17" s="25" t="s">
        <v>278</v>
      </c>
      <c r="C17" s="25" t="s">
        <v>179</v>
      </c>
      <c r="D17" s="29" t="s">
        <v>180</v>
      </c>
      <c r="E17" s="25" t="s">
        <v>207</v>
      </c>
      <c r="F17" s="28" t="s">
        <v>208</v>
      </c>
      <c r="I17" s="25" t="s">
        <v>251</v>
      </c>
      <c r="J17" s="25" t="s">
        <v>252</v>
      </c>
    </row>
    <row r="18" spans="1:10" x14ac:dyDescent="0.25">
      <c r="A18" s="25" t="s">
        <v>91</v>
      </c>
      <c r="B18" s="25" t="s">
        <v>92</v>
      </c>
      <c r="C18" s="25" t="s">
        <v>181</v>
      </c>
      <c r="D18" s="29" t="s">
        <v>304</v>
      </c>
      <c r="E18" s="25" t="s">
        <v>209</v>
      </c>
      <c r="F18" s="28" t="s">
        <v>332</v>
      </c>
      <c r="I18" s="25" t="s">
        <v>253</v>
      </c>
      <c r="J18" s="25" t="s">
        <v>317</v>
      </c>
    </row>
    <row r="19" spans="1:10" x14ac:dyDescent="0.25">
      <c r="A19" s="25" t="s">
        <v>93</v>
      </c>
      <c r="B19" s="25" t="s">
        <v>94</v>
      </c>
      <c r="C19" s="25" t="s">
        <v>182</v>
      </c>
      <c r="D19" s="29" t="s">
        <v>183</v>
      </c>
      <c r="E19" s="25" t="s">
        <v>210</v>
      </c>
      <c r="F19" s="28" t="s">
        <v>211</v>
      </c>
      <c r="I19" s="25" t="s">
        <v>254</v>
      </c>
      <c r="J19" s="25" t="s">
        <v>255</v>
      </c>
    </row>
    <row r="20" spans="1:10" x14ac:dyDescent="0.25">
      <c r="A20" s="25" t="s">
        <v>95</v>
      </c>
      <c r="B20" s="25" t="s">
        <v>279</v>
      </c>
      <c r="C20" s="25" t="s">
        <v>184</v>
      </c>
      <c r="D20" s="29" t="s">
        <v>305</v>
      </c>
      <c r="E20" s="25" t="s">
        <v>212</v>
      </c>
      <c r="F20" s="28" t="s">
        <v>77</v>
      </c>
      <c r="I20" s="25" t="s">
        <v>256</v>
      </c>
      <c r="J20" s="25" t="s">
        <v>125</v>
      </c>
    </row>
    <row r="21" spans="1:10" x14ac:dyDescent="0.25">
      <c r="A21" s="25" t="s">
        <v>96</v>
      </c>
      <c r="B21" s="25" t="s">
        <v>97</v>
      </c>
      <c r="C21" s="25" t="s">
        <v>185</v>
      </c>
      <c r="D21" s="29" t="s">
        <v>306</v>
      </c>
      <c r="E21" s="25" t="s">
        <v>212</v>
      </c>
      <c r="F21" s="28" t="s">
        <v>333</v>
      </c>
      <c r="I21" s="25" t="s">
        <v>257</v>
      </c>
      <c r="J21" s="25" t="s">
        <v>131</v>
      </c>
    </row>
    <row r="22" spans="1:10" x14ac:dyDescent="0.25">
      <c r="A22" s="25" t="s">
        <v>98</v>
      </c>
      <c r="B22" s="25" t="s">
        <v>77</v>
      </c>
      <c r="C22" s="25" t="s">
        <v>186</v>
      </c>
      <c r="D22" s="29" t="s">
        <v>266</v>
      </c>
      <c r="E22" s="25" t="s">
        <v>213</v>
      </c>
      <c r="F22" s="28" t="s">
        <v>334</v>
      </c>
      <c r="I22" s="25" t="s">
        <v>258</v>
      </c>
      <c r="J22" s="25" t="s">
        <v>259</v>
      </c>
    </row>
    <row r="23" spans="1:10" x14ac:dyDescent="0.25">
      <c r="A23" s="25" t="s">
        <v>112</v>
      </c>
      <c r="B23" s="25" t="s">
        <v>113</v>
      </c>
      <c r="C23" s="25" t="s">
        <v>187</v>
      </c>
      <c r="D23" s="29" t="s">
        <v>188</v>
      </c>
      <c r="E23" s="25" t="s">
        <v>108</v>
      </c>
      <c r="F23" s="28" t="s">
        <v>266</v>
      </c>
      <c r="I23" s="25" t="s">
        <v>260</v>
      </c>
      <c r="J23" s="25" t="s">
        <v>318</v>
      </c>
    </row>
    <row r="24" spans="1:10" x14ac:dyDescent="0.25">
      <c r="A24" s="25" t="s">
        <v>91</v>
      </c>
      <c r="B24" s="25" t="s">
        <v>74</v>
      </c>
      <c r="C24" s="25" t="s">
        <v>189</v>
      </c>
      <c r="D24" s="29" t="s">
        <v>190</v>
      </c>
      <c r="E24" s="25" t="s">
        <v>109</v>
      </c>
      <c r="F24" s="28" t="s">
        <v>335</v>
      </c>
      <c r="I24" s="25" t="s">
        <v>261</v>
      </c>
      <c r="J24" s="25" t="s">
        <v>319</v>
      </c>
    </row>
    <row r="25" spans="1:10" x14ac:dyDescent="0.25">
      <c r="A25" s="25" t="s">
        <v>95</v>
      </c>
      <c r="B25" s="25" t="s">
        <v>100</v>
      </c>
      <c r="C25" s="25" t="s">
        <v>99</v>
      </c>
      <c r="D25" s="29" t="s">
        <v>307</v>
      </c>
      <c r="E25" s="25" t="s">
        <v>70</v>
      </c>
      <c r="F25" s="28" t="s">
        <v>71</v>
      </c>
      <c r="I25" s="25" t="s">
        <v>263</v>
      </c>
      <c r="J25" s="25" t="s">
        <v>264</v>
      </c>
    </row>
    <row r="26" spans="1:10" x14ac:dyDescent="0.25">
      <c r="A26" s="25" t="s">
        <v>101</v>
      </c>
      <c r="B26" s="25" t="s">
        <v>280</v>
      </c>
      <c r="C26" s="25" t="s">
        <v>105</v>
      </c>
      <c r="D26" s="29" t="s">
        <v>308</v>
      </c>
      <c r="E26" s="25" t="s">
        <v>214</v>
      </c>
      <c r="F26" s="28" t="s">
        <v>215</v>
      </c>
      <c r="I26" s="25" t="s">
        <v>265</v>
      </c>
      <c r="J26" s="25" t="s">
        <v>320</v>
      </c>
    </row>
    <row r="27" spans="1:10" x14ac:dyDescent="0.25">
      <c r="A27" s="25" t="s">
        <v>102</v>
      </c>
      <c r="B27" s="25" t="s">
        <v>103</v>
      </c>
      <c r="C27" s="25" t="s">
        <v>106</v>
      </c>
      <c r="D27" s="29" t="s">
        <v>309</v>
      </c>
      <c r="E27" s="25" t="s">
        <v>216</v>
      </c>
      <c r="F27" s="28" t="s">
        <v>336</v>
      </c>
      <c r="I27" s="25" t="s">
        <v>111</v>
      </c>
      <c r="J27" s="25" t="s">
        <v>321</v>
      </c>
    </row>
    <row r="28" spans="1:10" x14ac:dyDescent="0.25">
      <c r="A28" s="25" t="s">
        <v>104</v>
      </c>
      <c r="B28" s="25" t="s">
        <v>281</v>
      </c>
      <c r="E28" s="25" t="s">
        <v>217</v>
      </c>
      <c r="F28" s="28" t="s">
        <v>337</v>
      </c>
    </row>
    <row r="29" spans="1:10" x14ac:dyDescent="0.25">
      <c r="A29" s="25" t="s">
        <v>70</v>
      </c>
      <c r="B29" s="25" t="s">
        <v>71</v>
      </c>
      <c r="E29" s="25" t="s">
        <v>218</v>
      </c>
      <c r="F29" s="28" t="s">
        <v>219</v>
      </c>
    </row>
    <row r="30" spans="1:10" x14ac:dyDescent="0.25">
      <c r="A30" s="25" t="s">
        <v>114</v>
      </c>
      <c r="B30" s="25" t="s">
        <v>115</v>
      </c>
      <c r="E30" s="25" t="s">
        <v>220</v>
      </c>
      <c r="F30" s="28" t="s">
        <v>221</v>
      </c>
    </row>
    <row r="31" spans="1:10" x14ac:dyDescent="0.25">
      <c r="A31" s="25" t="s">
        <v>116</v>
      </c>
      <c r="B31" s="25" t="s">
        <v>117</v>
      </c>
      <c r="E31" s="25" t="s">
        <v>222</v>
      </c>
      <c r="F31" s="28" t="s">
        <v>338</v>
      </c>
    </row>
    <row r="32" spans="1:10" x14ac:dyDescent="0.25">
      <c r="A32" s="25" t="s">
        <v>62</v>
      </c>
      <c r="B32" s="25" t="s">
        <v>282</v>
      </c>
      <c r="E32" s="25" t="s">
        <v>223</v>
      </c>
      <c r="F32" s="28" t="s">
        <v>224</v>
      </c>
    </row>
    <row r="33" spans="1:6" x14ac:dyDescent="0.25">
      <c r="A33" s="25" t="s">
        <v>118</v>
      </c>
      <c r="B33" s="25" t="s">
        <v>119</v>
      </c>
      <c r="E33" s="25" t="s">
        <v>225</v>
      </c>
      <c r="F33" s="28" t="s">
        <v>123</v>
      </c>
    </row>
    <row r="34" spans="1:6" x14ac:dyDescent="0.25">
      <c r="A34" s="25" t="s">
        <v>120</v>
      </c>
      <c r="B34" s="25" t="s">
        <v>283</v>
      </c>
      <c r="E34" s="25" t="s">
        <v>226</v>
      </c>
      <c r="F34" s="28" t="s">
        <v>77</v>
      </c>
    </row>
    <row r="35" spans="1:6" x14ac:dyDescent="0.25">
      <c r="A35" s="25" t="s">
        <v>121</v>
      </c>
      <c r="B35" s="25" t="s">
        <v>77</v>
      </c>
      <c r="E35" s="25" t="s">
        <v>227</v>
      </c>
      <c r="F35" s="28" t="s">
        <v>77</v>
      </c>
    </row>
    <row r="36" spans="1:6" x14ac:dyDescent="0.25">
      <c r="A36" s="25" t="s">
        <v>121</v>
      </c>
      <c r="B36" s="25" t="s">
        <v>137</v>
      </c>
      <c r="E36" s="25" t="s">
        <v>228</v>
      </c>
      <c r="F36" s="28" t="s">
        <v>229</v>
      </c>
    </row>
    <row r="37" spans="1:6" x14ac:dyDescent="0.25">
      <c r="A37" s="25" t="s">
        <v>122</v>
      </c>
      <c r="B37" s="25" t="s">
        <v>284</v>
      </c>
    </row>
    <row r="38" spans="1:6" x14ac:dyDescent="0.25">
      <c r="A38" s="25" t="s">
        <v>124</v>
      </c>
      <c r="B38" s="25" t="s">
        <v>285</v>
      </c>
    </row>
    <row r="39" spans="1:6" x14ac:dyDescent="0.25">
      <c r="A39" s="25" t="s">
        <v>126</v>
      </c>
      <c r="B39" s="25" t="s">
        <v>127</v>
      </c>
    </row>
    <row r="40" spans="1:6" x14ac:dyDescent="0.25">
      <c r="A40" s="25" t="s">
        <v>128</v>
      </c>
      <c r="B40" s="25" t="s">
        <v>129</v>
      </c>
    </row>
    <row r="41" spans="1:6" x14ac:dyDescent="0.25">
      <c r="A41" s="25" t="s">
        <v>130</v>
      </c>
      <c r="B41" s="25" t="s">
        <v>110</v>
      </c>
    </row>
    <row r="42" spans="1:6" x14ac:dyDescent="0.25">
      <c r="A42" s="25" t="s">
        <v>132</v>
      </c>
      <c r="B42" s="25" t="s">
        <v>133</v>
      </c>
    </row>
    <row r="43" spans="1:6" x14ac:dyDescent="0.25">
      <c r="A43" s="25" t="s">
        <v>134</v>
      </c>
      <c r="B43" s="25" t="s">
        <v>135</v>
      </c>
    </row>
    <row r="44" spans="1:6" x14ac:dyDescent="0.25">
      <c r="A44" s="25" t="s">
        <v>136</v>
      </c>
      <c r="B44" s="25" t="s">
        <v>201</v>
      </c>
    </row>
    <row r="45" spans="1:6" x14ac:dyDescent="0.25">
      <c r="A45" s="25" t="s">
        <v>138</v>
      </c>
      <c r="B45" s="25" t="s">
        <v>286</v>
      </c>
    </row>
    <row r="46" spans="1:6" x14ac:dyDescent="0.25">
      <c r="A46" s="25" t="s">
        <v>139</v>
      </c>
      <c r="B46" s="25" t="s">
        <v>287</v>
      </c>
    </row>
    <row r="47" spans="1:6" x14ac:dyDescent="0.25">
      <c r="A47" s="25" t="s">
        <v>23</v>
      </c>
      <c r="B47" s="25" t="s">
        <v>77</v>
      </c>
    </row>
    <row r="48" spans="1:6" x14ac:dyDescent="0.25">
      <c r="A48" s="25" t="s">
        <v>23</v>
      </c>
      <c r="B48" s="25" t="s">
        <v>288</v>
      </c>
    </row>
    <row r="49" spans="1:2" x14ac:dyDescent="0.25">
      <c r="A49" s="25" t="s">
        <v>70</v>
      </c>
      <c r="B49" s="25" t="s">
        <v>71</v>
      </c>
    </row>
    <row r="50" spans="1:2" x14ac:dyDescent="0.25">
      <c r="A50" s="25" t="s">
        <v>63</v>
      </c>
      <c r="B50" s="25" t="s">
        <v>245</v>
      </c>
    </row>
    <row r="51" spans="1:2" x14ac:dyDescent="0.25">
      <c r="A51" s="25" t="s">
        <v>141</v>
      </c>
      <c r="B51" s="25" t="s">
        <v>142</v>
      </c>
    </row>
    <row r="52" spans="1:2" x14ac:dyDescent="0.25">
      <c r="A52" s="25" t="s">
        <v>101</v>
      </c>
      <c r="B52" s="25" t="s">
        <v>289</v>
      </c>
    </row>
    <row r="53" spans="1:2" x14ac:dyDescent="0.25">
      <c r="A53" s="25" t="s">
        <v>101</v>
      </c>
      <c r="B53" s="25" t="s">
        <v>143</v>
      </c>
    </row>
    <row r="54" spans="1:2" x14ac:dyDescent="0.25">
      <c r="A54" s="25" t="s">
        <v>144</v>
      </c>
      <c r="B54" s="25" t="s">
        <v>290</v>
      </c>
    </row>
    <row r="55" spans="1:2" x14ac:dyDescent="0.25">
      <c r="A55" s="25" t="s">
        <v>145</v>
      </c>
      <c r="B55" s="25" t="s">
        <v>146</v>
      </c>
    </row>
    <row r="56" spans="1:2" x14ac:dyDescent="0.25">
      <c r="A56" s="25" t="s">
        <v>64</v>
      </c>
      <c r="B56" s="25" t="s">
        <v>291</v>
      </c>
    </row>
    <row r="57" spans="1:2" x14ac:dyDescent="0.25">
      <c r="A57" s="25" t="s">
        <v>147</v>
      </c>
      <c r="B57" s="25" t="s">
        <v>74</v>
      </c>
    </row>
    <row r="58" spans="1:2" x14ac:dyDescent="0.25">
      <c r="A58" s="25" t="s">
        <v>65</v>
      </c>
      <c r="B58" s="25" t="s">
        <v>292</v>
      </c>
    </row>
    <row r="59" spans="1:2" x14ac:dyDescent="0.25">
      <c r="A59" s="25" t="s">
        <v>148</v>
      </c>
      <c r="B59" s="25" t="s">
        <v>149</v>
      </c>
    </row>
    <row r="60" spans="1:2" x14ac:dyDescent="0.25">
      <c r="A60" s="25" t="s">
        <v>150</v>
      </c>
      <c r="B60" s="25" t="s">
        <v>151</v>
      </c>
    </row>
    <row r="61" spans="1:2" x14ac:dyDescent="0.25">
      <c r="A61" s="25" t="s">
        <v>104</v>
      </c>
      <c r="B61" s="25" t="s">
        <v>81</v>
      </c>
    </row>
    <row r="62" spans="1:2" x14ac:dyDescent="0.25">
      <c r="A62" s="25" t="s">
        <v>152</v>
      </c>
      <c r="B62" s="25" t="s">
        <v>153</v>
      </c>
    </row>
    <row r="63" spans="1:2" x14ac:dyDescent="0.25">
      <c r="A63" s="25" t="s">
        <v>154</v>
      </c>
      <c r="B63" s="25" t="s">
        <v>155</v>
      </c>
    </row>
    <row r="64" spans="1:2" x14ac:dyDescent="0.25">
      <c r="A64" s="25" t="s">
        <v>156</v>
      </c>
      <c r="B64" s="25" t="s">
        <v>157</v>
      </c>
    </row>
    <row r="65" spans="1:2" x14ac:dyDescent="0.25">
      <c r="A65" s="25" t="s">
        <v>158</v>
      </c>
      <c r="B65" s="25" t="s">
        <v>293</v>
      </c>
    </row>
    <row r="66" spans="1:2" x14ac:dyDescent="0.25">
      <c r="A66" s="25" t="s">
        <v>159</v>
      </c>
      <c r="B66" s="25" t="s">
        <v>160</v>
      </c>
    </row>
    <row r="67" spans="1:2" x14ac:dyDescent="0.25">
      <c r="A67" s="25" t="s">
        <v>161</v>
      </c>
      <c r="B67" s="25" t="s">
        <v>294</v>
      </c>
    </row>
    <row r="68" spans="1:2" x14ac:dyDescent="0.25">
      <c r="A68" s="25" t="s">
        <v>162</v>
      </c>
      <c r="B68" s="25" t="s">
        <v>295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3311D97-3700-4AD0-8076-E82D3FE7E6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Daily</vt:lpstr>
      <vt:lpstr>Hebdo</vt:lpstr>
      <vt:lpstr>Cotations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barthelet nicolas</dc:creator>
  <cp:lastModifiedBy>barthelet nicolas</cp:lastModifiedBy>
  <dcterms:created xsi:type="dcterms:W3CDTF">2021-04-15T17:29:18Z</dcterms:created>
  <dcterms:modified xsi:type="dcterms:W3CDTF">2021-04-19T13:12:27Z</dcterms:modified>
</cp:coreProperties>
</file>