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tayi\Desktop\"/>
    </mc:Choice>
  </mc:AlternateContent>
  <xr:revisionPtr revIDLastSave="0" documentId="13_ncr:1_{49D88D78-B3B4-4921-8D4A-B0C425A8C9F5}" xr6:coauthVersionLast="47" xr6:coauthVersionMax="47" xr10:uidLastSave="{00000000-0000-0000-0000-000000000000}"/>
  <bookViews>
    <workbookView xWindow="-108" yWindow="-108" windowWidth="23256" windowHeight="12576" activeTab="1" xr2:uid="{B9EE8A34-207F-44FD-995A-8DC51ECD3A97}"/>
  </bookViews>
  <sheets>
    <sheet name="Matrice" sheetId="1" r:id="rId1"/>
    <sheet name="Restitution" sheetId="2" r:id="rId2"/>
  </sheets>
  <definedNames>
    <definedName name="_xlnm._FilterDatabase" localSheetId="0" hidden="1">Matrice!$A$1:$P$9</definedName>
    <definedName name="_xlnm._FilterDatabase" localSheetId="1" hidden="1">Restitution!$B$4:$E$4</definedName>
    <definedName name="plageDate">OFFSET(Matrice!$E$2:$E$9,,MATCH(Restitution!$B$2,Matrice!$E$1:$P$1,0)-1)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2" l="1"/>
  <c r="E40" i="2"/>
  <c r="E38" i="2"/>
  <c r="D24" i="2"/>
  <c r="D25" i="2"/>
  <c r="D23" i="2"/>
  <c r="C24" i="2"/>
  <c r="C25" i="2"/>
  <c r="C23" i="2"/>
  <c r="E24" i="2"/>
  <c r="E25" i="2"/>
  <c r="E23" i="2"/>
  <c r="C6" i="2" a="1"/>
  <c r="C6" i="2" s="1"/>
  <c r="B6" i="2" s="1"/>
  <c r="C7" i="2" a="1"/>
  <c r="C7" i="2" s="1"/>
  <c r="B7" i="2" s="1"/>
  <c r="C8" i="2" a="1"/>
  <c r="C8" i="2" s="1"/>
  <c r="B8" i="2" s="1"/>
  <c r="C9" i="2" a="1"/>
  <c r="C9" i="2" s="1"/>
  <c r="B9" i="2" s="1"/>
  <c r="C10" i="2" a="1"/>
  <c r="C10" i="2" s="1"/>
  <c r="B10" i="2" s="1"/>
  <c r="C5" i="2" a="1"/>
  <c r="C5" i="2" s="1"/>
  <c r="B5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<sst xmlns="http://schemas.openxmlformats.org/spreadsheetml/2006/main" count="40" uniqueCount="19">
  <si>
    <t>Nom prénom</t>
  </si>
  <si>
    <t>Poste</t>
  </si>
  <si>
    <t>Milieu offensif</t>
  </si>
  <si>
    <t>Attaquant</t>
  </si>
  <si>
    <t>Buteur</t>
  </si>
  <si>
    <t>Numéro</t>
  </si>
  <si>
    <t>Faux neuf</t>
  </si>
  <si>
    <t>Ailier</t>
  </si>
  <si>
    <t>1 ou 0</t>
  </si>
  <si>
    <t>Liste déroulante -&gt;</t>
  </si>
  <si>
    <t>Roronoa Zoro</t>
  </si>
  <si>
    <t>Monkey D. Luffy</t>
  </si>
  <si>
    <t>Portgas D. Ace</t>
  </si>
  <si>
    <t>Uzumaki Naruto</t>
  </si>
  <si>
    <t>Namikaze Minato</t>
  </si>
  <si>
    <t>Edogawa Conan</t>
  </si>
  <si>
    <t>Uchiha Itachi</t>
  </si>
  <si>
    <t>Elric Edward</t>
  </si>
  <si>
    <t>Numéro identification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</si>
</sst>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-mmm\-yy;@"/>
    <numFmt numFmtId="165" formatCode="[$-40C]dd\-mmm\-yy;@"/>
    <numFmt numFmtId="166" formatCode="[$-40C]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1" xfId="0" applyBorder="1"/>
    <xf numFmtId="164" fontId="0" fillId="2" borderId="0" xfId="0" applyNumberFormat="1" applyFill="1" applyAlignment="1">
      <alignment horizontal="right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165" fontId="0" fillId="2" borderId="0" xfId="0" applyNumberFormat="1" applyFill="1"/>
    <xf numFmtId="166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0" fillId="3" borderId="1" xfId="0" applyFill="1" applyBorder="1"/>
    <xf numFmtId="0" fontId="0" fillId="0" borderId="2" xfId="0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129540</xdr:colOff>
      <xdr:row>27</xdr:row>
      <xdr:rowOff>7620</xdr:rowOff>
    </xdr:from>
    <xdr:to>
      <xdr:col>2</xdr:col>
      <xdr:colOff>1120140</xdr:colOff>
      <xdr:row>31</xdr:row>
      <xdr:rowOff>60960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A09517B1-E558-1E8A-A51F-9DD3A8C6A299}"/>
            </a:ext>
          </a:extLst>
        </xdr:cNvPr>
        <xdr:cNvSpPr/>
      </xdr:nvSpPr>
      <xdr:spPr>
        <a:xfrm>
          <a:off x="3002280" y="4953000"/>
          <a:ext cx="990600" cy="78486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537F0-3EB3-4C1C-84A0-81262DE06330}">
  <sheetPr filterMode="1"/>
  <dimension ref="A1:P9"/>
  <sheetViews>
    <sheetView showGridLines="0" workbookViewId="0">
      <selection activeCell="B4" sqref="B4:C4"/>
    </sheetView>
  </sheetViews>
  <sheetFormatPr baseColWidth="10" defaultRowHeight="14.4" x14ac:dyDescent="0.3"/>
  <cols>
    <col min="1" max="1" width="12.88671875" customWidth="1"/>
    <col min="2" max="2" width="25.6640625" customWidth="1"/>
    <col min="3" max="3" width="13.77734375" bestFit="1" customWidth="1"/>
  </cols>
  <sheetData>
    <row r="1" spans="1:16" x14ac:dyDescent="0.3">
      <c r="A1" s="5" t="s">
        <v>5</v>
      </c>
      <c r="B1" s="1" t="s">
        <v>0</v>
      </c>
      <c r="C1" s="1" t="s">
        <v>1</v>
      </c>
      <c r="E1" s="3">
        <v>44957</v>
      </c>
      <c r="F1" s="3">
        <v>44985</v>
      </c>
      <c r="G1" s="3">
        <v>45016</v>
      </c>
      <c r="H1" s="3">
        <v>45046</v>
      </c>
      <c r="I1" s="3">
        <v>45077</v>
      </c>
      <c r="J1" s="3">
        <v>45107</v>
      </c>
      <c r="K1" s="3">
        <v>45138</v>
      </c>
      <c r="L1" s="3">
        <v>45169</v>
      </c>
      <c r="M1" s="3">
        <v>45199</v>
      </c>
      <c r="N1" s="3">
        <v>45230</v>
      </c>
      <c r="O1" s="3">
        <v>45260</v>
      </c>
      <c r="P1" s="3">
        <v>45291</v>
      </c>
    </row>
    <row r="2" spans="1:16" hidden="1" x14ac:dyDescent="0.3">
      <c r="A2" s="4">
        <v>10</v>
      </c>
      <c r="B2" s="2" t="s">
        <v>11</v>
      </c>
      <c r="C2" s="2" t="s">
        <v>2</v>
      </c>
      <c r="E2" s="4">
        <v>1</v>
      </c>
      <c r="F2" s="4">
        <v>1</v>
      </c>
      <c r="G2" s="4">
        <v>1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</row>
    <row r="3" spans="1:16" x14ac:dyDescent="0.3">
      <c r="A3" s="4">
        <v>7</v>
      </c>
      <c r="B3" s="2" t="s">
        <v>10</v>
      </c>
      <c r="C3" s="2" t="s">
        <v>3</v>
      </c>
      <c r="E3" s="4">
        <v>1</v>
      </c>
      <c r="F3" s="4">
        <v>1</v>
      </c>
      <c r="G3" s="4">
        <v>1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</row>
    <row r="4" spans="1:16" x14ac:dyDescent="0.3">
      <c r="A4" s="4">
        <v>7</v>
      </c>
      <c r="B4" s="2" t="s">
        <v>12</v>
      </c>
      <c r="C4" s="2" t="s">
        <v>7</v>
      </c>
      <c r="E4" s="4">
        <v>0</v>
      </c>
      <c r="F4" s="4">
        <v>0</v>
      </c>
      <c r="G4" s="4">
        <v>0</v>
      </c>
      <c r="H4" s="4">
        <v>1</v>
      </c>
      <c r="I4" s="4">
        <v>1</v>
      </c>
      <c r="J4" s="4">
        <v>1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</row>
    <row r="5" spans="1:16" hidden="1" x14ac:dyDescent="0.3">
      <c r="A5" s="4">
        <v>9</v>
      </c>
      <c r="B5" s="2" t="s">
        <v>13</v>
      </c>
      <c r="C5" s="2" t="s">
        <v>4</v>
      </c>
      <c r="E5" s="4">
        <v>0</v>
      </c>
      <c r="F5" s="4">
        <v>0</v>
      </c>
      <c r="G5" s="4">
        <v>1</v>
      </c>
      <c r="H5" s="4">
        <v>1</v>
      </c>
      <c r="I5" s="4">
        <v>1</v>
      </c>
      <c r="J5" s="4">
        <v>1</v>
      </c>
      <c r="K5" s="4">
        <v>1</v>
      </c>
      <c r="L5" s="4">
        <v>1</v>
      </c>
      <c r="M5" s="4">
        <v>1</v>
      </c>
      <c r="N5" s="4">
        <v>0</v>
      </c>
      <c r="O5" s="4">
        <v>0</v>
      </c>
      <c r="P5" s="4">
        <v>0</v>
      </c>
    </row>
    <row r="6" spans="1:16" hidden="1" x14ac:dyDescent="0.3">
      <c r="A6" s="4">
        <v>10</v>
      </c>
      <c r="B6" s="2" t="s">
        <v>14</v>
      </c>
      <c r="C6" s="2" t="s">
        <v>6</v>
      </c>
      <c r="E6" s="4">
        <v>0</v>
      </c>
      <c r="F6" s="4">
        <v>0</v>
      </c>
      <c r="G6" s="4">
        <v>0</v>
      </c>
      <c r="H6" s="4">
        <v>1</v>
      </c>
      <c r="I6" s="4">
        <v>1</v>
      </c>
      <c r="J6" s="4">
        <v>1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</row>
    <row r="7" spans="1:16" hidden="1" x14ac:dyDescent="0.3">
      <c r="A7" s="4">
        <v>10</v>
      </c>
      <c r="B7" s="2" t="s">
        <v>15</v>
      </c>
      <c r="C7" s="2" t="s">
        <v>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1</v>
      </c>
      <c r="O7" s="4">
        <v>1</v>
      </c>
      <c r="P7" s="4">
        <v>0</v>
      </c>
    </row>
    <row r="8" spans="1:16" x14ac:dyDescent="0.3">
      <c r="A8" s="4">
        <v>7</v>
      </c>
      <c r="B8" s="2" t="s">
        <v>16</v>
      </c>
      <c r="C8" s="2" t="s">
        <v>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1</v>
      </c>
      <c r="N8" s="4">
        <v>1</v>
      </c>
      <c r="O8" s="4">
        <v>1</v>
      </c>
      <c r="P8" s="4">
        <v>0</v>
      </c>
    </row>
    <row r="9" spans="1:16" hidden="1" x14ac:dyDescent="0.3">
      <c r="A9" s="4">
        <v>9</v>
      </c>
      <c r="B9" s="2" t="s">
        <v>17</v>
      </c>
      <c r="C9" s="2" t="s">
        <v>3</v>
      </c>
      <c r="E9" s="4">
        <v>1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1</v>
      </c>
    </row>
  </sheetData>
  <autoFilter ref="A1:P9" xr:uid="{5E2537F0-3EB3-4C1C-84A0-81262DE06330}">
    <filterColumn colId="0">
      <filters>
        <filter val="7"/>
      </filters>
    </filterColumn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D5012-33B2-4A0F-BC1F-ED87EDF76C50}">
  <dimension ref="A2:N40"/>
  <sheetViews>
    <sheetView showGridLines="0" tabSelected="1" workbookViewId="0">
      <selection activeCell="I10" sqref="I10"/>
    </sheetView>
  </sheetViews>
  <sheetFormatPr baseColWidth="10" defaultRowHeight="14.4" x14ac:dyDescent="0.3"/>
  <cols>
    <col min="1" max="1" width="17.21875" bestFit="1" customWidth="1"/>
    <col min="2" max="2" width="24.6640625" bestFit="1" customWidth="1"/>
    <col min="3" max="3" width="16.77734375" bestFit="1" customWidth="1"/>
    <col min="4" max="4" width="15" customWidth="1"/>
    <col min="5" max="5" width="16" bestFit="1" customWidth="1"/>
    <col min="13" max="13" width="25.6640625" bestFit="1" customWidth="1"/>
  </cols>
  <sheetData>
    <row r="2" spans="1:14" x14ac:dyDescent="0.3">
      <c r="A2" s="9" t="s">
        <v>9</v>
      </c>
      <c r="B2" s="6">
        <v>44957</v>
      </c>
    </row>
    <row r="4" spans="1:14" x14ac:dyDescent="0.3">
      <c r="B4" s="8" t="s">
        <v>18</v>
      </c>
      <c r="C4" s="8" t="s">
        <v>0</v>
      </c>
      <c r="D4" s="8" t="s">
        <v>1</v>
      </c>
      <c r="E4" s="8" t="s">
        <v>8</v>
      </c>
    </row>
    <row r="5" spans="1:14" x14ac:dyDescent="0.3">
      <c r="B5">
        <f ca="1">IF(C5="","",_xlfn.XLOOKUP(C5,Matrice!$B$2:$B$9,Matrice!$A$2:$A$9))</f>
        <v>10</v>
      </c>
      <c r="C5" s="10" t="str" cm="1">
        <f t="array" aca="1" ref="C5" ca="1">IFERROR(INDEX(Matrice!$B$2:$B$9,SMALL(IF(plageDate=1,ROW(plageDate)-1),ROWS($1:1))),"")</f>
        <v>Monkey D. Luffy</v>
      </c>
      <c r="D5" s="1"/>
      <c r="M5" s="7">
        <v>44957</v>
      </c>
      <c r="N5">
        <v>1</v>
      </c>
    </row>
    <row r="6" spans="1:14" x14ac:dyDescent="0.3">
      <c r="B6">
        <f ca="1">IF(C6="","",_xlfn.XLOOKUP(C6,Matrice!$B$2:$B$9,Matrice!$A$2:$A$9))</f>
        <v>7</v>
      </c>
      <c r="C6" s="10" t="str" cm="1">
        <f t="array" aca="1" ref="C6" ca="1">IFERROR(INDEX(Matrice!$B$2:$B$9,SMALL(IF(plageDate=1,ROW(plageDate)-1),ROWS($1:2))),"")</f>
        <v>Roronoa Zoro</v>
      </c>
      <c r="D6" s="1"/>
      <c r="M6" s="7">
        <v>44985</v>
      </c>
      <c r="N6">
        <v>2</v>
      </c>
    </row>
    <row r="7" spans="1:14" x14ac:dyDescent="0.3">
      <c r="B7">
        <f ca="1">IF(C7="","",_xlfn.XLOOKUP(C7,Matrice!$B$2:$B$9,Matrice!$A$2:$A$9))</f>
        <v>9</v>
      </c>
      <c r="C7" s="10" t="str" cm="1">
        <f t="array" aca="1" ref="C7" ca="1">IFERROR(INDEX(Matrice!$B$2:$B$9,SMALL(IF(plageDate=1,ROW(plageDate)-1),ROWS($1:3))),"")</f>
        <v>Elric Edward</v>
      </c>
      <c r="D7" s="1"/>
      <c r="M7" s="7">
        <v>45016</v>
      </c>
      <c r="N7">
        <v>3</v>
      </c>
    </row>
    <row r="8" spans="1:14" x14ac:dyDescent="0.3">
      <c r="B8" t="str">
        <f ca="1">IF(C8="","",_xlfn.XLOOKUP(C8,Matrice!$B$2:$B$9,Matrice!$A$2:$A$9))</f>
        <v/>
      </c>
      <c r="C8" s="10" t="str" cm="1">
        <f t="array" aca="1" ref="C8" ca="1">IFERROR(INDEX(Matrice!$B$2:$B$9,SMALL(IF(plageDate=1,ROW(plageDate)-1),ROWS($1:4))),"")</f>
        <v/>
      </c>
      <c r="M8" s="7">
        <v>45046</v>
      </c>
      <c r="N8">
        <v>4</v>
      </c>
    </row>
    <row r="9" spans="1:14" x14ac:dyDescent="0.3">
      <c r="B9" t="str">
        <f ca="1">IF(C9="","",_xlfn.XLOOKUP(C9,Matrice!$B$2:$B$9,Matrice!$A$2:$A$9))</f>
        <v/>
      </c>
      <c r="C9" s="10" t="str" cm="1">
        <f t="array" aca="1" ref="C9" ca="1">IFERROR(INDEX(Matrice!$B$2:$B$9,SMALL(IF(plageDate=1,ROW(plageDate)-1),ROWS($1:5))),"")</f>
        <v/>
      </c>
      <c r="M9" s="7">
        <v>45077</v>
      </c>
      <c r="N9">
        <v>5</v>
      </c>
    </row>
    <row r="10" spans="1:14" x14ac:dyDescent="0.3">
      <c r="B10" t="str">
        <f ca="1">IF(C10="","",_xlfn.XLOOKUP(C10,Matrice!$B$2:$B$9,Matrice!$A$2:$A$9))</f>
        <v/>
      </c>
      <c r="C10" s="10" t="str" cm="1">
        <f t="array" aca="1" ref="C10" ca="1">IFERROR(INDEX(Matrice!$B$2:$B$9,SMALL(IF(plageDate=1,ROW(plageDate)-1),ROWS($1:6))),"")</f>
        <v/>
      </c>
      <c r="M10" s="7">
        <v>45107</v>
      </c>
      <c r="N10">
        <v>6</v>
      </c>
    </row>
    <row r="11" spans="1:14" x14ac:dyDescent="0.3">
      <c r="M11" s="7">
        <v>45138</v>
      </c>
      <c r="N11">
        <v>7</v>
      </c>
    </row>
    <row r="12" spans="1:14" x14ac:dyDescent="0.3">
      <c r="M12" s="7">
        <v>45169</v>
      </c>
      <c r="N12">
        <v>8</v>
      </c>
    </row>
    <row r="13" spans="1:14" x14ac:dyDescent="0.3">
      <c r="M13" s="7">
        <v>45199</v>
      </c>
      <c r="N13">
        <v>9</v>
      </c>
    </row>
    <row r="14" spans="1:14" x14ac:dyDescent="0.3">
      <c r="M14" s="7">
        <v>45230</v>
      </c>
      <c r="N14">
        <v>10</v>
      </c>
    </row>
    <row r="15" spans="1:14" x14ac:dyDescent="0.3">
      <c r="M15" s="7">
        <v>45260</v>
      </c>
      <c r="N15">
        <v>11</v>
      </c>
    </row>
    <row r="16" spans="1:14" x14ac:dyDescent="0.3">
      <c r="M16" s="7">
        <v>45291</v>
      </c>
      <c r="N16">
        <v>12</v>
      </c>
    </row>
    <row r="17" spans="1:5" s="11" customFormat="1" ht="15" thickBot="1" x14ac:dyDescent="0.35"/>
    <row r="19" spans="1:5" x14ac:dyDescent="0.3">
      <c r="A19" s="9" t="s">
        <v>9</v>
      </c>
      <c r="B19" s="6">
        <v>44957</v>
      </c>
    </row>
    <row r="22" spans="1:5" x14ac:dyDescent="0.3">
      <c r="B22" s="8" t="s">
        <v>18</v>
      </c>
      <c r="C22" s="8" t="s">
        <v>0</v>
      </c>
      <c r="D22" s="8" t="s">
        <v>1</v>
      </c>
      <c r="E22" s="8" t="s">
        <v>8</v>
      </c>
    </row>
    <row r="23" spans="1:5" x14ac:dyDescent="0.3">
      <c r="B23" s="8">
        <v>10</v>
      </c>
      <c r="C23" t="str">
        <f>VLOOKUP(B23,Matrice!$A$2:$B$9,2,0)</f>
        <v>Monkey D. Luffy</v>
      </c>
      <c r="D23" t="str">
        <f>VLOOKUP(B23,Matrice!$A$2:$C$9,3,0)</f>
        <v>Milieu offensif</v>
      </c>
      <c r="E23">
        <f>SUMIFS(INDEX(Matrice!$E$2:$P$9,,VLOOKUP(Restitution!$B$19,Restitution!$M$5:$N$16,2,0)),Matrice!$A$2:$A$9,Restitution!$B23)</f>
        <v>1</v>
      </c>
    </row>
    <row r="24" spans="1:5" x14ac:dyDescent="0.3">
      <c r="B24" s="8">
        <v>9</v>
      </c>
      <c r="C24" t="str">
        <f>VLOOKUP(B24,Matrice!$A$2:$B$9,2,0)</f>
        <v>Uzumaki Naruto</v>
      </c>
      <c r="D24" t="str">
        <f>VLOOKUP(B24,Matrice!$A$2:$C$9,3,0)</f>
        <v>Buteur</v>
      </c>
      <c r="E24">
        <f>SUMIFS(INDEX(Matrice!$E$2:$P$9,,VLOOKUP(Restitution!$B$19,Restitution!$M$5:$N$16,2,0)),Matrice!$A$2:$A$9,Restitution!$B24)</f>
        <v>1</v>
      </c>
    </row>
    <row r="25" spans="1:5" x14ac:dyDescent="0.3">
      <c r="B25" s="8">
        <v>7</v>
      </c>
      <c r="C25" t="str">
        <f>VLOOKUP(B25,Matrice!$A$2:$B$9,2,0)</f>
        <v>Roronoa Zoro</v>
      </c>
      <c r="D25" t="str">
        <f>VLOOKUP(B25,Matrice!$A$2:$C$9,3,0)</f>
        <v>Attaquant</v>
      </c>
      <c r="E25">
        <f>SUMIFS(INDEX(Matrice!$E$2:$P$9,,VLOOKUP(Restitution!$B$19,Restitution!$M$5:$N$16,2,0)),Matrice!$A$2:$A$9,Restitution!$B25)</f>
        <v>1</v>
      </c>
    </row>
    <row r="34" spans="1:5" x14ac:dyDescent="0.3">
      <c r="A34" s="9" t="s">
        <v>9</v>
      </c>
      <c r="B34" s="6">
        <v>45046</v>
      </c>
    </row>
    <row r="37" spans="1:5" x14ac:dyDescent="0.3">
      <c r="B37" s="8" t="s">
        <v>18</v>
      </c>
      <c r="C37" s="8" t="s">
        <v>0</v>
      </c>
      <c r="D37" s="8" t="s">
        <v>1</v>
      </c>
      <c r="E37" s="8" t="s">
        <v>8</v>
      </c>
    </row>
    <row r="38" spans="1:5" x14ac:dyDescent="0.3">
      <c r="B38" s="8">
        <v>10</v>
      </c>
      <c r="C38" s="12" t="s">
        <v>14</v>
      </c>
      <c r="D38" s="12" t="s">
        <v>6</v>
      </c>
      <c r="E38">
        <f>SUMIFS(INDEX(Matrice!$E$2:$P$9,,VLOOKUP(Restitution!$B$34,Restitution!$M$5:$N$16,2,0)),Matrice!$A$2:$A$9,Restitution!$B38)</f>
        <v>1</v>
      </c>
    </row>
    <row r="39" spans="1:5" x14ac:dyDescent="0.3">
      <c r="B39" s="8">
        <v>9</v>
      </c>
      <c r="C39" s="12" t="s">
        <v>13</v>
      </c>
      <c r="D39" s="12" t="s">
        <v>4</v>
      </c>
      <c r="E39">
        <f>SUMIFS(INDEX(Matrice!$E$2:$P$9,,VLOOKUP(Restitution!$B$34,Restitution!$M$5:$N$16,2,0)),Matrice!$A$2:$A$9,Restitution!$B39)</f>
        <v>1</v>
      </c>
    </row>
    <row r="40" spans="1:5" x14ac:dyDescent="0.3">
      <c r="B40" s="8">
        <v>7</v>
      </c>
      <c r="C40" s="12" t="s">
        <v>12</v>
      </c>
      <c r="D40" s="12" t="s">
        <v>7</v>
      </c>
      <c r="E40">
        <f>SUMIFS(INDEX(Matrice!$E$2:$P$9,,VLOOKUP(Restitution!$B$34,Restitution!$M$5:$N$16,2,0)),Matrice!$A$2:$A$9,Restitution!$B40)</f>
        <v>1</v>
      </c>
    </row>
  </sheetData>
  <autoFilter ref="B4:E4" xr:uid="{376D5012-33B2-4A0F-BC1F-ED87EDF76C50}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ECDA7EF-0D76-4705-BA4C-753DBE41E1F0}">
          <x14:formula1>
            <xm:f>Matrice!$E$1:$P$1</xm:f>
          </x14:formula1>
          <xm:sqref>B2 B19 B34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Restitution</vt:lpstr>
    </vt:vector>
  </TitlesOfParts>
  <Company>Lacoste Operations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Ayikoe ATAYI</dc:creator>
  <cp:lastModifiedBy>Ayikoe ATAYI</cp:lastModifiedBy>
  <dcterms:created xsi:type="dcterms:W3CDTF">2023-09-19T09:58:07Z</dcterms:created>
  <dcterms:modified xsi:type="dcterms:W3CDTF">2023-09-20T12:51:53Z</dcterms:modified>
</cp:coreProperties>
</file>