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OTJ\Desktop\"/>
    </mc:Choice>
  </mc:AlternateContent>
  <bookViews>
    <workbookView xWindow="0" yWindow="0" windowWidth="28800" windowHeight="11475" activeTab="1"/>
  </bookViews>
  <sheets>
    <sheet name="Source" sheetId="1" r:id="rId1"/>
    <sheet name="Synthèse" sheetId="2" r:id="rId2"/>
  </sheets>
  <externalReferences>
    <externalReference r:id="rId3"/>
  </externalReferences>
  <definedNames>
    <definedName name="_100">[1]!STAT_TO[[#All],[&gt; 100 %]]</definedName>
    <definedName name="_70">[1]!STAT_TO[[#All],[&lt; 70 %]]</definedName>
    <definedName name="_70_79">[1]!STAT_TO[[#All],['[70 - 79 %']]]</definedName>
    <definedName name="_80_89">[1]!STAT_TO[[#All],['[80 - 89 %']]]</definedName>
    <definedName name="_90_94">[1]!STAT_TO[[#All],['[90 - 94 %']]]</definedName>
    <definedName name="_95_100">[1]!STAT_TO[[#All],['[95 - 100 %']]]</definedName>
    <definedName name="ANNEE">[1]!STAT_TO[[#All],[ANNEE]]</definedName>
    <definedName name="MAXIMUM">[1]!STAT_TO[[#All],[MAXIMUM]]</definedName>
    <definedName name="MEDIANE">[1]!STAT_TO[[#All],[MEDIANE]]</definedName>
    <definedName name="MINIMUM">[1]!STAT_TO[[#All],[MINIMUM]]</definedName>
    <definedName name="MOYENNE">[1]!STAT_TO[[#All],[MOYENNE]]</definedName>
    <definedName name="NOMBRE_EHPAD">[1]!STAT_TO[[#All],[NOMBRE EHPAD]]</definedName>
    <definedName name="QUARTILE_1">[1]!STAT_TO[[#All],[1er QUARTILE]]</definedName>
    <definedName name="QUARTILE_3">[1]!STAT_TO[[#All],[3ème QUARTILE]]</definedName>
    <definedName name="STRAT">[1]!STAT_TO[[#All],[NOM DE LA STRAT]]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 a="1"/>
  <c r="C6" i="2" s="1"/>
  <c r="D6" i="2" l="1" a="1"/>
  <c r="D6" i="2" s="1"/>
  <c r="E6" i="2" a="1"/>
  <c r="E6" i="2" s="1"/>
  <c r="F6" i="2" a="1"/>
  <c r="F6" i="2" s="1"/>
  <c r="G6" i="2" a="1"/>
  <c r="G6" i="2" s="1"/>
  <c r="H6" i="2" a="1"/>
  <c r="H6" i="2" s="1"/>
</calcChain>
</file>

<file path=xl/sharedStrings.xml><?xml version="1.0" encoding="utf-8"?>
<sst xmlns="http://schemas.openxmlformats.org/spreadsheetml/2006/main" count="47" uniqueCount="35">
  <si>
    <t>600101307</t>
  </si>
  <si>
    <t>600100614</t>
  </si>
  <si>
    <t>600100556</t>
  </si>
  <si>
    <t>600101323</t>
  </si>
  <si>
    <t>600101331</t>
  </si>
  <si>
    <t>600101349</t>
  </si>
  <si>
    <t>600101356</t>
  </si>
  <si>
    <t>600100549</t>
  </si>
  <si>
    <t>600101364</t>
  </si>
  <si>
    <t>600101372</t>
  </si>
  <si>
    <t>600101398</t>
  </si>
  <si>
    <t>600101547</t>
  </si>
  <si>
    <t>600103105</t>
  </si>
  <si>
    <t>600101513</t>
  </si>
  <si>
    <t>600102073</t>
  </si>
  <si>
    <t>600102529</t>
  </si>
  <si>
    <t>600009757</t>
  </si>
  <si>
    <t>600100622</t>
  </si>
  <si>
    <t>600009732</t>
  </si>
  <si>
    <t>600008379</t>
  </si>
  <si>
    <t>IMSETxIndFin</t>
  </si>
  <si>
    <t>Indépendance financière (&lt;50%)</t>
  </si>
  <si>
    <t>Années</t>
  </si>
  <si>
    <t>Ratios</t>
  </si>
  <si>
    <t>Codes</t>
  </si>
  <si>
    <t>Endettement à moyen et long terme</t>
  </si>
  <si>
    <t>2018</t>
  </si>
  <si>
    <t>2019</t>
  </si>
  <si>
    <t>2020</t>
  </si>
  <si>
    <t>2021</t>
  </si>
  <si>
    <t>2022</t>
  </si>
  <si>
    <t>INDÉPENDANCE FINANCIÈRE</t>
  </si>
  <si>
    <t>RATIOS</t>
  </si>
  <si>
    <t xml:space="preserve">Finess : </t>
  </si>
  <si>
    <t>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</si>
</sst>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FF0000"/>
      <name val="Arial"/>
      <family val="2"/>
    </font>
    <font>
      <b/>
      <sz val="9"/>
      <color theme="0"/>
      <name val="Arial"/>
      <family val="2"/>
    </font>
    <font>
      <b/>
      <sz val="8"/>
      <color rgb="FFFF0000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55E7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4" fillId="0" borderId="5" xfId="0" applyFont="1" applyBorder="1"/>
    <xf numFmtId="0" fontId="4" fillId="0" borderId="6" xfId="0" applyFont="1" applyBorder="1" applyAlignment="1">
      <alignment horizontal="center"/>
    </xf>
    <xf numFmtId="10" fontId="4" fillId="0" borderId="6" xfId="1" quotePrefix="1" applyNumberFormat="1" applyFont="1" applyBorder="1" applyAlignment="1">
      <alignment horizontal="center"/>
    </xf>
    <xf numFmtId="10" fontId="4" fillId="0" borderId="7" xfId="1" quotePrefix="1" applyNumberFormat="1" applyFont="1" applyBorder="1" applyAlignment="1">
      <alignment horizontal="center"/>
    </xf>
    <xf numFmtId="0" fontId="2" fillId="0" borderId="8" xfId="0" applyFont="1" applyBorder="1"/>
    <xf numFmtId="0" fontId="2" fillId="0" borderId="7" xfId="0" applyFont="1" applyBorder="1" applyAlignment="1">
      <alignment horizontal="center"/>
    </xf>
    <xf numFmtId="10" fontId="2" fillId="0" borderId="7" xfId="1" quotePrefix="1" applyNumberFormat="1" applyFont="1" applyBorder="1" applyAlignment="1">
      <alignment horizontal="center"/>
    </xf>
    <xf numFmtId="0" fontId="2" fillId="0" borderId="9" xfId="0" applyFont="1" applyBorder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12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indent="1"/>
    </xf>
    <xf numFmtId="10" fontId="2" fillId="0" borderId="13" xfId="1" applyNumberFormat="1" applyFont="1" applyBorder="1" applyAlignment="1" applyProtection="1">
      <alignment horizontal="center" vertical="center"/>
    </xf>
    <xf numFmtId="0" fontId="3" fillId="0" borderId="4" xfId="0" applyFont="1" applyBorder="1" applyAlignment="1">
      <alignment horizontal="right"/>
    </xf>
    <xf numFmtId="0" fontId="3" fillId="3" borderId="4" xfId="0" applyFont="1" applyFill="1" applyBorder="1" applyAlignment="1">
      <alignment horizontal="center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14" xfId="0" applyFont="1" applyFill="1" applyBorder="1" applyAlignment="1" applyProtection="1">
      <alignment horizontal="center" vertical="center"/>
    </xf>
  </cellXfs>
  <cellStyles count="2">
    <cellStyle name="Normal" xfId="0" builtinId="0"/>
    <cellStyle name="Pourcentage" xfId="1" builtinId="5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/>
        <vertical/>
        <horizontal/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4" formatCode="0.0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ORDAN%20ELOT/TRAVAUX%20EN%20COURS/TDB_ACTIVITE_EHPA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J"/>
      <sheetName val="Menu"/>
      <sheetName val="Finess_ET"/>
      <sheetName val="Statut_juridique"/>
      <sheetName val="Département"/>
      <sheetName val="Territoire"/>
      <sheetName val="Canton"/>
      <sheetName val="Commune"/>
      <sheetName val="Classement"/>
      <sheetName val="Etablissement"/>
      <sheetName val="Stats_TO"/>
      <sheetName val="Stats_TO_1"/>
      <sheetName val="Stats_TO_2"/>
      <sheetName val="Stats_TO_3"/>
      <sheetName val="Stats_Oise"/>
      <sheetName val="Source_etab"/>
      <sheetName val="DATABASE_2017"/>
      <sheetName val="DATABASE_2018"/>
      <sheetName val="DATABASE_2019"/>
      <sheetName val="DATABASE_2020"/>
      <sheetName val="DATABASE_2021"/>
      <sheetName val="DATABASE_2022"/>
      <sheetName val="TDB_ACTIVITE_EHP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>
        <row r="3">
          <cell r="K3">
            <v>2017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ables/table1.xml><?xml version="1.0" encoding="utf-8"?>
<table xmlns="http://schemas.openxmlformats.org/spreadsheetml/2006/main" id="1" name="Tableau1" displayName="Tableau1" ref="B2:X8" totalsRowShown="0" headerRowDxfId="31" dataDxfId="29" headerRowBorderDxfId="30" tableBorderDxfId="28" totalsRowBorderDxfId="27">
  <autoFilter ref="B2:X8"/>
  <tableColumns count="23">
    <tableColumn id="1" name="Codes" dataDxfId="26"/>
    <tableColumn id="23" name="Ratios" dataDxfId="25"/>
    <tableColumn id="2" name="Années" dataDxfId="24"/>
    <tableColumn id="3" name="600101307" dataDxfId="23"/>
    <tableColumn id="4" name="600100614" dataDxfId="22"/>
    <tableColumn id="5" name="600100556" dataDxfId="21"/>
    <tableColumn id="6" name="600101323" dataDxfId="20"/>
    <tableColumn id="7" name="600101331" dataDxfId="19"/>
    <tableColumn id="8" name="600101349" dataDxfId="18"/>
    <tableColumn id="9" name="600101356" dataDxfId="17"/>
    <tableColumn id="10" name="600100549" dataDxfId="16"/>
    <tableColumn id="11" name="600101364" dataDxfId="15"/>
    <tableColumn id="12" name="600101372" dataDxfId="14" dataCellStyle="Pourcentage"/>
    <tableColumn id="13" name="600101398" dataDxfId="13"/>
    <tableColumn id="14" name="600101547" dataDxfId="12"/>
    <tableColumn id="15" name="600103105" dataDxfId="11"/>
    <tableColumn id="16" name="600101513" dataDxfId="10"/>
    <tableColumn id="17" name="600102073" dataDxfId="9"/>
    <tableColumn id="18" name="600102529" dataDxfId="8"/>
    <tableColumn id="19" name="600009757" dataDxfId="7"/>
    <tableColumn id="20" name="600100622" dataDxfId="6"/>
    <tableColumn id="21" name="600009732" dataDxfId="5"/>
    <tableColumn id="22" name="600008379" dataDxfId="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Tableau2" displayName="Tableau2" ref="B5:H6" totalsRowShown="0" headerRowDxfId="3" headerRowBorderDxfId="2" tableBorderDxfId="1">
  <autoFilter ref="B5:H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RATIOS"/>
    <tableColumn id="2" name="2018">
      <calculatedColumnFormula array="1">IFERROR(INDEX(Tableau1[#All],MATCH($C$2,Tableau1[[#Headers],[600101307]:[600008379]],0),MATCH(1,(Tableau1[Années]=C5*1)*(Tableau1[Codes]=Synthèse!$A$6),0)),"")</calculatedColumnFormula>
    </tableColumn>
    <tableColumn id="3" name="2019">
      <calculatedColumnFormula array="1">IFERROR(INDEX(Tableau1[#All],MATCH($C$2,Tableau1[[#Headers],[600101307]:[600008379]],0),MATCH(1,(Tableau1[Années]=D5*1)*(Tableau1[Codes]=Synthèse!$A$6),0)),"")</calculatedColumnFormula>
    </tableColumn>
    <tableColumn id="4" name="2020">
      <calculatedColumnFormula array="1">IFERROR(INDEX(Tableau1[#All],MATCH($C$2,Tableau1[[#Headers],[600101307]:[600008379]],0),MATCH(1,(Tableau1[Années]=E5*1)*(Tableau1[Codes]=Synthèse!$A$6),0)),"")</calculatedColumnFormula>
    </tableColumn>
    <tableColumn id="5" name="2021">
      <calculatedColumnFormula array="1">IFERROR(INDEX(Tableau1[#All],MATCH($C$2,Tableau1[[#Headers],[600101307]:[600008379]],0),MATCH(1,(Tableau1[Années]=F5*1)*(Tableau1[Codes]=Synthèse!$A$6),0)),"")</calculatedColumnFormula>
    </tableColumn>
    <tableColumn id="6" name="2022" dataDxfId="0" dataCellStyle="Pourcentage">
      <calculatedColumnFormula array="1">IFERROR(INDEX(Tableau1[#All],MATCH($C$2,Tableau1[[#Headers],[600101307]:[600008379]],0),MATCH(1,(Tableau1[Années]=G5*1)*(Tableau1[Codes]=Synthèse!$A$6),0)),"")</calculatedColumnFormula>
    </tableColumn>
    <tableColumn id="7" name="2023">
      <calculatedColumnFormula array="1">IFERROR(INDEX(Tableau1[#All],MATCH($C$2,Tableau1[[#Headers],[600101307]:[600008379]],0),MATCH(1,(Tableau1[Années]=H5*1)*(Tableau1[Codes]=Synthèse!$A$6),0)),"")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B2:X8"/>
  <sheetViews>
    <sheetView workbookViewId="0">
      <pane xSplit="4" ySplit="2" topLeftCell="M3" activePane="bottomRight" state="frozen"/>
      <selection pane="topRight" activeCell="E1" sqref="E1"/>
      <selection pane="bottomLeft" activeCell="A4" sqref="A4"/>
      <selection pane="bottomRight" activeCell="O20" sqref="O20"/>
    </sheetView>
  </sheetViews>
  <sheetFormatPr baseColWidth="10" defaultRowHeight="11.25" x14ac:dyDescent="0.2"/>
  <cols>
    <col min="1" max="1" width="11.42578125" style="1"/>
    <col min="2" max="2" width="12.85546875" style="1" bestFit="1" customWidth="1"/>
    <col min="3" max="3" width="38.42578125" style="1" bestFit="1" customWidth="1"/>
    <col min="4" max="4" width="12.140625" style="1" customWidth="1"/>
    <col min="5" max="24" width="14.85546875" style="1" customWidth="1"/>
    <col min="25" max="87" width="12.140625" style="1" customWidth="1"/>
    <col min="88" max="88" width="12.140625" style="1" bestFit="1" customWidth="1"/>
    <col min="89" max="89" width="12.140625" style="1" customWidth="1"/>
    <col min="90" max="16384" width="11.42578125" style="1"/>
  </cols>
  <sheetData>
    <row r="2" spans="2:24" x14ac:dyDescent="0.2">
      <c r="B2" s="10" t="s">
        <v>24</v>
      </c>
      <c r="C2" s="11" t="s">
        <v>23</v>
      </c>
      <c r="D2" s="12" t="s">
        <v>22</v>
      </c>
      <c r="E2" s="12" t="s">
        <v>0</v>
      </c>
      <c r="F2" s="12" t="s">
        <v>1</v>
      </c>
      <c r="G2" s="12" t="s">
        <v>2</v>
      </c>
      <c r="H2" s="12" t="s">
        <v>3</v>
      </c>
      <c r="I2" s="12" t="s">
        <v>4</v>
      </c>
      <c r="J2" s="12" t="s">
        <v>5</v>
      </c>
      <c r="K2" s="12" t="s">
        <v>6</v>
      </c>
      <c r="L2" s="12" t="s">
        <v>7</v>
      </c>
      <c r="M2" s="12" t="s">
        <v>8</v>
      </c>
      <c r="N2" s="12" t="s">
        <v>9</v>
      </c>
      <c r="O2" s="12" t="s">
        <v>10</v>
      </c>
      <c r="P2" s="12" t="s">
        <v>11</v>
      </c>
      <c r="Q2" s="12" t="s">
        <v>12</v>
      </c>
      <c r="R2" s="12" t="s">
        <v>13</v>
      </c>
      <c r="S2" s="12" t="s">
        <v>14</v>
      </c>
      <c r="T2" s="12" t="s">
        <v>15</v>
      </c>
      <c r="U2" s="12" t="s">
        <v>16</v>
      </c>
      <c r="V2" s="12" t="s">
        <v>17</v>
      </c>
      <c r="W2" s="12" t="s">
        <v>18</v>
      </c>
      <c r="X2" s="13" t="s">
        <v>19</v>
      </c>
    </row>
    <row r="3" spans="2:24" x14ac:dyDescent="0.2">
      <c r="B3" s="2" t="s">
        <v>20</v>
      </c>
      <c r="C3" s="2" t="s">
        <v>21</v>
      </c>
      <c r="D3" s="3">
        <v>2023</v>
      </c>
      <c r="E3" s="4">
        <v>0.55302652735341007</v>
      </c>
      <c r="F3" s="5">
        <v>0.42770750928094886</v>
      </c>
      <c r="G3" s="5">
        <v>0.55904407236676412</v>
      </c>
      <c r="H3" s="5">
        <v>0</v>
      </c>
      <c r="I3" s="5">
        <v>0</v>
      </c>
      <c r="J3" s="5">
        <v>0.49050075739866217</v>
      </c>
      <c r="K3" s="5">
        <v>0.15496878748561776</v>
      </c>
      <c r="L3" s="5">
        <v>0.19272199014710831</v>
      </c>
      <c r="M3" s="5">
        <v>0</v>
      </c>
      <c r="N3" s="5">
        <v>0</v>
      </c>
      <c r="O3" s="5">
        <v>0.57360658679007448</v>
      </c>
      <c r="P3" s="5">
        <v>0.52090644436005729</v>
      </c>
      <c r="Q3" s="5"/>
      <c r="R3" s="5"/>
      <c r="S3" s="5"/>
      <c r="T3" s="5">
        <v>0.2211730446340677</v>
      </c>
      <c r="U3" s="5">
        <v>0</v>
      </c>
      <c r="V3" s="5">
        <v>0</v>
      </c>
      <c r="W3" s="5">
        <v>0.63159210249569109</v>
      </c>
      <c r="X3" s="5">
        <v>0</v>
      </c>
    </row>
    <row r="4" spans="2:24" x14ac:dyDescent="0.2">
      <c r="B4" s="6" t="s">
        <v>20</v>
      </c>
      <c r="C4" s="6" t="s">
        <v>21</v>
      </c>
      <c r="D4" s="7">
        <v>2022</v>
      </c>
      <c r="E4" s="8">
        <v>0.5536838442382257</v>
      </c>
      <c r="F4" s="8">
        <v>0.41254253010298542</v>
      </c>
      <c r="G4" s="8">
        <v>0.6437368983414743</v>
      </c>
      <c r="H4" s="8">
        <v>0</v>
      </c>
      <c r="I4" s="8">
        <v>0</v>
      </c>
      <c r="J4" s="8">
        <v>0.50357452031729166</v>
      </c>
      <c r="K4" s="8">
        <v>0.17094023302086012</v>
      </c>
      <c r="L4" s="8">
        <v>0.20637184515218623</v>
      </c>
      <c r="M4" s="8">
        <v>0</v>
      </c>
      <c r="N4" s="8">
        <v>0</v>
      </c>
      <c r="O4" s="8">
        <v>0.58987008591512746</v>
      </c>
      <c r="P4" s="8">
        <v>0.52997137280716322</v>
      </c>
      <c r="Q4" s="8"/>
      <c r="R4" s="8"/>
      <c r="S4" s="8"/>
      <c r="T4" s="8">
        <v>0.25341701764963792</v>
      </c>
      <c r="U4" s="8">
        <v>0</v>
      </c>
      <c r="V4" s="8">
        <v>0</v>
      </c>
      <c r="W4" s="8">
        <v>0.60918453828203678</v>
      </c>
      <c r="X4" s="8">
        <v>0</v>
      </c>
    </row>
    <row r="5" spans="2:24" x14ac:dyDescent="0.2">
      <c r="B5" s="6" t="s">
        <v>20</v>
      </c>
      <c r="C5" s="6" t="s">
        <v>21</v>
      </c>
      <c r="D5" s="7">
        <v>2021</v>
      </c>
      <c r="E5" s="8">
        <v>0</v>
      </c>
      <c r="F5" s="8">
        <v>4.1486995166173685E-2</v>
      </c>
      <c r="G5" s="8">
        <v>0.67516641923880405</v>
      </c>
      <c r="H5" s="8">
        <v>0</v>
      </c>
      <c r="I5" s="8">
        <v>2.6949620603273546E-3</v>
      </c>
      <c r="J5" s="8">
        <v>0.51934469289480212</v>
      </c>
      <c r="K5" s="8">
        <v>0.18610794705277522</v>
      </c>
      <c r="L5" s="8">
        <v>0.23225337827907797</v>
      </c>
      <c r="M5" s="8">
        <v>0</v>
      </c>
      <c r="N5" s="8">
        <v>0</v>
      </c>
      <c r="O5" s="8">
        <v>0.5935055538404963</v>
      </c>
      <c r="P5" s="8">
        <v>0.5403007126490601</v>
      </c>
      <c r="Q5" s="8"/>
      <c r="R5" s="8"/>
      <c r="S5" s="8"/>
      <c r="T5" s="8">
        <v>0.31232770617715561</v>
      </c>
      <c r="U5" s="8">
        <v>0</v>
      </c>
      <c r="V5" s="8">
        <v>0</v>
      </c>
      <c r="W5" s="8">
        <v>0.63143753178271211</v>
      </c>
      <c r="X5" s="8">
        <v>0</v>
      </c>
    </row>
    <row r="6" spans="2:24" x14ac:dyDescent="0.2">
      <c r="B6" s="6" t="s">
        <v>20</v>
      </c>
      <c r="C6" s="6" t="s">
        <v>21</v>
      </c>
      <c r="D6" s="7">
        <v>2020</v>
      </c>
      <c r="E6" s="8">
        <v>0</v>
      </c>
      <c r="F6" s="8">
        <v>0.44973015300871083</v>
      </c>
      <c r="G6" s="8">
        <v>0</v>
      </c>
      <c r="H6" s="8">
        <v>0</v>
      </c>
      <c r="I6" s="8">
        <v>5.2757506376301952E-3</v>
      </c>
      <c r="J6" s="8">
        <v>0.53109497560659846</v>
      </c>
      <c r="K6" s="8">
        <v>0.19745834633067175</v>
      </c>
      <c r="L6" s="8">
        <v>0.24659458672970569</v>
      </c>
      <c r="M6" s="8">
        <v>0</v>
      </c>
      <c r="N6" s="8">
        <v>0</v>
      </c>
      <c r="O6" s="8">
        <v>0.59679043157483191</v>
      </c>
      <c r="P6" s="8">
        <v>0.54784467228510925</v>
      </c>
      <c r="Q6" s="8"/>
      <c r="R6" s="8"/>
      <c r="S6" s="8"/>
      <c r="T6" s="8">
        <v>0.34976866375157706</v>
      </c>
      <c r="U6" s="8">
        <v>0</v>
      </c>
      <c r="V6" s="8">
        <v>0</v>
      </c>
      <c r="W6" s="8">
        <v>0.68103247774870446</v>
      </c>
      <c r="X6" s="8">
        <v>0</v>
      </c>
    </row>
    <row r="7" spans="2:24" x14ac:dyDescent="0.2">
      <c r="B7" s="6" t="s">
        <v>20</v>
      </c>
      <c r="C7" s="6" t="s">
        <v>21</v>
      </c>
      <c r="D7" s="7">
        <v>2019</v>
      </c>
      <c r="E7" s="8">
        <v>0</v>
      </c>
      <c r="F7" s="8">
        <v>0</v>
      </c>
      <c r="G7" s="8">
        <v>0</v>
      </c>
      <c r="H7" s="8">
        <v>0</v>
      </c>
      <c r="I7" s="8">
        <v>7.8388899526373925E-3</v>
      </c>
      <c r="J7" s="8">
        <v>0.54316840831111668</v>
      </c>
      <c r="K7" s="8">
        <v>0.21054478593105902</v>
      </c>
      <c r="L7" s="8">
        <v>0.26413920875598595</v>
      </c>
      <c r="M7" s="8">
        <v>0</v>
      </c>
      <c r="N7" s="8">
        <v>0</v>
      </c>
      <c r="O7" s="8">
        <v>0.59809213085870783</v>
      </c>
      <c r="P7" s="8">
        <v>0.55198161884743113</v>
      </c>
      <c r="Q7" s="8"/>
      <c r="R7" s="8"/>
      <c r="S7" s="8"/>
      <c r="T7" s="8">
        <v>0.37713486768952614</v>
      </c>
      <c r="U7" s="8">
        <v>0</v>
      </c>
      <c r="V7" s="8">
        <v>0</v>
      </c>
      <c r="W7" s="8">
        <v>0.7125069740120934</v>
      </c>
      <c r="X7" s="8">
        <v>0</v>
      </c>
    </row>
    <row r="8" spans="2:24" x14ac:dyDescent="0.2">
      <c r="B8" s="9" t="s">
        <v>20</v>
      </c>
      <c r="C8" s="6" t="s">
        <v>21</v>
      </c>
      <c r="D8" s="7">
        <v>2018</v>
      </c>
      <c r="E8" s="8">
        <v>0</v>
      </c>
      <c r="F8" s="8">
        <v>0.47651842847901538</v>
      </c>
      <c r="G8" s="8">
        <v>0</v>
      </c>
      <c r="H8" s="8">
        <v>0</v>
      </c>
      <c r="I8" s="8">
        <v>1.0665514226684122E-2</v>
      </c>
      <c r="J8" s="8">
        <v>0.56429673437796046</v>
      </c>
      <c r="K8" s="8">
        <v>0.22755219206220662</v>
      </c>
      <c r="L8" s="8">
        <v>0.30939858972687095</v>
      </c>
      <c r="M8" s="8">
        <v>4.3476515768947326E-3</v>
      </c>
      <c r="N8" s="8">
        <v>0</v>
      </c>
      <c r="O8" s="8">
        <v>0.5972245334345887</v>
      </c>
      <c r="P8" s="8">
        <v>0.57913123960280188</v>
      </c>
      <c r="Q8" s="8"/>
      <c r="R8" s="8"/>
      <c r="S8" s="8"/>
      <c r="T8" s="8">
        <v>0.43860789427849051</v>
      </c>
      <c r="U8" s="8">
        <v>-4.4009254243728556E-2</v>
      </c>
      <c r="V8" s="8">
        <v>0</v>
      </c>
      <c r="W8" s="8">
        <v>0.73233657698981625</v>
      </c>
      <c r="X8" s="8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workbookViewId="0">
      <selection activeCell="C6" sqref="C6"/>
    </sheetView>
  </sheetViews>
  <sheetFormatPr baseColWidth="10" defaultRowHeight="11.25" x14ac:dyDescent="0.2"/>
  <cols>
    <col min="1" max="1" width="12.85546875" style="1" bestFit="1" customWidth="1"/>
    <col min="2" max="2" width="25.85546875" style="1" bestFit="1" customWidth="1"/>
    <col min="3" max="16384" width="11.42578125" style="1"/>
  </cols>
  <sheetData>
    <row r="2" spans="1:8" x14ac:dyDescent="0.2">
      <c r="B2" s="19" t="s">
        <v>33</v>
      </c>
      <c r="C2" s="20" t="s">
        <v>5</v>
      </c>
    </row>
    <row r="4" spans="1:8" ht="12" x14ac:dyDescent="0.2">
      <c r="B4" s="21" t="s">
        <v>25</v>
      </c>
      <c r="C4" s="22"/>
      <c r="D4" s="22"/>
      <c r="E4" s="22"/>
      <c r="F4" s="22"/>
      <c r="G4" s="22"/>
      <c r="H4" s="23"/>
    </row>
    <row r="5" spans="1:8" x14ac:dyDescent="0.2">
      <c r="B5" s="14" t="s">
        <v>32</v>
      </c>
      <c r="C5" s="15" t="s">
        <v>26</v>
      </c>
      <c r="D5" s="15" t="s">
        <v>27</v>
      </c>
      <c r="E5" s="15" t="s">
        <v>28</v>
      </c>
      <c r="F5" s="15" t="s">
        <v>29</v>
      </c>
      <c r="G5" s="15" t="s">
        <v>30</v>
      </c>
      <c r="H5" s="16" t="s">
        <v>34</v>
      </c>
    </row>
    <row r="6" spans="1:8" x14ac:dyDescent="0.2">
      <c r="A6" s="1" t="s">
        <v>20</v>
      </c>
      <c r="B6" s="17" t="s">
        <v>31</v>
      </c>
      <c r="C6" s="18">
        <f t="array" ref="C6">IFERROR(INDEX(Tableau1[#All],MATCH($C$2,Tableau1[[#Headers],[600101307]:[600008379]],0),MATCH(1,(Tableau1[Années]=C5*1)*(Tableau1[Codes]=Synthèse!$A$6),0)),"")</f>
        <v>0</v>
      </c>
      <c r="D6" s="18">
        <f t="array" ref="D6">IFERROR(INDEX(Tableau1[#All],MATCH($C$2,Tableau1[[#Headers],[600101307]:[600008379]],0),MATCH(1,(Tableau1[Années]=D5*1)*(Tableau1[Codes]=Synthèse!$A$6),0)),"")</f>
        <v>0</v>
      </c>
      <c r="E6" s="18">
        <f t="array" ref="E6">IFERROR(INDEX(Tableau1[#All],MATCH($C$2,Tableau1[[#Headers],[600101307]:[600008379]],0),MATCH(1,(Tableau1[Années]=E5*1)*(Tableau1[Codes]=Synthèse!$A$6),0)),"")</f>
        <v>0</v>
      </c>
      <c r="F6" s="18">
        <f t="array" ref="F6">IFERROR(INDEX(Tableau1[#All],MATCH($C$2,Tableau1[[#Headers],[600101307]:[600008379]],0),MATCH(1,(Tableau1[Années]=F5*1)*(Tableau1[Codes]=Synthèse!$A$6),0)),"")</f>
        <v>2019</v>
      </c>
      <c r="G6" s="18" t="str">
        <f t="array" ref="G6">IFERROR(INDEX(Tableau1[#All],MATCH($C$2,Tableau1[[#Headers],[600101307]:[600008379]],0),MATCH(1,(Tableau1[Années]=G5*1)*(Tableau1[Codes]=Synthèse!$A$6),0)),"")</f>
        <v>Indépendance financière (&lt;50%)</v>
      </c>
      <c r="H6" s="18" t="str">
        <f t="array" ref="H6">IFERROR(INDEX(Tableau1[#All],MATCH($C$2,Tableau1[[#Headers],[600101307]:[600008379]],0),MATCH(1,(Tableau1[Années]=H5*1)*(Tableau1[Codes]=Synthèse!$A$6),0)),"")</f>
        <v>IMSETxIndFin</v>
      </c>
    </row>
  </sheetData>
  <mergeCells count="1">
    <mergeCell ref="B4:H4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Synthèse</vt:lpstr>
    </vt:vector>
  </TitlesOfParts>
  <Company>Conseil Departemental de l Oise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ELOT, Jordan</dc:creator>
  <cp:lastModifiedBy>ELOT, Jordan</cp:lastModifiedBy>
  <dcterms:created xsi:type="dcterms:W3CDTF">2024-11-12T13:59:33Z</dcterms:created>
  <dcterms:modified xsi:type="dcterms:W3CDTF">2024-11-12T14:26:22Z</dcterms:modified>
</cp:coreProperties>
</file>