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7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8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SEBASTIEN 1er PROJET\SEBASTIEN\"/>
    </mc:Choice>
  </mc:AlternateContent>
  <xr:revisionPtr revIDLastSave="0" documentId="13_ncr:1_{EA19E92A-0D33-424D-B1CA-47F95604BD1C}" xr6:coauthVersionLast="46" xr6:coauthVersionMax="46" xr10:uidLastSave="{00000000-0000-0000-0000-000000000000}"/>
  <bookViews>
    <workbookView xWindow="-120" yWindow="-120" windowWidth="24240" windowHeight="13140" tabRatio="881" activeTab="7" xr2:uid="{33CD8265-6ADC-485A-9904-B097540F19C6}"/>
  </bookViews>
  <sheets>
    <sheet name="BDD" sheetId="2" r:id="rId1"/>
    <sheet name="BOUTON" sheetId="22" r:id="rId2"/>
    <sheet name="CLIENT_ALPHABETIQUE" sheetId="12" r:id="rId3"/>
    <sheet name="CREATION_CLIENT" sheetId="13" r:id="rId4"/>
    <sheet name="MENU" sheetId="5" r:id="rId5"/>
    <sheet name="NOM_CLIENT_DEVIS" sheetId="14" r:id="rId6"/>
    <sheet name="ETABLIR_DEVIS" sheetId="3" r:id="rId7"/>
    <sheet name="DEVIS" sheetId="29" r:id="rId8"/>
  </sheets>
  <externalReferences>
    <externalReference r:id="rId9"/>
    <externalReference r:id="rId10"/>
  </externalReferences>
  <definedNames>
    <definedName name="COPYFACTURES">#REF!</definedName>
    <definedName name="COPYRECAPDEVIS">#REF!</definedName>
    <definedName name="DEVIS" localSheetId="7">DEVIS!$A$1:$L$80</definedName>
    <definedName name="DEVIS">[1]DEVIS!$A$1:$L$80</definedName>
    <definedName name="FACTURE">#REF!</definedName>
    <definedName name="FACTURES">#REF!</definedName>
    <definedName name="liste_onglet">GET.WORKBOOK(1)</definedName>
    <definedName name="LISTE_ONGLETS">GET.WORKBOOK(1)</definedName>
    <definedName name="listereference">BDD!$B$3:$P$3</definedName>
    <definedName name="onglet">GET.WORKBOOK(1)</definedName>
    <definedName name="RECAPDEVIS">#REF!</definedName>
    <definedName name="SAUVE_DEVIS">#REF!</definedName>
    <definedName name="tableau_client" localSheetId="7">[2]!Tableau3[[NOM]:[F2]]</definedName>
    <definedName name="tableau_client">Tableau3[[NOM]:[F2]]</definedName>
    <definedName name="_xlnm.Print_Area" localSheetId="7">DEVIS!$B$12:$F$300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9" l="1"/>
  <c r="F53" i="29" l="1"/>
  <c r="F31" i="29"/>
  <c r="F42" i="29" l="1"/>
  <c r="F43" i="29"/>
  <c r="F44" i="29"/>
  <c r="F45" i="29"/>
  <c r="F46" i="29"/>
  <c r="F47" i="29"/>
  <c r="F48" i="29"/>
  <c r="F49" i="29"/>
  <c r="F50" i="29"/>
  <c r="F51" i="29"/>
  <c r="F52" i="29"/>
  <c r="F54" i="29"/>
  <c r="F19" i="29"/>
  <c r="E2" i="29" l="1"/>
  <c r="G4" i="29"/>
  <c r="I11" i="29"/>
  <c r="I12" i="29"/>
  <c r="J13" i="29"/>
  <c r="I14" i="29"/>
  <c r="F21" i="29"/>
  <c r="F23" i="29"/>
  <c r="F25" i="29"/>
  <c r="F27" i="29"/>
  <c r="F29" i="29"/>
  <c r="F33" i="29"/>
  <c r="F35" i="29"/>
  <c r="F37" i="29"/>
  <c r="F39" i="29"/>
  <c r="F41" i="29"/>
  <c r="E57" i="29"/>
  <c r="I13" i="29" s="1"/>
  <c r="A58" i="29"/>
  <c r="F55" i="29" l="1"/>
  <c r="J11" i="29" l="1"/>
  <c r="F56" i="29"/>
  <c r="J12" i="29" s="1"/>
  <c r="F58" i="29" l="1"/>
  <c r="J14" i="29" s="1"/>
  <c r="G10" i="14"/>
  <c r="G13" i="14"/>
  <c r="G12" i="14"/>
  <c r="G11" i="14"/>
  <c r="C6" i="29" l="1"/>
  <c r="C7" i="29"/>
  <c r="C8" i="29"/>
  <c r="C5" i="29"/>
  <c r="B19" i="3" l="1"/>
  <c r="E12" i="14" l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B4" i="3"/>
  <c r="H9" i="14"/>
  <c r="E13" i="14"/>
  <c r="E11" i="14"/>
  <c r="E10" i="14"/>
  <c r="E9" i="14"/>
  <c r="C4" i="29" l="1"/>
  <c r="C2" i="3"/>
  <c r="B24" i="3"/>
  <c r="B25" i="3"/>
  <c r="B26" i="3"/>
  <c r="B27" i="3"/>
  <c r="B28" i="3"/>
  <c r="B29" i="3"/>
  <c r="B30" i="3"/>
  <c r="B23" i="3"/>
  <c r="B20" i="3"/>
  <c r="B21" i="3"/>
  <c r="B22" i="3"/>
</calcChain>
</file>

<file path=xl/sharedStrings.xml><?xml version="1.0" encoding="utf-8"?>
<sst xmlns="http://schemas.openxmlformats.org/spreadsheetml/2006/main" count="539" uniqueCount="159">
  <si>
    <t>NATURE</t>
  </si>
  <si>
    <t>ESSENCE</t>
  </si>
  <si>
    <t>QUINCAILLERIE</t>
  </si>
  <si>
    <t>MOTORISATION</t>
  </si>
  <si>
    <t>Remplacement</t>
  </si>
  <si>
    <t>bois</t>
  </si>
  <si>
    <t>alu</t>
  </si>
  <si>
    <t>plastique</t>
  </si>
  <si>
    <t>porte</t>
  </si>
  <si>
    <t>porte fenetre</t>
  </si>
  <si>
    <t>bloc-porte</t>
  </si>
  <si>
    <t>alvéolaire</t>
  </si>
  <si>
    <t>âme pleine</t>
  </si>
  <si>
    <t>coupe-feu</t>
  </si>
  <si>
    <t>postformé</t>
  </si>
  <si>
    <t>gravé</t>
  </si>
  <si>
    <t>volet roulant</t>
  </si>
  <si>
    <t>motorisé à commande radio</t>
  </si>
  <si>
    <t>motorisé à commande filaire</t>
  </si>
  <si>
    <t>portail</t>
  </si>
  <si>
    <t>Dépose</t>
  </si>
  <si>
    <t>Pose</t>
  </si>
  <si>
    <t>EVACUATION</t>
  </si>
  <si>
    <t>serrure à clé</t>
  </si>
  <si>
    <t>serrure à condamnation</t>
  </si>
  <si>
    <t>serrure à cylindre avec trois clé</t>
  </si>
  <si>
    <t>avec évacution</t>
  </si>
  <si>
    <t>sans évacuation</t>
  </si>
  <si>
    <t>menuiserie intérieure</t>
  </si>
  <si>
    <t>Mise à longueur</t>
  </si>
  <si>
    <t>menuiserie extérieure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</si>
  <si>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</si>
  <si>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</si>
  <si>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</si>
  <si>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</si>
  <si>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</si>
  <si>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</si>
  <si>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</si>
  <si>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</si>
  <si>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</si>
  <si>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</si>
  <si>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</si>
  <si>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</si>
  <si>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</si>
  <si>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</si>
  <si>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</si>
  <si>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</si>
  <si>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</si>
  <si>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ouvrant</t>
  </si>
  <si>
    <t>Sarl Menuiserie du Centre Manche</t>
  </si>
  <si>
    <t xml:space="preserve">Le Village au Coupey 50510 Cérences </t>
  </si>
  <si>
    <t>Pose toutes menuiseries</t>
  </si>
  <si>
    <t xml:space="preserve">Agencement, Isolation, Placo </t>
  </si>
  <si>
    <t>A Cérences,</t>
  </si>
  <si>
    <t>Neuf et Rénovation</t>
  </si>
  <si>
    <t>Fabrication diverses</t>
  </si>
  <si>
    <t>Hélaine Sébastien</t>
  </si>
  <si>
    <t xml:space="preserve">Tél /Fax : 02.33.50.49.43 </t>
  </si>
  <si>
    <t>Port. : 06.71.74.51.93</t>
  </si>
  <si>
    <t>N° SIRET : 49-4 070  782  000  11</t>
  </si>
  <si>
    <t>loploplopl</t>
  </si>
  <si>
    <t>Désignation</t>
  </si>
  <si>
    <t>Unité</t>
  </si>
  <si>
    <t>Qté</t>
  </si>
  <si>
    <t>PU HT</t>
  </si>
  <si>
    <t>MONTANT HT</t>
  </si>
  <si>
    <t>TOTAL HORS TAXES</t>
  </si>
  <si>
    <t>TVA</t>
  </si>
  <si>
    <t>TOTAL TOUTES TAXES COMPRISES</t>
  </si>
  <si>
    <t>N°</t>
  </si>
  <si>
    <t>VILLE</t>
  </si>
  <si>
    <t>ACTIVITE</t>
  </si>
  <si>
    <t>ADRESSE MAIL</t>
  </si>
  <si>
    <t>FAX</t>
  </si>
  <si>
    <t>F2</t>
  </si>
  <si>
    <t>ADRESSE 1</t>
  </si>
  <si>
    <t>ADRESSE 2</t>
  </si>
  <si>
    <t>ADRESSE 3</t>
  </si>
  <si>
    <t>CODE POSTALE</t>
  </si>
  <si>
    <t>TÉLÉPHONE PORTABLE</t>
  </si>
  <si>
    <t>TÉLÉPHONE PERSO</t>
  </si>
  <si>
    <t>RUE DE LA PREFECTURE</t>
  </si>
  <si>
    <t>DANS LA COUR</t>
  </si>
  <si>
    <t>PETIT JARDIN</t>
  </si>
  <si>
    <t>ROUEN</t>
  </si>
  <si>
    <t>06.06.06.06.06</t>
  </si>
  <si>
    <t>02.76.76.76.76</t>
  </si>
  <si>
    <t>TOTO</t>
  </si>
  <si>
    <t>RUE DU STADE</t>
  </si>
  <si>
    <t>LOTISSEMENT</t>
  </si>
  <si>
    <t>LA GRAVERIE</t>
  </si>
  <si>
    <t>CIVILITÉ</t>
  </si>
  <si>
    <t>Monsieur</t>
  </si>
  <si>
    <t>Madame</t>
  </si>
  <si>
    <t>mademoiselle</t>
  </si>
  <si>
    <t>Mr et Mde</t>
  </si>
  <si>
    <t>elctricité</t>
  </si>
  <si>
    <t>DÉSIGNATION</t>
  </si>
  <si>
    <t>pppp</t>
  </si>
  <si>
    <t>placo</t>
  </si>
  <si>
    <t>rail</t>
  </si>
  <si>
    <t>thermique</t>
  </si>
  <si>
    <t>serrure à cylindre automatique 3 points avec trois clé</t>
  </si>
  <si>
    <t>serrure à cylindre automatique 5 pointsavec trois clé</t>
  </si>
  <si>
    <t>serrure à cylindre manuelle 3 points avec trois clé</t>
  </si>
  <si>
    <t>serrure à cylindre manuelle 5 pointsavec trois clé</t>
  </si>
  <si>
    <t>QUOI DONC ET OU CA</t>
  </si>
  <si>
    <t>T</t>
  </si>
  <si>
    <t>PRÉNOM</t>
  </si>
  <si>
    <t>NOM</t>
  </si>
  <si>
    <t>RECOUVREUR</t>
  </si>
  <si>
    <t>PASCAL</t>
  </si>
  <si>
    <t>GUY</t>
  </si>
  <si>
    <t>PIERRE</t>
  </si>
  <si>
    <t>b</t>
  </si>
  <si>
    <t>ANNICK</t>
  </si>
  <si>
    <t>CHEMIN DU CASTEL</t>
  </si>
  <si>
    <t>CHEMIN LA TOUR</t>
  </si>
  <si>
    <t>RUE LA TOUR</t>
  </si>
  <si>
    <t>COUR LA TOUR</t>
  </si>
  <si>
    <t>LA TOUR</t>
  </si>
  <si>
    <t>.</t>
  </si>
  <si>
    <t>Woody</t>
  </si>
  <si>
    <t>LA_TOUR</t>
  </si>
  <si>
    <t>DEVIS N°</t>
  </si>
  <si>
    <t>essai copy</t>
  </si>
  <si>
    <t>JEAN</t>
  </si>
  <si>
    <t>falaise</t>
  </si>
  <si>
    <t>TOTOR</t>
  </si>
  <si>
    <t xml:space="preserve">              </t>
  </si>
  <si>
    <t xml:space="preserve">Pose menuiserie intérieure avec évacution porte alu âme pleine serrure à condamnation        </t>
  </si>
  <si>
    <t xml:space="preserve">Mise à longueur serrure à cylindre automatique 5 pointsavec trois clé sans évacuation portail bois          </t>
  </si>
  <si>
    <t>Remplacement menuiserie extérieure avec évacution volet roulant postformé   motorisé à commande radio   ouvrant   A B</t>
  </si>
  <si>
    <t>BELMEZITI</t>
  </si>
  <si>
    <t>ROUMELAY</t>
  </si>
  <si>
    <t>TRIFOULLIS</t>
  </si>
  <si>
    <t>W</t>
  </si>
  <si>
    <t>T1</t>
  </si>
  <si>
    <t>T2</t>
  </si>
  <si>
    <t>T3</t>
  </si>
  <si>
    <t>T4</t>
  </si>
  <si>
    <t>T5</t>
  </si>
  <si>
    <t>T6</t>
  </si>
  <si>
    <t xml:space="preserve">serrure à cylindre automatique 5 pointsavec trois clé              </t>
  </si>
  <si>
    <t>FACTURE n°</t>
  </si>
  <si>
    <t>TOT</t>
  </si>
  <si>
    <t>TOTOS</t>
  </si>
  <si>
    <t>TOTOSS</t>
  </si>
  <si>
    <t>Dépose volet roulant sans évacuation volet roulant plastique thermique serrure à cylindre avec trois clé        A</t>
  </si>
  <si>
    <t>PIECE</t>
  </si>
  <si>
    <t xml:space="preserve">b        serrure à cylindre automatique 5 pointsavec trois clé      </t>
  </si>
  <si>
    <t>GERARD</t>
  </si>
  <si>
    <t>MOI</t>
  </si>
  <si>
    <t>LOULOU</t>
  </si>
  <si>
    <t>ICI</t>
  </si>
  <si>
    <t>A COTÉ</t>
  </si>
  <si>
    <t>RUE</t>
  </si>
  <si>
    <t>LUNE</t>
  </si>
  <si>
    <t>INCONNU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</si>
</sst>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0" x14ac:knownFonts="1">
    <font>
      <sz val="11"/>
      <color theme="1"/>
      <name val="Calibri"/>
      <family val="2"/>
      <scheme val="minor"/>
    </font>
    <font>
      <b/>
      <sz val="24"/>
      <color rgb="FFFF00FF"/>
      <name val="Calibri"/>
      <family val="2"/>
    </font>
    <font>
      <b/>
      <sz val="20"/>
      <color rgb="FFFF0000"/>
      <name val="Calibri"/>
      <family val="2"/>
    </font>
    <font>
      <b/>
      <sz val="22"/>
      <color rgb="FFFF00FF"/>
      <name val="Calibri"/>
      <family val="2"/>
    </font>
    <font>
      <b/>
      <sz val="22"/>
      <color rgb="FF0000FF"/>
      <name val="Calibri"/>
      <family val="2"/>
    </font>
    <font>
      <sz val="11"/>
      <name val="Arial"/>
      <family val="2"/>
    </font>
    <font>
      <u/>
      <sz val="11"/>
      <color theme="10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1"/>
      <color rgb="FF333333"/>
      <name val="Arial"/>
      <family val="2"/>
    </font>
    <font>
      <sz val="12"/>
      <color rgb="FF222222"/>
      <name val="Arial"/>
      <family val="2"/>
    </font>
    <font>
      <b/>
      <sz val="18"/>
      <color rgb="FFFF00FF"/>
      <name val="Arial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30"/>
      <color rgb="FFFF00FF"/>
      <name val="Arial"/>
      <family val="2"/>
    </font>
    <font>
      <b/>
      <sz val="24"/>
      <color rgb="FF0000FF"/>
      <name val="Calibri"/>
      <family val="2"/>
    </font>
    <font>
      <sz val="48"/>
      <color rgb="FFFF00FF"/>
      <name val="Calibri"/>
      <family val="2"/>
    </font>
    <font>
      <b/>
      <sz val="16"/>
      <color theme="0"/>
      <name val="Calibri"/>
      <family val="2"/>
      <scheme val="minor"/>
    </font>
    <font>
      <b/>
      <sz val="22"/>
      <color rgb="FFFF0000"/>
      <name val="Calibri"/>
      <family val="2"/>
    </font>
    <font>
      <b/>
      <sz val="22"/>
      <color rgb="FF008000"/>
      <name val="Calibri"/>
      <family val="2"/>
    </font>
    <font>
      <b/>
      <sz val="13"/>
      <color theme="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22"/>
      <color rgb="FF000000"/>
      <name val="Calibri"/>
      <family val="2"/>
    </font>
    <font>
      <b/>
      <sz val="22"/>
      <color rgb="FFFF6600"/>
      <name val="Calibri"/>
      <family val="2"/>
    </font>
    <font>
      <b/>
      <sz val="22"/>
      <color rgb="FF33CCCC"/>
      <name val="Calibri"/>
      <family val="2"/>
    </font>
    <font>
      <b/>
      <sz val="22"/>
      <color rgb="FF00FFFF"/>
      <name val="Calibri"/>
      <family val="2"/>
    </font>
    <font>
      <b/>
      <sz val="12"/>
      <color rgb="FFFF0000"/>
      <name val="Calibri"/>
      <family val="2"/>
      <scheme val="minor"/>
    </font>
    <font>
      <b/>
      <i/>
      <sz val="22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</borders>
  <cellStyleXfs count="3">
    <xf numFmtId="0" fontId="0" fillId="0" borderId="0"/>
    <xf numFmtId="0" fontId="5" fillId="0" borderId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14" fontId="7" fillId="0" borderId="0" xfId="0" applyNumberFormat="1" applyFont="1"/>
    <xf numFmtId="0" fontId="0" fillId="0" borderId="0" xfId="0" applyAlignment="1">
      <alignment vertical="top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/>
    </xf>
    <xf numFmtId="164" fontId="0" fillId="0" borderId="0" xfId="0" applyNumberFormat="1"/>
    <xf numFmtId="0" fontId="5" fillId="2" borderId="0" xfId="1" applyFill="1"/>
    <xf numFmtId="0" fontId="5" fillId="3" borderId="0" xfId="1" applyFill="1"/>
    <xf numFmtId="0" fontId="5" fillId="0" borderId="0" xfId="1" applyAlignment="1">
      <alignment horizontal="left" vertical="center"/>
    </xf>
    <xf numFmtId="0" fontId="5" fillId="0" borderId="0" xfId="1"/>
    <xf numFmtId="0" fontId="5" fillId="0" borderId="0" xfId="1" applyProtection="1"/>
    <xf numFmtId="0" fontId="5" fillId="0" borderId="0" xfId="1" applyAlignment="1" applyProtection="1">
      <alignment horizontal="left" vertical="center"/>
    </xf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14" fillId="4" borderId="0" xfId="0" applyFont="1" applyFill="1" applyProtection="1"/>
    <xf numFmtId="0" fontId="14" fillId="4" borderId="0" xfId="0" applyFont="1" applyFill="1" applyAlignment="1" applyProtection="1">
      <alignment horizontal="center"/>
    </xf>
    <xf numFmtId="0" fontId="0" fillId="5" borderId="0" xfId="0" applyFill="1" applyProtection="1"/>
    <xf numFmtId="0" fontId="0" fillId="5" borderId="0" xfId="0" applyFill="1" applyAlignment="1" applyProtection="1">
      <alignment horizontal="center"/>
    </xf>
    <xf numFmtId="0" fontId="5" fillId="4" borderId="0" xfId="1" applyFill="1" applyProtection="1"/>
    <xf numFmtId="0" fontId="5" fillId="0" borderId="0" xfId="1" applyProtection="1">
      <protection locked="0"/>
    </xf>
    <xf numFmtId="0" fontId="5" fillId="0" borderId="0" xfId="1" applyAlignment="1" applyProtection="1">
      <alignment horizontal="left"/>
      <protection locked="0"/>
    </xf>
    <xf numFmtId="0" fontId="5" fillId="0" borderId="0" xfId="1" applyAlignment="1" applyProtection="1">
      <alignment horizontal="center"/>
      <protection locked="0"/>
    </xf>
    <xf numFmtId="0" fontId="5" fillId="0" borderId="0" xfId="1" quotePrefix="1" applyProtection="1">
      <protection locked="0"/>
    </xf>
    <xf numFmtId="0" fontId="11" fillId="0" borderId="0" xfId="1" applyFont="1" applyProtection="1">
      <protection locked="0"/>
    </xf>
    <xf numFmtId="0" fontId="9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10" fillId="0" borderId="0" xfId="1" applyFont="1" applyProtection="1">
      <protection locked="0"/>
    </xf>
    <xf numFmtId="0" fontId="0" fillId="0" borderId="0" xfId="0" applyAlignment="1"/>
    <xf numFmtId="0" fontId="0" fillId="2" borderId="0" xfId="0" applyFill="1"/>
    <xf numFmtId="0" fontId="5" fillId="2" borderId="0" xfId="1" applyFill="1" applyProtection="1"/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5" fillId="0" borderId="0" xfId="1" applyFill="1" applyProtection="1">
      <protection locked="0"/>
    </xf>
    <xf numFmtId="1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23" fillId="2" borderId="1" xfId="0" applyFont="1" applyFill="1" applyBorder="1"/>
    <xf numFmtId="0" fontId="23" fillId="2" borderId="2" xfId="0" applyFont="1" applyFill="1" applyBorder="1"/>
    <xf numFmtId="0" fontId="23" fillId="2" borderId="2" xfId="0" applyFont="1" applyFill="1" applyBorder="1" applyAlignment="1">
      <alignment horizontal="right"/>
    </xf>
    <xf numFmtId="164" fontId="22" fillId="4" borderId="3" xfId="0" applyNumberFormat="1" applyFont="1" applyFill="1" applyBorder="1" applyAlignment="1">
      <alignment horizontal="right"/>
    </xf>
    <xf numFmtId="0" fontId="23" fillId="2" borderId="4" xfId="0" applyFont="1" applyFill="1" applyBorder="1"/>
    <xf numFmtId="0" fontId="23" fillId="2" borderId="0" xfId="0" applyFont="1" applyFill="1" applyBorder="1"/>
    <xf numFmtId="10" fontId="23" fillId="2" borderId="0" xfId="0" applyNumberFormat="1" applyFont="1" applyFill="1" applyBorder="1" applyAlignment="1">
      <alignment horizontal="right"/>
    </xf>
    <xf numFmtId="164" fontId="22" fillId="4" borderId="5" xfId="0" applyNumberFormat="1" applyFont="1" applyFill="1" applyBorder="1" applyAlignment="1">
      <alignment horizontal="right"/>
    </xf>
    <xf numFmtId="0" fontId="23" fillId="2" borderId="0" xfId="0" applyFont="1" applyFill="1" applyBorder="1" applyAlignment="1">
      <alignment horizontal="right"/>
    </xf>
    <xf numFmtId="0" fontId="23" fillId="2" borderId="6" xfId="0" applyFont="1" applyFill="1" applyBorder="1"/>
    <xf numFmtId="0" fontId="23" fillId="2" borderId="7" xfId="0" applyFont="1" applyFill="1" applyBorder="1"/>
    <xf numFmtId="164" fontId="22" fillId="4" borderId="8" xfId="0" applyNumberFormat="1" applyFont="1" applyFill="1" applyBorder="1" applyAlignment="1">
      <alignment horizontal="right"/>
    </xf>
    <xf numFmtId="0" fontId="28" fillId="2" borderId="7" xfId="0" applyFont="1" applyFill="1" applyBorder="1" applyAlignment="1">
      <alignment horizontal="right"/>
    </xf>
    <xf numFmtId="0" fontId="5" fillId="0" borderId="0" xfId="1" applyFill="1" applyProtection="1"/>
    <xf numFmtId="0" fontId="0" fillId="2" borderId="0" xfId="0" applyFill="1" applyAlignment="1" applyProtection="1">
      <alignment vertical="center"/>
    </xf>
    <xf numFmtId="0" fontId="0" fillId="0" borderId="0" xfId="0" applyAlignment="1" applyProtection="1">
      <alignment vertical="top" wrapText="1"/>
      <protection locked="0"/>
    </xf>
    <xf numFmtId="0" fontId="0" fillId="7" borderId="0" xfId="0" applyFill="1" applyAlignment="1" applyProtection="1">
      <alignment horizontal="center"/>
    </xf>
    <xf numFmtId="0" fontId="19" fillId="6" borderId="0" xfId="0" applyFont="1" applyFill="1" applyAlignment="1">
      <alignment horizontal="center" vertical="center"/>
    </xf>
  </cellXfs>
  <cellStyles count="3">
    <cellStyle name="Lien hypertexte 2" xfId="2" xr:uid="{628BD958-A5BE-40DF-AD23-0AE261EE40F9}"/>
    <cellStyle name="Normal" xfId="0" builtinId="0"/>
    <cellStyle name="Normal 2" xfId="1" xr:uid="{23BEBD72-08D6-476B-9880-FFEA9FF545BA}"/>
  </cellStyles>
  <dxfs count="6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alignment horizontal="left" vertical="center" textRotation="0" wrapText="0" indent="0" justifyLastLine="0" shrinkToFit="0" readingOrder="0"/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ill>
        <patternFill patternType="solid">
          <fgColor indexed="64"/>
          <bgColor rgb="FFFFFF00"/>
        </patternFill>
      </fill>
      <protection locked="1" hidden="0"/>
    </dxf>
    <dxf>
      <protection locked="1" hidden="0"/>
    </dxf>
    <dxf>
      <alignment horizontal="left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1514475</xdr:colOff>
          <xdr:row>1</xdr:row>
          <xdr:rowOff>314325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3067050</xdr:colOff>
          <xdr:row>0</xdr:row>
          <xdr:rowOff>66675</xdr:rowOff>
        </xdr:from>
        <xdr:to>
          <xdr:col>2</xdr:col>
          <xdr:colOff>2524125</xdr:colOff>
          <xdr:row>1</xdr:row>
          <xdr:rowOff>333375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ETABLIR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600075</xdr:colOff>
          <xdr:row>0</xdr:row>
          <xdr:rowOff>0</xdr:rowOff>
        </xdr:from>
        <xdr:to>
          <xdr:col>3</xdr:col>
          <xdr:colOff>2971800</xdr:colOff>
          <xdr:row>1</xdr:row>
          <xdr:rowOff>333375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ENTETE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76200</xdr:rowOff>
        </xdr:from>
        <xdr:to>
          <xdr:col>10</xdr:col>
          <xdr:colOff>19050</xdr:colOff>
          <xdr:row>23</xdr:row>
          <xdr:rowOff>152400</xdr:rowOff>
        </xdr:to>
        <xdr:sp macro="" textlink="">
          <xdr:nvSpPr>
            <xdr:cNvPr id="24584" name="Button 8" hidden="1">
              <a:extLst>
                <a:ext uri="{63B3BB69-23CF-44E3-9099-C40C66FF867C}">
                  <a14:compatExt spid="_x0000_s24584"/>
                </a:ext>
                <a:ext uri="{FF2B5EF4-FFF2-40B4-BE49-F238E27FC236}">
                  <a16:creationId xmlns:a16="http://schemas.microsoft.com/office/drawing/2014/main" id="{00000000-0008-0000-0100-00000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☠☠☠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FFFF"/>
                  </a:solidFill>
                  <a:latin typeface="Calibri"/>
                  <a:cs typeface="Calibri"/>
                </a:rPr>
                <a:t>VALIDER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FACTURE</a:t>
              </a:r>
              <a:endParaRPr lang="fr-FR" sz="22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ET </a:t>
              </a:r>
              <a:endParaRPr lang="fr-FR" sz="22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LA METTRE EN ARCHIVE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66675</xdr:rowOff>
        </xdr:from>
        <xdr:to>
          <xdr:col>10</xdr:col>
          <xdr:colOff>38100</xdr:colOff>
          <xdr:row>9</xdr:row>
          <xdr:rowOff>152400</xdr:rowOff>
        </xdr:to>
        <xdr:sp macro="" textlink="">
          <xdr:nvSpPr>
            <xdr:cNvPr id="24583" name="Button 7" hidden="1">
              <a:extLst>
                <a:ext uri="{63B3BB69-23CF-44E3-9099-C40C66FF867C}">
                  <a14:compatExt spid="_x0000_s24583"/>
                </a:ext>
                <a:ext uri="{FF2B5EF4-FFF2-40B4-BE49-F238E27FC236}">
                  <a16:creationId xmlns:a16="http://schemas.microsoft.com/office/drawing/2014/main" id="{00000000-0008-0000-0100-00000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☠☠☠</a:t>
              </a:r>
              <a:endParaRPr lang="fr-FR" sz="2200" b="1" i="0" u="none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33CCCC"/>
                  </a:solidFill>
                  <a:latin typeface="Calibri"/>
                  <a:cs typeface="Calibri"/>
                </a:rPr>
                <a:t>VALIDER</a:t>
              </a: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 DEVIS 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ET</a:t>
              </a: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LE METTRE EN ARCHIVE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1971675</xdr:colOff>
          <xdr:row>4</xdr:row>
          <xdr:rowOff>76200</xdr:rowOff>
        </xdr:from>
        <xdr:to>
          <xdr:col>3</xdr:col>
          <xdr:colOff>95250</xdr:colOff>
          <xdr:row>13</xdr:row>
          <xdr:rowOff>114300</xdr:rowOff>
        </xdr:to>
        <xdr:sp macro="" textlink="">
          <xdr:nvSpPr>
            <xdr:cNvPr id="24585" name="Button 9" hidden="1">
              <a:extLst>
                <a:ext uri="{63B3BB69-23CF-44E3-9099-C40C66FF867C}">
                  <a14:compatExt spid="_x0000_s24585"/>
                </a:ext>
                <a:ext uri="{FF2B5EF4-FFF2-40B4-BE49-F238E27FC236}">
                  <a16:creationId xmlns:a16="http://schemas.microsoft.com/office/drawing/2014/main" id="{00000000-0008-0000-0100-00000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 LES RELIQUAT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152400</xdr:rowOff>
        </xdr:from>
        <xdr:to>
          <xdr:col>0</xdr:col>
          <xdr:colOff>295275</xdr:colOff>
          <xdr:row>799</xdr:row>
          <xdr:rowOff>133350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0" anchor="t" upright="1"/>
            <a:lstStyle/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3000" b="1" i="0" u="none" strike="noStrike" baseline="0">
                <a:solidFill>
                  <a:srgbClr val="FF00F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30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1276350</xdr:colOff>
          <xdr:row>0</xdr:row>
          <xdr:rowOff>104775</xdr:rowOff>
        </xdr:from>
        <xdr:to>
          <xdr:col>12</xdr:col>
          <xdr:colOff>638175</xdr:colOff>
          <xdr:row>0</xdr:row>
          <xdr:rowOff>466725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 M      O       D       I       F       I       E       R       O  U       A      J      O      U      T      E      R               U      N               N      O      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352425</xdr:colOff>
          <xdr:row>0</xdr:row>
          <xdr:rowOff>66675</xdr:rowOff>
        </xdr:from>
        <xdr:to>
          <xdr:col>2</xdr:col>
          <xdr:colOff>552450</xdr:colOff>
          <xdr:row>0</xdr:row>
          <xdr:rowOff>495300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2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9525</xdr:rowOff>
        </xdr:from>
        <xdr:to>
          <xdr:col>0</xdr:col>
          <xdr:colOff>571500</xdr:colOff>
          <xdr:row>799</xdr:row>
          <xdr:rowOff>152400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0" anchor="t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   CLIENT  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   CLIENT   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   CLIENT   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RETOUR CLIENT ALPHABÉTIQUE</a:t>
              </a: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4800" b="0" i="0" u="none" strike="noStrike" baseline="0">
                <a:solidFill>
                  <a:srgbClr val="FF00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114300</xdr:colOff>
          <xdr:row>2</xdr:row>
          <xdr:rowOff>171450</xdr:rowOff>
        </xdr:from>
        <xdr:to>
          <xdr:col>4</xdr:col>
          <xdr:colOff>200025</xdr:colOff>
          <xdr:row>8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4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FAIRE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285750</xdr:colOff>
          <xdr:row>4</xdr:row>
          <xdr:rowOff>9525</xdr:rowOff>
        </xdr:from>
        <xdr:to>
          <xdr:col>9</xdr:col>
          <xdr:colOff>542925</xdr:colOff>
          <xdr:row>10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MODIFICATION BASE DE DONNÉE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400050</xdr:colOff>
          <xdr:row>3</xdr:row>
          <xdr:rowOff>114300</xdr:rowOff>
        </xdr:from>
        <xdr:to>
          <xdr:col>16</xdr:col>
          <xdr:colOff>333375</xdr:colOff>
          <xdr:row>11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4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SAISIR UN NOUVEAU CLIENT 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OU 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MODIFIER UN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714375</xdr:colOff>
          <xdr:row>16</xdr:row>
          <xdr:rowOff>38100</xdr:rowOff>
        </xdr:from>
        <xdr:to>
          <xdr:col>14</xdr:col>
          <xdr:colOff>66675</xdr:colOff>
          <xdr:row>24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4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AGRANDIR LES COLONNES DANS ETABLIR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13</xdr:row>
          <xdr:rowOff>19050</xdr:rowOff>
        </xdr:from>
        <xdr:to>
          <xdr:col>7</xdr:col>
          <xdr:colOff>381000</xdr:colOff>
          <xdr:row>24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4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MODIFIER DEVIS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OU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CHOISIR CLIENT POUR FAIRE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28575</xdr:colOff>
          <xdr:row>15</xdr:row>
          <xdr:rowOff>57150</xdr:rowOff>
        </xdr:from>
        <xdr:to>
          <xdr:col>7</xdr:col>
          <xdr:colOff>76200</xdr:colOff>
          <xdr:row>19</xdr:row>
          <xdr:rowOff>152400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5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38100</xdr:colOff>
          <xdr:row>7</xdr:row>
          <xdr:rowOff>38100</xdr:rowOff>
        </xdr:from>
        <xdr:to>
          <xdr:col>9</xdr:col>
          <xdr:colOff>685800</xdr:colOff>
          <xdr:row>13</xdr:row>
          <xdr:rowOff>38100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5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142875</xdr:colOff>
          <xdr:row>1</xdr:row>
          <xdr:rowOff>161925</xdr:rowOff>
        </xdr:from>
        <xdr:to>
          <xdr:col>6</xdr:col>
          <xdr:colOff>1685925</xdr:colOff>
          <xdr:row>4</xdr:row>
          <xdr:rowOff>171450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5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0</xdr:row>
          <xdr:rowOff>28575</xdr:rowOff>
        </xdr:from>
        <xdr:to>
          <xdr:col>2</xdr:col>
          <xdr:colOff>285750</xdr:colOff>
          <xdr:row>0</xdr:row>
          <xdr:rowOff>419100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6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1000125</xdr:colOff>
          <xdr:row>0</xdr:row>
          <xdr:rowOff>9525</xdr:rowOff>
        </xdr:from>
        <xdr:to>
          <xdr:col>4</xdr:col>
          <xdr:colOff>209550</xdr:colOff>
          <xdr:row>0</xdr:row>
          <xdr:rowOff>409575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6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28575</xdr:colOff>
          <xdr:row>0</xdr:row>
          <xdr:rowOff>0</xdr:rowOff>
        </xdr:from>
        <xdr:to>
          <xdr:col>7</xdr:col>
          <xdr:colOff>609600</xdr:colOff>
          <xdr:row>0</xdr:row>
          <xdr:rowOff>419100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6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ALLER BDD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0</xdr:row>
          <xdr:rowOff>0</xdr:rowOff>
        </xdr:from>
        <xdr:to>
          <xdr:col>13</xdr:col>
          <xdr:colOff>352425</xdr:colOff>
          <xdr:row>0</xdr:row>
          <xdr:rowOff>447675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6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VISUALISER LE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733425</xdr:colOff>
          <xdr:row>12</xdr:row>
          <xdr:rowOff>38100</xdr:rowOff>
        </xdr:from>
        <xdr:to>
          <xdr:col>14</xdr:col>
          <xdr:colOff>428625</xdr:colOff>
          <xdr:row>16</xdr:row>
          <xdr:rowOff>0</xdr:rowOff>
        </xdr:to>
        <xdr:sp macro="" textlink="">
          <xdr:nvSpPr>
            <xdr:cNvPr id="41015" name="Button 55" hidden="1">
              <a:extLst>
                <a:ext uri="{63B3BB69-23CF-44E3-9099-C40C66FF867C}">
                  <a14:compatExt spid="_x0000_s41015"/>
                </a:ext>
                <a:ext uri="{FF2B5EF4-FFF2-40B4-BE49-F238E27FC236}">
                  <a16:creationId xmlns:a16="http://schemas.microsoft.com/office/drawing/2014/main" id="{00000000-0008-0000-0700-00003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LE BOUTON FACTURE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 PAS 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800100</xdr:colOff>
          <xdr:row>0</xdr:row>
          <xdr:rowOff>47625</xdr:rowOff>
        </xdr:from>
        <xdr:to>
          <xdr:col>10</xdr:col>
          <xdr:colOff>9525</xdr:colOff>
          <xdr:row>9</xdr:row>
          <xdr:rowOff>133350</xdr:rowOff>
        </xdr:to>
        <xdr:sp macro="" textlink="">
          <xdr:nvSpPr>
            <xdr:cNvPr id="41032" name="Button 72" hidden="1">
              <a:extLst>
                <a:ext uri="{63B3BB69-23CF-44E3-9099-C40C66FF867C}">
                  <a14:compatExt spid="_x0000_s41032"/>
                </a:ext>
                <a:ext uri="{FF2B5EF4-FFF2-40B4-BE49-F238E27FC236}">
                  <a16:creationId xmlns:a16="http://schemas.microsoft.com/office/drawing/2014/main" id="{00000000-0008-0000-0700-00004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☠☠☠</a:t>
              </a:r>
              <a:endParaRPr lang="fr-FR" sz="2200" b="1" i="0" u="none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33CCCC"/>
                  </a:solidFill>
                  <a:latin typeface="Calibri"/>
                  <a:cs typeface="Calibri"/>
                </a:rPr>
                <a:t>VALIDER</a:t>
              </a: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 DEVIS 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ET</a:t>
              </a: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LE METTRE EN ARCHIVE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476250</xdr:colOff>
          <xdr:row>0</xdr:row>
          <xdr:rowOff>19050</xdr:rowOff>
        </xdr:from>
        <xdr:to>
          <xdr:col>22</xdr:col>
          <xdr:colOff>400050</xdr:colOff>
          <xdr:row>9</xdr:row>
          <xdr:rowOff>161925</xdr:rowOff>
        </xdr:to>
        <xdr:sp macro="" textlink="">
          <xdr:nvSpPr>
            <xdr:cNvPr id="41038" name="Button 78" hidden="1">
              <a:extLst>
                <a:ext uri="{63B3BB69-23CF-44E3-9099-C40C66FF867C}">
                  <a14:compatExt spid="_x0000_s41038"/>
                </a:ext>
                <a:ext uri="{FF2B5EF4-FFF2-40B4-BE49-F238E27FC236}">
                  <a16:creationId xmlns:a16="http://schemas.microsoft.com/office/drawing/2014/main" id="{00000000-0008-0000-0700-00004E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 LES RELIQUAT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BASTIEN2\SEBASTIEN\MENU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RECAPFACTURES"/>
      <sheetName val="DEVISS"/>
      <sheetName val="DEVISS (2)"/>
      <sheetName val="Feuil1"/>
      <sheetName val="NE PAS SUPPRIMER"/>
      <sheetName val="RECAPFACTURES1"/>
      <sheetName val="DEVIS"/>
      <sheetName val="FACTURES"/>
      <sheetName val="Feuil2"/>
      <sheetName val="Feuil3"/>
      <sheetName val="Feuil5"/>
      <sheetName val="Feuil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44302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Madame MOI LOULOU</v>
          </cell>
          <cell r="G4" t="str">
            <v>Madame Woody .</v>
          </cell>
        </row>
        <row r="5">
          <cell r="B5" t="str">
            <v>Neuf et Rénovation</v>
          </cell>
          <cell r="C5" t="str">
            <v>ICI</v>
          </cell>
        </row>
        <row r="6">
          <cell r="B6" t="str">
            <v>Fabrication diverses</v>
          </cell>
          <cell r="C6" t="str">
            <v>A COTÉ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INCONNU LUNE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NOM_CLIENT_DEVIS"/>
      <sheetName val="ETABLIR_DEVIS"/>
      <sheetName val="PREP_FACTURE"/>
      <sheetName val="BDD"/>
      <sheetName val="DEVIS"/>
      <sheetName val="BOUTON"/>
      <sheetName val="RECAPDEVIS"/>
      <sheetName val="CLIENT_ALPHABETIQUE"/>
      <sheetName val="CREATION_CLIENT"/>
      <sheetName val="COPY_RECAP_DEVIS"/>
      <sheetName val="FACTURE"/>
      <sheetName val="MENU1"/>
    </sheetNames>
    <sheetDataSet>
      <sheetData sheetId="0" refreshError="1"/>
      <sheetData sheetId="1">
        <row r="8">
          <cell r="G8" t="str">
            <v>Monsieur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A0CF1F-7E8F-4CAE-B2CA-0A3FCBEA274A}" name="Tableau3" displayName="Tableau3" ref="A2:Q800" totalsRowShown="0" headerRowDxfId="49" dataDxfId="48" headerRowCellStyle="Normal 2">
  <autoFilter ref="A2:Q800" xr:uid="{DBDF6AC2-2455-4580-AEF5-7F70E522C293}"/>
  <tableColumns count="17">
    <tableColumn id="2" xr3:uid="{3220481E-D2DA-4560-AE04-79260D12710A}" name="N°" dataDxfId="47" dataCellStyle="Normal 2"/>
    <tableColumn id="25" xr3:uid="{D64D526E-2FDD-4748-B019-83954CFEDD07}" name="NOM" dataDxfId="46" dataCellStyle="Normal 2"/>
    <tableColumn id="24" xr3:uid="{4401C812-E258-4F8D-A6C5-566336B5ACDE}" name="PRÉNOM" dataDxfId="45" dataCellStyle="Normal 2"/>
    <tableColumn id="12" xr3:uid="{1FDD4318-40C9-4938-B556-AC00BF634EBF}" name="ADRESSE 1" dataDxfId="44" dataCellStyle="Normal 2"/>
    <tableColumn id="13" xr3:uid="{AA2CA62E-A088-4924-8C31-671A320B8BA0}" name="ADRESSE 2" dataDxfId="43" dataCellStyle="Normal 2"/>
    <tableColumn id="14" xr3:uid="{FA8DF2AE-F333-43A8-BD73-67ACC5A64CB6}" name="ADRESSE 3" dataDxfId="42" dataCellStyle="Normal 2"/>
    <tableColumn id="15" xr3:uid="{DEEC40F2-C6AF-4D60-90C5-F752445C8013}" name="CODE POSTALE" dataDxfId="41" dataCellStyle="Normal 2"/>
    <tableColumn id="16" xr3:uid="{52F3060A-EB59-4829-A351-056D70D2E1E6}" name="VILLE" dataDxfId="40" dataCellStyle="Normal 2"/>
    <tableColumn id="17" xr3:uid="{D9E59D0D-8CDB-4665-B9E6-4675021DFD7F}" name="TÉLÉPHONE PORTABLE" dataDxfId="39" dataCellStyle="Normal 2"/>
    <tableColumn id="18" xr3:uid="{F26840D1-9F27-456A-96E1-7CDF110CD43D}" name="TÉLÉPHONE PERSO" dataDxfId="38" dataCellStyle="Normal 2"/>
    <tableColumn id="19" xr3:uid="{A8ECFA8D-C162-440E-A39A-720E4E353598}" name="FAX" dataDxfId="37" dataCellStyle="Normal 2"/>
    <tableColumn id="20" xr3:uid="{6CB94850-1D5E-40B6-9D83-94CCBB09872C}" name="ADRESSE MAIL" dataDxfId="36" dataCellStyle="Normal 2"/>
    <tableColumn id="21" xr3:uid="{681AEB35-39F8-4D08-8999-81E0F7FF26E7}" name="ACTIVITE" dataDxfId="35" dataCellStyle="Normal 2"/>
    <tableColumn id="22" xr3:uid="{827BE959-B24F-4408-872B-D215C77FA535}" name="B" dataDxfId="34" dataCellStyle="Normal 2"/>
    <tableColumn id="1" xr3:uid="{FDB549B0-C774-4495-8DB0-B28D0CA74452}" name="C" dataDxfId="33" dataCellStyle="Normal 2"/>
    <tableColumn id="3" xr3:uid="{CC30AF12-9895-4140-BADE-4E38F0A789EF}" name="D" dataDxfId="32" dataCellStyle="Normal 2"/>
    <tableColumn id="4" xr3:uid="{E5DF4A2E-84EC-4F72-8A27-AE476BAE9292}" name="F2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31FA79-1D67-4F88-9750-7A7DF20CF6ED}" name="Tableau2" displayName="Tableau2" ref="B1:Q800" totalsRowShown="0" headerRowDxfId="30" dataDxfId="29">
  <autoFilter ref="B1:Q800" xr:uid="{BC4C1A9B-2176-49FF-9739-E64FD13098ED}"/>
  <tableColumns count="16">
    <tableColumn id="1" xr3:uid="{866F82B9-170E-4311-9F82-E037BFBF32B2}" name="N°" dataDxfId="28"/>
    <tableColumn id="2" xr3:uid="{071D5920-CDB6-4500-A945-100AC9B44F1A}" name="NOM" dataDxfId="27"/>
    <tableColumn id="5" xr3:uid="{855B915F-299B-4857-B535-A62BDF4B5BE6}" name="PRÉNOM" dataDxfId="26" dataCellStyle="Normal 2"/>
    <tableColumn id="17" xr3:uid="{FDDF2F59-1E4C-4B89-B016-9C8FFE6B6F04}" name="ADRESSE 1" dataDxfId="25" dataCellStyle="Normal 2"/>
    <tableColumn id="16" xr3:uid="{5EB0C7EC-108F-44EB-A331-1E11EB15D7A3}" name="ADRESSE 2" dataDxfId="24" dataCellStyle="Normal 2"/>
    <tableColumn id="15" xr3:uid="{D239C833-ABD8-4854-A2A2-4A97DABD700C}" name="ADRESSE 3" dataDxfId="23" dataCellStyle="Normal 2"/>
    <tableColumn id="19" xr3:uid="{3E26A761-0055-468B-9232-B3214254524F}" name="CODE POSTALE" dataDxfId="22" dataCellStyle="Normal 2"/>
    <tableColumn id="18" xr3:uid="{D8B227F8-9E79-4F2B-9EAB-7EB8138369DF}" name="VILLE" dataDxfId="21" dataCellStyle="Normal 2"/>
    <tableColumn id="3" xr3:uid="{D709D74B-8CB8-4F3C-8332-AFFE927E404A}" name="TÉLÉPHONE PORTABLE" dataDxfId="20"/>
    <tableColumn id="4" xr3:uid="{81EC8684-8D19-41AE-BDD0-DDF0F70C91F6}" name="TÉLÉPHONE PERSO" dataDxfId="19"/>
    <tableColumn id="20" xr3:uid="{C230382B-15A0-4B34-8272-7CCF536C899A}" name="FAX" dataDxfId="18" dataCellStyle="Normal 2"/>
    <tableColumn id="21" xr3:uid="{B04B1486-4A2F-4843-8DBC-2534860DAD2F}" name="ADRESSE MAIL" dataDxfId="17" dataCellStyle="Normal 2"/>
    <tableColumn id="45" xr3:uid="{0B19890B-E1EC-4840-BF63-3567877743DE}" name="ACTIVITE" dataDxfId="16"/>
    <tableColumn id="10" xr3:uid="{EDEA234C-D456-4262-88F0-68B4CE5BE922}" name="B" dataDxfId="15"/>
    <tableColumn id="11" xr3:uid="{406AFC58-F310-4103-818A-271C3C91364D}" name="C" dataDxfId="14"/>
    <tableColumn id="12" xr3:uid="{F45C76D1-4895-4CCC-A281-FCC85D8F3F2A}" name="D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22.xml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5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22A3A-0203-4C33-B7FD-6EFBBD430148}">
  <sheetPr codeName="Feuil2"/>
  <dimension ref="B2:P21"/>
  <sheetViews>
    <sheetView workbookViewId="0">
      <selection activeCell="B5" sqref="B5"/>
    </sheetView>
  </sheetViews>
  <sheetFormatPr baseColWidth="10" defaultRowHeight="15" x14ac:dyDescent="0.25"/>
  <cols>
    <col min="1" max="1" width="4.42578125" style="15" customWidth="1"/>
    <col min="2" max="7" width="48.140625" style="15" bestFit="1" customWidth="1"/>
    <col min="8" max="8" width="48.5703125" style="15" bestFit="1" customWidth="1"/>
    <col min="9" max="11" width="48.140625" style="15" bestFit="1" customWidth="1"/>
    <col min="12" max="12" width="7.85546875" style="15" bestFit="1" customWidth="1"/>
    <col min="13" max="14" width="26" style="15" bestFit="1" customWidth="1"/>
    <col min="15" max="16" width="2.7109375" style="15" bestFit="1" customWidth="1"/>
    <col min="17" max="16384" width="11.42578125" style="15"/>
  </cols>
  <sheetData>
    <row r="2" spans="2:16" ht="30.75" customHeight="1" x14ac:dyDescent="0.25"/>
    <row r="3" spans="2:16" x14ac:dyDescent="0.25">
      <c r="B3" s="17" t="s">
        <v>97</v>
      </c>
      <c r="C3" s="18" t="s">
        <v>106</v>
      </c>
      <c r="D3" s="17" t="s">
        <v>22</v>
      </c>
      <c r="E3" s="17" t="s">
        <v>0</v>
      </c>
      <c r="F3" s="17" t="s">
        <v>1</v>
      </c>
      <c r="G3" s="17" t="s">
        <v>98</v>
      </c>
      <c r="H3" s="17" t="s">
        <v>2</v>
      </c>
      <c r="I3" s="17" t="s">
        <v>3</v>
      </c>
      <c r="J3" s="17">
        <v>1</v>
      </c>
      <c r="K3" s="17">
        <v>2</v>
      </c>
      <c r="L3" s="17">
        <v>3</v>
      </c>
      <c r="M3" s="17">
        <v>4</v>
      </c>
      <c r="N3" s="17">
        <v>5</v>
      </c>
      <c r="O3" s="17">
        <v>6</v>
      </c>
      <c r="P3" s="17">
        <v>7</v>
      </c>
    </row>
    <row r="4" spans="2:16" ht="7.5" customHeight="1" x14ac:dyDescent="0.25">
      <c r="B4" s="19"/>
      <c r="C4" s="20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2:16" x14ac:dyDescent="0.25">
      <c r="B5" s="14" t="s">
        <v>4</v>
      </c>
      <c r="C5" s="14" t="s">
        <v>28</v>
      </c>
      <c r="D5" s="14" t="s">
        <v>26</v>
      </c>
      <c r="E5" s="14" t="s">
        <v>8</v>
      </c>
      <c r="F5" s="14" t="s">
        <v>5</v>
      </c>
      <c r="G5" s="14" t="s">
        <v>11</v>
      </c>
      <c r="H5" s="14" t="s">
        <v>23</v>
      </c>
      <c r="I5" s="14" t="s">
        <v>17</v>
      </c>
      <c r="J5" s="14" t="s">
        <v>96</v>
      </c>
      <c r="K5" s="14" t="s">
        <v>31</v>
      </c>
      <c r="L5" s="14" t="s">
        <v>48</v>
      </c>
      <c r="M5" s="14" t="s">
        <v>17</v>
      </c>
      <c r="N5" s="14" t="s">
        <v>17</v>
      </c>
      <c r="O5" s="14" t="s">
        <v>31</v>
      </c>
      <c r="P5" s="14" t="s">
        <v>31</v>
      </c>
    </row>
    <row r="6" spans="2:16" x14ac:dyDescent="0.25">
      <c r="B6" s="14" t="s">
        <v>21</v>
      </c>
      <c r="C6" s="14" t="s">
        <v>30</v>
      </c>
      <c r="D6" s="14" t="s">
        <v>27</v>
      </c>
      <c r="E6" s="14" t="s">
        <v>9</v>
      </c>
      <c r="F6" s="14" t="s">
        <v>6</v>
      </c>
      <c r="G6" s="14" t="s">
        <v>12</v>
      </c>
      <c r="H6" s="14" t="s">
        <v>24</v>
      </c>
      <c r="I6" s="14" t="s">
        <v>18</v>
      </c>
      <c r="J6" s="14" t="s">
        <v>103</v>
      </c>
      <c r="K6" s="14" t="s">
        <v>103</v>
      </c>
      <c r="L6" s="14" t="s">
        <v>32</v>
      </c>
      <c r="M6" s="14" t="s">
        <v>32</v>
      </c>
      <c r="N6" s="14" t="s">
        <v>32</v>
      </c>
      <c r="O6" s="14" t="s">
        <v>32</v>
      </c>
      <c r="P6" s="14" t="s">
        <v>32</v>
      </c>
    </row>
    <row r="7" spans="2:16" x14ac:dyDescent="0.25">
      <c r="B7" s="14" t="s">
        <v>20</v>
      </c>
      <c r="C7" s="14" t="s">
        <v>16</v>
      </c>
      <c r="D7" s="14" t="s">
        <v>103</v>
      </c>
      <c r="E7" s="14" t="s">
        <v>10</v>
      </c>
      <c r="F7" s="14" t="s">
        <v>7</v>
      </c>
      <c r="G7" s="14" t="s">
        <v>13</v>
      </c>
      <c r="H7" s="14" t="s">
        <v>25</v>
      </c>
      <c r="I7" s="14" t="s">
        <v>103</v>
      </c>
      <c r="J7" s="14" t="s">
        <v>33</v>
      </c>
      <c r="K7" s="14" t="s">
        <v>33</v>
      </c>
      <c r="L7" s="14" t="s">
        <v>33</v>
      </c>
      <c r="M7" s="14" t="s">
        <v>33</v>
      </c>
      <c r="N7" s="14" t="s">
        <v>33</v>
      </c>
      <c r="O7" s="14" t="s">
        <v>33</v>
      </c>
      <c r="P7" s="14" t="s">
        <v>33</v>
      </c>
    </row>
    <row r="8" spans="2:16" x14ac:dyDescent="0.25">
      <c r="B8" s="14" t="s">
        <v>29</v>
      </c>
      <c r="C8" s="14"/>
      <c r="D8" s="14" t="s">
        <v>32</v>
      </c>
      <c r="E8" s="14" t="s">
        <v>99</v>
      </c>
      <c r="F8" s="14" t="s">
        <v>100</v>
      </c>
      <c r="G8" s="14" t="s">
        <v>101</v>
      </c>
      <c r="H8" s="14" t="s">
        <v>104</v>
      </c>
      <c r="I8" s="14" t="s">
        <v>32</v>
      </c>
      <c r="J8" s="14" t="s">
        <v>34</v>
      </c>
      <c r="K8" s="14" t="s">
        <v>34</v>
      </c>
      <c r="L8" s="14" t="s">
        <v>34</v>
      </c>
      <c r="M8" s="14" t="s">
        <v>34</v>
      </c>
      <c r="N8" s="14" t="s">
        <v>34</v>
      </c>
      <c r="O8" s="14" t="s">
        <v>34</v>
      </c>
      <c r="P8" s="14" t="s">
        <v>34</v>
      </c>
    </row>
    <row r="9" spans="2:16" x14ac:dyDescent="0.25">
      <c r="B9" s="14" t="s">
        <v>103</v>
      </c>
      <c r="C9" s="14" t="s">
        <v>33</v>
      </c>
      <c r="D9" s="14" t="s">
        <v>33</v>
      </c>
      <c r="E9" s="14" t="s">
        <v>16</v>
      </c>
      <c r="F9" s="14" t="s">
        <v>14</v>
      </c>
      <c r="G9" s="14" t="s">
        <v>103</v>
      </c>
      <c r="H9" s="14" t="s">
        <v>105</v>
      </c>
      <c r="I9" s="14" t="s">
        <v>33</v>
      </c>
      <c r="J9" s="14" t="s">
        <v>35</v>
      </c>
      <c r="K9" s="14" t="s">
        <v>35</v>
      </c>
      <c r="L9" s="14" t="s">
        <v>35</v>
      </c>
      <c r="M9" s="14" t="s">
        <v>35</v>
      </c>
      <c r="N9" s="14" t="s">
        <v>35</v>
      </c>
      <c r="O9" s="14" t="s">
        <v>35</v>
      </c>
      <c r="P9" s="14" t="s">
        <v>35</v>
      </c>
    </row>
    <row r="10" spans="2:16" x14ac:dyDescent="0.25">
      <c r="B10" s="14" t="s">
        <v>114</v>
      </c>
      <c r="C10" s="14" t="s">
        <v>103</v>
      </c>
      <c r="D10" s="14" t="s">
        <v>34</v>
      </c>
      <c r="E10" s="14" t="s">
        <v>19</v>
      </c>
      <c r="F10" s="14" t="s">
        <v>15</v>
      </c>
      <c r="G10" s="14" t="s">
        <v>33</v>
      </c>
      <c r="H10" s="14" t="s">
        <v>102</v>
      </c>
      <c r="I10" s="14" t="s">
        <v>34</v>
      </c>
      <c r="J10" s="14" t="s">
        <v>36</v>
      </c>
      <c r="K10" s="14" t="s">
        <v>36</v>
      </c>
      <c r="L10" s="14" t="s">
        <v>36</v>
      </c>
      <c r="M10" s="14" t="s">
        <v>36</v>
      </c>
      <c r="N10" s="14" t="s">
        <v>36</v>
      </c>
      <c r="O10" s="14" t="s">
        <v>36</v>
      </c>
      <c r="P10" s="14" t="s">
        <v>36</v>
      </c>
    </row>
    <row r="11" spans="2:16" x14ac:dyDescent="0.25">
      <c r="B11" s="14" t="s">
        <v>33</v>
      </c>
      <c r="C11" s="14" t="s">
        <v>35</v>
      </c>
      <c r="D11" s="14" t="s">
        <v>35</v>
      </c>
      <c r="E11" s="14" t="s">
        <v>103</v>
      </c>
      <c r="F11" s="14" t="s">
        <v>103</v>
      </c>
      <c r="G11" s="14" t="s">
        <v>34</v>
      </c>
      <c r="H11" s="14" t="s">
        <v>103</v>
      </c>
      <c r="I11" s="14" t="s">
        <v>35</v>
      </c>
      <c r="J11" s="14" t="s">
        <v>37</v>
      </c>
      <c r="K11" s="14" t="s">
        <v>37</v>
      </c>
      <c r="L11" s="14" t="s">
        <v>37</v>
      </c>
      <c r="M11" s="14" t="s">
        <v>37</v>
      </c>
      <c r="N11" s="14" t="s">
        <v>37</v>
      </c>
      <c r="O11" s="14" t="s">
        <v>37</v>
      </c>
      <c r="P11" s="14" t="s">
        <v>37</v>
      </c>
    </row>
    <row r="12" spans="2:16" x14ac:dyDescent="0.25">
      <c r="B12" s="14" t="s">
        <v>34</v>
      </c>
      <c r="C12" s="14" t="s">
        <v>36</v>
      </c>
      <c r="D12" s="14" t="s">
        <v>36</v>
      </c>
      <c r="E12" s="14" t="s">
        <v>32</v>
      </c>
      <c r="F12" s="14" t="s">
        <v>32</v>
      </c>
      <c r="G12" s="14" t="s">
        <v>35</v>
      </c>
      <c r="H12" s="14" t="s">
        <v>33</v>
      </c>
      <c r="I12" s="14" t="s">
        <v>36</v>
      </c>
      <c r="J12" s="14" t="s">
        <v>38</v>
      </c>
      <c r="K12" s="14" t="s">
        <v>38</v>
      </c>
      <c r="L12" s="14" t="s">
        <v>38</v>
      </c>
      <c r="M12" s="14" t="s">
        <v>38</v>
      </c>
      <c r="N12" s="14" t="s">
        <v>38</v>
      </c>
      <c r="O12" s="14" t="s">
        <v>38</v>
      </c>
      <c r="P12" s="14" t="s">
        <v>38</v>
      </c>
    </row>
    <row r="13" spans="2:16" x14ac:dyDescent="0.25">
      <c r="B13" s="14" t="s">
        <v>35</v>
      </c>
      <c r="C13" s="14" t="s">
        <v>37</v>
      </c>
      <c r="D13" s="14" t="s">
        <v>37</v>
      </c>
      <c r="E13" s="14" t="s">
        <v>33</v>
      </c>
      <c r="F13" s="14" t="s">
        <v>33</v>
      </c>
      <c r="G13" s="14" t="s">
        <v>36</v>
      </c>
      <c r="H13" s="14" t="s">
        <v>34</v>
      </c>
      <c r="I13" s="14" t="s">
        <v>37</v>
      </c>
      <c r="J13" s="14" t="s">
        <v>39</v>
      </c>
      <c r="K13" s="14" t="s">
        <v>39</v>
      </c>
      <c r="L13" s="14" t="s">
        <v>39</v>
      </c>
      <c r="M13" s="14" t="s">
        <v>39</v>
      </c>
      <c r="N13" s="14" t="s">
        <v>39</v>
      </c>
      <c r="O13" s="14" t="s">
        <v>39</v>
      </c>
      <c r="P13" s="14" t="s">
        <v>39</v>
      </c>
    </row>
    <row r="14" spans="2:16" x14ac:dyDescent="0.25">
      <c r="B14" s="14" t="s">
        <v>36</v>
      </c>
      <c r="C14" s="14" t="s">
        <v>38</v>
      </c>
      <c r="D14" s="14" t="s">
        <v>38</v>
      </c>
      <c r="E14" s="14" t="s">
        <v>34</v>
      </c>
      <c r="F14" s="14" t="s">
        <v>34</v>
      </c>
      <c r="G14" s="14" t="s">
        <v>37</v>
      </c>
      <c r="H14" s="14" t="s">
        <v>35</v>
      </c>
      <c r="I14" s="14" t="s">
        <v>38</v>
      </c>
      <c r="J14" s="14" t="s">
        <v>40</v>
      </c>
      <c r="K14" s="14" t="s">
        <v>40</v>
      </c>
      <c r="L14" s="14" t="s">
        <v>40</v>
      </c>
      <c r="M14" s="14" t="s">
        <v>40</v>
      </c>
      <c r="N14" s="14" t="s">
        <v>40</v>
      </c>
      <c r="O14" s="14" t="s">
        <v>40</v>
      </c>
      <c r="P14" s="14" t="s">
        <v>40</v>
      </c>
    </row>
    <row r="15" spans="2:16" x14ac:dyDescent="0.25">
      <c r="B15" s="14" t="s">
        <v>37</v>
      </c>
      <c r="C15" s="14" t="s">
        <v>39</v>
      </c>
      <c r="D15" s="14" t="s">
        <v>39</v>
      </c>
      <c r="E15" s="14" t="s">
        <v>35</v>
      </c>
      <c r="F15" s="14" t="s">
        <v>35</v>
      </c>
      <c r="G15" s="14" t="s">
        <v>38</v>
      </c>
      <c r="H15" s="14" t="s">
        <v>36</v>
      </c>
      <c r="I15" s="14" t="s">
        <v>39</v>
      </c>
      <c r="J15" s="14" t="s">
        <v>41</v>
      </c>
      <c r="K15" s="14" t="s">
        <v>41</v>
      </c>
      <c r="L15" s="14" t="s">
        <v>41</v>
      </c>
      <c r="M15" s="14" t="s">
        <v>41</v>
      </c>
      <c r="N15" s="14" t="s">
        <v>41</v>
      </c>
      <c r="O15" s="14" t="s">
        <v>41</v>
      </c>
      <c r="P15" s="14" t="s">
        <v>41</v>
      </c>
    </row>
    <row r="16" spans="2:16" x14ac:dyDescent="0.25">
      <c r="B16" s="14" t="s">
        <v>38</v>
      </c>
      <c r="C16" s="14" t="s">
        <v>40</v>
      </c>
      <c r="D16" s="14" t="s">
        <v>40</v>
      </c>
      <c r="E16" s="14" t="s">
        <v>36</v>
      </c>
      <c r="F16" s="14" t="s">
        <v>36</v>
      </c>
      <c r="G16" s="14" t="s">
        <v>39</v>
      </c>
      <c r="H16" s="14" t="s">
        <v>37</v>
      </c>
      <c r="I16" s="14" t="s">
        <v>40</v>
      </c>
      <c r="J16" s="14" t="s">
        <v>42</v>
      </c>
      <c r="K16" s="14" t="s">
        <v>42</v>
      </c>
      <c r="L16" s="14" t="s">
        <v>42</v>
      </c>
      <c r="M16" s="14" t="s">
        <v>42</v>
      </c>
      <c r="N16" s="14" t="s">
        <v>42</v>
      </c>
      <c r="O16" s="14" t="s">
        <v>42</v>
      </c>
      <c r="P16" s="14" t="s">
        <v>42</v>
      </c>
    </row>
    <row r="17" spans="2:16" x14ac:dyDescent="0.25">
      <c r="B17" s="14" t="s">
        <v>39</v>
      </c>
      <c r="C17" s="14" t="s">
        <v>41</v>
      </c>
      <c r="D17" s="14" t="s">
        <v>41</v>
      </c>
      <c r="E17" s="14" t="s">
        <v>37</v>
      </c>
      <c r="F17" s="14" t="s">
        <v>37</v>
      </c>
      <c r="G17" s="14" t="s">
        <v>40</v>
      </c>
      <c r="H17" s="14" t="s">
        <v>38</v>
      </c>
      <c r="I17" s="14" t="s">
        <v>41</v>
      </c>
      <c r="J17" s="14" t="s">
        <v>43</v>
      </c>
      <c r="K17" s="14" t="s">
        <v>43</v>
      </c>
      <c r="L17" s="14" t="s">
        <v>43</v>
      </c>
      <c r="M17" s="14" t="s">
        <v>43</v>
      </c>
      <c r="N17" s="14" t="s">
        <v>43</v>
      </c>
      <c r="O17" s="14" t="s">
        <v>43</v>
      </c>
      <c r="P17" s="14" t="s">
        <v>43</v>
      </c>
    </row>
    <row r="18" spans="2:16" x14ac:dyDescent="0.25">
      <c r="B18" s="14" t="s">
        <v>40</v>
      </c>
      <c r="C18" s="14" t="s">
        <v>42</v>
      </c>
      <c r="D18" s="14" t="s">
        <v>42</v>
      </c>
      <c r="E18" s="14" t="s">
        <v>38</v>
      </c>
      <c r="F18" s="14" t="s">
        <v>38</v>
      </c>
      <c r="G18" s="14" t="s">
        <v>41</v>
      </c>
      <c r="H18" s="14" t="s">
        <v>39</v>
      </c>
      <c r="I18" s="14" t="s">
        <v>42</v>
      </c>
      <c r="J18" s="14" t="s">
        <v>44</v>
      </c>
      <c r="K18" s="14" t="s">
        <v>44</v>
      </c>
      <c r="L18" s="14" t="s">
        <v>44</v>
      </c>
      <c r="M18" s="14" t="s">
        <v>44</v>
      </c>
      <c r="N18" s="14" t="s">
        <v>44</v>
      </c>
      <c r="O18" s="14" t="s">
        <v>44</v>
      </c>
      <c r="P18" s="14" t="s">
        <v>44</v>
      </c>
    </row>
    <row r="19" spans="2:16" x14ac:dyDescent="0.25">
      <c r="B19" s="14" t="s">
        <v>41</v>
      </c>
      <c r="C19" s="14" t="s">
        <v>43</v>
      </c>
      <c r="D19" s="14" t="s">
        <v>43</v>
      </c>
      <c r="E19" s="14" t="s">
        <v>39</v>
      </c>
      <c r="F19" s="14" t="s">
        <v>39</v>
      </c>
      <c r="G19" s="14" t="s">
        <v>42</v>
      </c>
      <c r="H19" s="14" t="s">
        <v>40</v>
      </c>
      <c r="I19" s="14" t="s">
        <v>43</v>
      </c>
      <c r="J19" s="14" t="s">
        <v>45</v>
      </c>
      <c r="K19" s="14" t="s">
        <v>45</v>
      </c>
      <c r="L19" s="14" t="s">
        <v>45</v>
      </c>
      <c r="M19" s="14" t="s">
        <v>45</v>
      </c>
      <c r="N19" s="14" t="s">
        <v>45</v>
      </c>
      <c r="O19" s="14" t="s">
        <v>45</v>
      </c>
      <c r="P19" s="14" t="s">
        <v>45</v>
      </c>
    </row>
    <row r="20" spans="2:16" x14ac:dyDescent="0.25">
      <c r="B20" s="14" t="s">
        <v>42</v>
      </c>
      <c r="C20" s="14" t="s">
        <v>44</v>
      </c>
      <c r="D20" s="14" t="s">
        <v>44</v>
      </c>
      <c r="E20" s="14" t="s">
        <v>40</v>
      </c>
      <c r="F20" s="14" t="s">
        <v>40</v>
      </c>
      <c r="G20" s="14" t="s">
        <v>43</v>
      </c>
      <c r="H20" s="14" t="s">
        <v>41</v>
      </c>
      <c r="I20" s="14" t="s">
        <v>44</v>
      </c>
      <c r="J20" s="14" t="s">
        <v>46</v>
      </c>
      <c r="K20" s="14" t="s">
        <v>46</v>
      </c>
      <c r="L20" s="14" t="s">
        <v>46</v>
      </c>
      <c r="M20" s="14" t="s">
        <v>46</v>
      </c>
      <c r="N20" s="14" t="s">
        <v>46</v>
      </c>
      <c r="O20" s="14" t="s">
        <v>46</v>
      </c>
      <c r="P20" s="14" t="s">
        <v>46</v>
      </c>
    </row>
    <row r="21" spans="2:16" x14ac:dyDescent="0.25">
      <c r="B21" s="14" t="s">
        <v>43</v>
      </c>
      <c r="C21" s="14" t="s">
        <v>45</v>
      </c>
      <c r="D21" s="14" t="s">
        <v>45</v>
      </c>
      <c r="E21" s="14" t="s">
        <v>41</v>
      </c>
      <c r="F21" s="14" t="s">
        <v>41</v>
      </c>
      <c r="G21" s="14" t="s">
        <v>44</v>
      </c>
      <c r="H21" s="14" t="s">
        <v>42</v>
      </c>
      <c r="I21" s="14" t="s">
        <v>45</v>
      </c>
      <c r="J21" s="14" t="s">
        <v>47</v>
      </c>
      <c r="K21" s="14" t="s">
        <v>47</v>
      </c>
      <c r="L21" s="14" t="s">
        <v>47</v>
      </c>
      <c r="M21" s="14" t="s">
        <v>47</v>
      </c>
      <c r="N21" s="14" t="s">
        <v>47</v>
      </c>
      <c r="O21" s="14" t="s">
        <v>47</v>
      </c>
      <c r="P21" s="14" t="s">
        <v>47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ENU">
                <anchor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1514475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TABLIR_DEVIS">
                <anchor>
                  <from>
                    <xdr:col>1</xdr:col>
                    <xdr:colOff>3067050</xdr:colOff>
                    <xdr:row>0</xdr:row>
                    <xdr:rowOff>66675</xdr:rowOff>
                  </from>
                  <to>
                    <xdr:col>2</xdr:col>
                    <xdr:colOff>2524125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FAIRE_UN_DEVIS">
                <anchor>
                  <from>
                    <xdr:col>3</xdr:col>
                    <xdr:colOff>600075</xdr:colOff>
                    <xdr:row>0</xdr:row>
                    <xdr:rowOff>0</xdr:rowOff>
                  </from>
                  <to>
                    <xdr:col>3</xdr:col>
                    <xdr:colOff>2971800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CF016-BEEA-4CCA-BEDF-F194002EF4D1}">
  <sheetPr codeName="Feuil6"/>
  <dimension ref="A1:K61"/>
  <sheetViews>
    <sheetView workbookViewId="0">
      <selection activeCell="F9" sqref="F9"/>
    </sheetView>
  </sheetViews>
  <sheetFormatPr baseColWidth="10" defaultRowHeight="15" x14ac:dyDescent="0.25"/>
  <cols>
    <col min="1" max="1" width="2.85546875" style="33" customWidth="1"/>
    <col min="2" max="2" width="61.28515625" style="33" customWidth="1"/>
    <col min="3" max="3" width="11.42578125" style="33"/>
    <col min="4" max="4" width="5.85546875" style="33" customWidth="1"/>
    <col min="5" max="5" width="10.28515625" style="33" customWidth="1"/>
    <col min="6" max="6" width="12.140625" style="33" customWidth="1"/>
    <col min="7" max="7" width="11.42578125" style="33"/>
    <col min="8" max="9" width="11.5703125" style="33" customWidth="1"/>
    <col min="10" max="10" width="13.7109375" style="33" customWidth="1"/>
    <col min="11" max="11" width="11.5703125" style="33" bestFit="1" customWidth="1"/>
  </cols>
  <sheetData>
    <row r="1" spans="1:10" x14ac:dyDescent="0.25">
      <c r="A1" s="14"/>
    </row>
    <row r="2" spans="1:10" x14ac:dyDescent="0.25">
      <c r="E2" s="3"/>
    </row>
    <row r="10" spans="1:10" ht="15.75" thickBot="1" x14ac:dyDescent="0.3"/>
    <row r="11" spans="1:10" ht="18" thickTop="1" x14ac:dyDescent="0.3">
      <c r="G11" s="43"/>
      <c r="H11" s="44"/>
      <c r="I11" s="45"/>
      <c r="J11" s="46"/>
    </row>
    <row r="12" spans="1:10" ht="17.25" x14ac:dyDescent="0.3">
      <c r="G12" s="47"/>
      <c r="H12" s="48"/>
      <c r="I12" s="49"/>
      <c r="J12" s="50"/>
    </row>
    <row r="13" spans="1:10" ht="17.25" x14ac:dyDescent="0.3">
      <c r="G13" s="47"/>
      <c r="H13" s="48"/>
      <c r="I13" s="51"/>
      <c r="J13" s="50"/>
    </row>
    <row r="14" spans="1:10" ht="18" thickBot="1" x14ac:dyDescent="0.35">
      <c r="G14" s="52"/>
      <c r="H14" s="53"/>
      <c r="I14" s="55"/>
      <c r="J14" s="54"/>
    </row>
    <row r="15" spans="1:10" ht="15.75" thickTop="1" x14ac:dyDescent="0.25">
      <c r="J15" s="6"/>
    </row>
    <row r="16" spans="1:10" x14ac:dyDescent="0.25">
      <c r="J16" s="6"/>
    </row>
    <row r="17" spans="1:6" x14ac:dyDescent="0.25">
      <c r="B17" s="1"/>
      <c r="C17" s="1"/>
      <c r="D17" s="1"/>
      <c r="E17" s="1"/>
      <c r="F17" s="1"/>
    </row>
    <row r="19" spans="1:6" x14ac:dyDescent="0.25">
      <c r="A19" s="34"/>
      <c r="B19" s="4"/>
      <c r="C19" s="36"/>
      <c r="D19" s="36"/>
      <c r="E19" s="37"/>
      <c r="F19" s="5"/>
    </row>
    <row r="20" spans="1:6" x14ac:dyDescent="0.25">
      <c r="C20" s="1"/>
      <c r="D20" s="1"/>
    </row>
    <row r="21" spans="1:6" x14ac:dyDescent="0.25">
      <c r="A21" s="34"/>
      <c r="B21" s="4"/>
      <c r="C21" s="36"/>
      <c r="D21" s="36"/>
      <c r="E21" s="37"/>
      <c r="F21" s="5"/>
    </row>
    <row r="22" spans="1:6" x14ac:dyDescent="0.25">
      <c r="C22" s="1"/>
      <c r="D22" s="1"/>
    </row>
    <row r="23" spans="1:6" x14ac:dyDescent="0.25">
      <c r="A23" s="34"/>
      <c r="B23" s="4"/>
      <c r="C23" s="36"/>
      <c r="D23" s="36"/>
      <c r="E23" s="37"/>
      <c r="F23" s="5"/>
    </row>
    <row r="24" spans="1:6" x14ac:dyDescent="0.25">
      <c r="C24" s="1"/>
      <c r="D24" s="1"/>
    </row>
    <row r="25" spans="1:6" x14ac:dyDescent="0.25">
      <c r="A25" s="34"/>
      <c r="B25" s="4"/>
      <c r="C25" s="36"/>
      <c r="D25" s="36"/>
      <c r="E25" s="37"/>
      <c r="F25" s="5"/>
    </row>
    <row r="26" spans="1:6" x14ac:dyDescent="0.25">
      <c r="C26" s="1"/>
      <c r="D26" s="1"/>
    </row>
    <row r="27" spans="1:6" x14ac:dyDescent="0.25">
      <c r="A27" s="34"/>
      <c r="B27" s="4"/>
      <c r="C27" s="36"/>
      <c r="D27" s="36"/>
      <c r="E27" s="37"/>
      <c r="F27" s="5"/>
    </row>
    <row r="28" spans="1:6" x14ac:dyDescent="0.25">
      <c r="C28" s="1"/>
      <c r="D28" s="1"/>
    </row>
    <row r="29" spans="1:6" x14ac:dyDescent="0.25">
      <c r="A29" s="34"/>
      <c r="B29" s="4"/>
      <c r="C29" s="36"/>
      <c r="D29" s="36"/>
      <c r="E29" s="37"/>
      <c r="F29" s="5"/>
    </row>
    <row r="30" spans="1:6" x14ac:dyDescent="0.25">
      <c r="C30" s="1"/>
      <c r="D30" s="1"/>
    </row>
    <row r="31" spans="1:6" x14ac:dyDescent="0.25">
      <c r="A31" s="34"/>
      <c r="B31" s="4"/>
      <c r="C31" s="36"/>
      <c r="D31" s="36"/>
      <c r="E31" s="37"/>
      <c r="F31" s="5"/>
    </row>
    <row r="32" spans="1:6" x14ac:dyDescent="0.25">
      <c r="C32" s="1"/>
      <c r="D32" s="1"/>
    </row>
    <row r="33" spans="1:6" x14ac:dyDescent="0.25">
      <c r="A33" s="34"/>
      <c r="B33" s="4"/>
      <c r="C33" s="36"/>
      <c r="D33" s="36"/>
      <c r="E33" s="37"/>
      <c r="F33" s="5"/>
    </row>
    <row r="34" spans="1:6" x14ac:dyDescent="0.25">
      <c r="C34" s="1"/>
      <c r="D34" s="1"/>
    </row>
    <row r="35" spans="1:6" x14ac:dyDescent="0.25">
      <c r="A35" s="34"/>
      <c r="B35" s="4"/>
      <c r="C35" s="36"/>
      <c r="D35" s="36"/>
      <c r="E35" s="37"/>
      <c r="F35" s="5"/>
    </row>
    <row r="36" spans="1:6" x14ac:dyDescent="0.25">
      <c r="C36" s="1"/>
      <c r="D36" s="1"/>
    </row>
    <row r="37" spans="1:6" x14ac:dyDescent="0.25">
      <c r="A37" s="34"/>
      <c r="B37" s="4"/>
      <c r="C37" s="36"/>
      <c r="D37" s="36"/>
      <c r="E37" s="37"/>
      <c r="F37" s="5"/>
    </row>
    <row r="38" spans="1:6" x14ac:dyDescent="0.25">
      <c r="C38" s="1"/>
      <c r="D38" s="1"/>
    </row>
    <row r="39" spans="1:6" x14ac:dyDescent="0.25">
      <c r="A39" s="34"/>
      <c r="B39" s="4"/>
      <c r="C39" s="36"/>
      <c r="D39" s="36"/>
      <c r="E39" s="37"/>
      <c r="F39" s="5"/>
    </row>
    <row r="40" spans="1:6" x14ac:dyDescent="0.25">
      <c r="C40" s="1"/>
      <c r="D40" s="1"/>
    </row>
    <row r="41" spans="1:6" x14ac:dyDescent="0.25">
      <c r="A41" s="34"/>
      <c r="B41" s="4"/>
      <c r="C41" s="36"/>
      <c r="D41" s="36"/>
      <c r="E41" s="37"/>
      <c r="F41" s="5"/>
    </row>
    <row r="42" spans="1:6" x14ac:dyDescent="0.25">
      <c r="C42" s="1"/>
      <c r="D42" s="1"/>
    </row>
    <row r="43" spans="1:6" x14ac:dyDescent="0.25">
      <c r="A43" s="34"/>
      <c r="B43" s="14"/>
      <c r="C43" s="35"/>
      <c r="D43" s="35"/>
      <c r="E43" s="5"/>
      <c r="F43" s="5"/>
    </row>
    <row r="44" spans="1:6" x14ac:dyDescent="0.25">
      <c r="A44" s="34"/>
      <c r="B44" s="14"/>
      <c r="C44" s="35"/>
      <c r="D44" s="35"/>
      <c r="E44" s="5"/>
      <c r="F44" s="5"/>
    </row>
    <row r="45" spans="1:6" x14ac:dyDescent="0.25">
      <c r="A45" s="34"/>
      <c r="B45" s="14"/>
      <c r="C45" s="35"/>
      <c r="D45" s="35"/>
      <c r="E45" s="5"/>
      <c r="F45" s="5"/>
    </row>
    <row r="46" spans="1:6" x14ac:dyDescent="0.25">
      <c r="A46" s="34"/>
      <c r="B46" s="14"/>
      <c r="C46" s="35"/>
      <c r="D46" s="35"/>
      <c r="E46" s="5"/>
      <c r="F46" s="5"/>
    </row>
    <row r="47" spans="1:6" x14ac:dyDescent="0.25">
      <c r="A47" s="34"/>
      <c r="B47" s="14"/>
      <c r="C47" s="35"/>
      <c r="D47" s="35"/>
      <c r="E47" s="5"/>
      <c r="F47" s="5"/>
    </row>
    <row r="48" spans="1:6" x14ac:dyDescent="0.25">
      <c r="A48" s="34"/>
      <c r="B48" s="14"/>
      <c r="C48" s="35"/>
      <c r="D48" s="35"/>
      <c r="E48" s="5"/>
      <c r="F48" s="5"/>
    </row>
    <row r="49" spans="1:6" x14ac:dyDescent="0.25">
      <c r="A49" s="34"/>
      <c r="B49" s="14"/>
      <c r="C49" s="35"/>
      <c r="D49" s="35"/>
      <c r="E49" s="5"/>
      <c r="F49" s="5"/>
    </row>
    <row r="50" spans="1:6" x14ac:dyDescent="0.25">
      <c r="A50" s="34"/>
      <c r="B50" s="14"/>
      <c r="C50" s="35"/>
      <c r="D50" s="35"/>
      <c r="E50" s="5"/>
      <c r="F50" s="5"/>
    </row>
    <row r="51" spans="1:6" x14ac:dyDescent="0.25">
      <c r="A51" s="34"/>
      <c r="B51" s="14"/>
      <c r="C51" s="35"/>
      <c r="D51" s="35"/>
      <c r="E51" s="5"/>
      <c r="F51" s="5"/>
    </row>
    <row r="52" spans="1:6" x14ac:dyDescent="0.25">
      <c r="A52" s="34"/>
      <c r="B52" s="14"/>
      <c r="C52" s="35"/>
      <c r="D52" s="35"/>
      <c r="E52" s="5"/>
      <c r="F52" s="5"/>
    </row>
    <row r="53" spans="1:6" x14ac:dyDescent="0.25">
      <c r="A53" s="34"/>
      <c r="B53" s="14"/>
      <c r="C53" s="35"/>
      <c r="D53" s="35"/>
      <c r="E53" s="37"/>
      <c r="F53" s="5"/>
    </row>
    <row r="54" spans="1:6" x14ac:dyDescent="0.25">
      <c r="A54" s="34"/>
      <c r="B54" s="14"/>
      <c r="C54" s="35"/>
      <c r="D54" s="35"/>
      <c r="E54" s="37"/>
      <c r="F54" s="5"/>
    </row>
    <row r="55" spans="1:6" x14ac:dyDescent="0.25">
      <c r="E55" s="6"/>
      <c r="F55" s="7"/>
    </row>
    <row r="56" spans="1:6" x14ac:dyDescent="0.25">
      <c r="D56" s="6"/>
      <c r="E56" s="41"/>
      <c r="F56" s="7"/>
    </row>
    <row r="57" spans="1:6" x14ac:dyDescent="0.25">
      <c r="E57" s="6"/>
      <c r="F57" s="42"/>
    </row>
    <row r="58" spans="1:6" x14ac:dyDescent="0.25">
      <c r="E58" s="6"/>
      <c r="F58" s="7"/>
    </row>
    <row r="61" spans="1:6" x14ac:dyDescent="0.25">
      <c r="C61" s="6"/>
    </row>
  </sheetData>
  <conditionalFormatting sqref="B21:C21 E21">
    <cfRule type="expression" dxfId="64" priority="38">
      <formula>$A$21=1</formula>
    </cfRule>
  </conditionalFormatting>
  <conditionalFormatting sqref="B23:C23 E23">
    <cfRule type="expression" dxfId="63" priority="37">
      <formula>$A$23=1</formula>
    </cfRule>
  </conditionalFormatting>
  <conditionalFormatting sqref="B25:E25">
    <cfRule type="expression" dxfId="62" priority="36">
      <formula>$A$25=1</formula>
    </cfRule>
  </conditionalFormatting>
  <conditionalFormatting sqref="B27:E27">
    <cfRule type="expression" dxfId="61" priority="35">
      <formula>$A$27=1</formula>
    </cfRule>
  </conditionalFormatting>
  <conditionalFormatting sqref="B31:E31">
    <cfRule type="expression" dxfId="60" priority="33">
      <formula>$A$31=1</formula>
    </cfRule>
  </conditionalFormatting>
  <conditionalFormatting sqref="B33:E33">
    <cfRule type="expression" dxfId="59" priority="32">
      <formula>$A$33=1</formula>
    </cfRule>
  </conditionalFormatting>
  <conditionalFormatting sqref="B35:E35">
    <cfRule type="expression" dxfId="58" priority="31">
      <formula>$A$35=1</formula>
    </cfRule>
  </conditionalFormatting>
  <conditionalFormatting sqref="B37:E37">
    <cfRule type="expression" dxfId="57" priority="30">
      <formula>$A$37=1</formula>
    </cfRule>
  </conditionalFormatting>
  <conditionalFormatting sqref="B39:E39">
    <cfRule type="expression" dxfId="56" priority="29">
      <formula>$A$39=1</formula>
    </cfRule>
  </conditionalFormatting>
  <conditionalFormatting sqref="B41:E41">
    <cfRule type="expression" dxfId="55" priority="28">
      <formula>$A$41=1</formula>
    </cfRule>
  </conditionalFormatting>
  <conditionalFormatting sqref="B19:E19">
    <cfRule type="expression" dxfId="54" priority="39">
      <formula>$A$19=1</formula>
    </cfRule>
  </conditionalFormatting>
  <conditionalFormatting sqref="B29:C29 E29">
    <cfRule type="expression" dxfId="53" priority="34">
      <formula>$A$29=1</formula>
    </cfRule>
  </conditionalFormatting>
  <conditionalFormatting sqref="D21">
    <cfRule type="expression" dxfId="52" priority="3">
      <formula>$A$19=1</formula>
    </cfRule>
  </conditionalFormatting>
  <conditionalFormatting sqref="D23">
    <cfRule type="expression" dxfId="51" priority="2">
      <formula>$A$19=1</formula>
    </cfRule>
  </conditionalFormatting>
  <conditionalFormatting sqref="D29">
    <cfRule type="expression" dxfId="50" priority="1">
      <formula>$A$19=1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84" r:id="rId3" name="Button 8">
              <controlPr defaultSize="0" print="0" autoFill="0" autoPict="0" macro="[0]!VALIDER_FACTURE">
                <anchor moveWithCells="1" sizeWithCells="1">
                  <from>
                    <xdr:col>6</xdr:col>
                    <xdr:colOff>0</xdr:colOff>
                    <xdr:row>14</xdr:row>
                    <xdr:rowOff>76200</xdr:rowOff>
                  </from>
                  <to>
                    <xdr:col>10</xdr:col>
                    <xdr:colOff>19050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4" name="Button 7">
              <controlPr defaultSize="0" autoFill="0" autoPict="0" macro="[0]!VALIDER_DEVIS">
                <anchor moveWithCells="1">
                  <from>
                    <xdr:col>6</xdr:col>
                    <xdr:colOff>19050</xdr:colOff>
                    <xdr:row>0</xdr:row>
                    <xdr:rowOff>66675</xdr:rowOff>
                  </from>
                  <to>
                    <xdr:col>10</xdr:col>
                    <xdr:colOff>38100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5" name="Button 9">
              <controlPr defaultSize="0" print="0" autoFill="0" autoPict="0" macro="[0]!VALIDER_FACTURE_AVEC_RELIQUAT">
                <anchor moveWithCells="1" sizeWithCells="1">
                  <from>
                    <xdr:col>1</xdr:col>
                    <xdr:colOff>1971675</xdr:colOff>
                    <xdr:row>4</xdr:row>
                    <xdr:rowOff>76200</xdr:rowOff>
                  </from>
                  <to>
                    <xdr:col>3</xdr:col>
                    <xdr:colOff>95250</xdr:colOff>
                    <xdr:row>13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7" id="{FD57A4B1-3C42-452D-8E0D-6B298E726B7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26" id="{DFEC5FE1-CD5E-4974-B01E-B5351EBA119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25" id="{C436E962-D5DF-4748-ABA0-E2C61F29EF8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24" id="{86B23E4B-D824-4192-B677-A246CF34EDE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23" id="{C5852FC4-0DAE-4850-A5EA-A90A726718A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22" id="{9D34019D-6994-4DED-B558-7B013EF195A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21" id="{50377CF7-3F16-470D-8F94-1175EE274B3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20" id="{26E639A3-3768-4F33-BB2A-B894350A9D0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A27</xm:sqref>
        </x14:conditionalFormatting>
        <x14:conditionalFormatting xmlns:xm="http://schemas.microsoft.com/office/excel/2006/main">
          <x14:cfRule type="iconSet" priority="19" id="{0285F62A-A466-472C-9EE0-64704C7D9EB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18" id="{6C9E304A-61F1-4C39-B638-63CEF975E36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17" id="{06F7BCEF-7BA3-47AA-A0E9-A21AF87CEDC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16" id="{34EF7A14-C0DB-4800-8AD4-6AFBD4BA815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15" id="{39670601-10E9-478B-B6AB-9ED2187BD05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14" id="{1DE22DD6-BF02-4DB9-9113-BD8C85FA42E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13" id="{63C7A115-ADDD-4FB5-9511-D17A392205C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12" id="{E3CFA46D-4548-4A15-B0A8-762506ED742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11" id="{D7F40090-1C02-498A-9552-193064D279F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10" id="{0C021C2C-E0F2-42D5-BFDA-B78AD177AB6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9" id="{CFBE32F7-77B4-46A8-AE36-D5B5A4A8E05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8" id="{2B3E3E57-9195-4E40-A474-F0835383C45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7" id="{04C50AF5-7FBA-46E5-8019-0550CF62287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6" id="{2A85C2A1-93FC-48C8-B89A-DE29756556E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5" id="{39BCC95B-F919-4D68-86A8-4B1CDB1ED4C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A53</xm:sqref>
        </x14:conditionalFormatting>
        <x14:conditionalFormatting xmlns:xm="http://schemas.microsoft.com/office/excel/2006/main">
          <x14:cfRule type="iconSet" priority="4" id="{FC3CA3A5-3C45-4127-AC26-55689B8A3E2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94971-8A9D-4672-B03D-AFDBD2D34D35}">
  <sheetPr codeName="Feuil4"/>
  <dimension ref="A1:Q1002"/>
  <sheetViews>
    <sheetView zoomScale="75" zoomScaleNormal="75" workbookViewId="0">
      <selection activeCell="B3" sqref="B3"/>
    </sheetView>
  </sheetViews>
  <sheetFormatPr baseColWidth="10" defaultRowHeight="14.25" x14ac:dyDescent="0.2"/>
  <cols>
    <col min="1" max="1" width="8.28515625" style="11" customWidth="1"/>
    <col min="2" max="2" width="27.42578125" style="11" customWidth="1"/>
    <col min="3" max="3" width="22.5703125" style="11" customWidth="1"/>
    <col min="4" max="8" width="16.5703125" style="11" customWidth="1"/>
    <col min="9" max="9" width="23.42578125" style="11" customWidth="1"/>
    <col min="10" max="10" width="22.5703125" style="11" customWidth="1"/>
    <col min="11" max="11" width="26.28515625" style="11" customWidth="1"/>
    <col min="12" max="12" width="34" style="11" customWidth="1"/>
    <col min="13" max="13" width="37.5703125" style="11" bestFit="1" customWidth="1"/>
    <col min="14" max="14" width="7.7109375" style="11" bestFit="1" customWidth="1"/>
    <col min="15" max="15" width="7" style="11" bestFit="1" customWidth="1"/>
    <col min="16" max="251" width="11.42578125" style="11"/>
    <col min="252" max="252" width="13" style="11" customWidth="1"/>
    <col min="253" max="253" width="39.85546875" style="11" customWidth="1"/>
    <col min="254" max="254" width="16.5703125" style="11" customWidth="1"/>
    <col min="255" max="255" width="30" style="11" bestFit="1" customWidth="1"/>
    <col min="256" max="256" width="34" style="11" bestFit="1" customWidth="1"/>
    <col min="257" max="257" width="33.85546875" style="11" bestFit="1" customWidth="1"/>
    <col min="258" max="258" width="19.28515625" style="11" customWidth="1"/>
    <col min="259" max="259" width="26.85546875" style="11" bestFit="1" customWidth="1"/>
    <col min="260" max="260" width="26.7109375" style="11" bestFit="1" customWidth="1"/>
    <col min="261" max="261" width="37.5703125" style="11" bestFit="1" customWidth="1"/>
    <col min="262" max="262" width="41.85546875" style="11" bestFit="1" customWidth="1"/>
    <col min="263" max="263" width="21.140625" style="11" customWidth="1"/>
    <col min="264" max="264" width="7.7109375" style="11" bestFit="1" customWidth="1"/>
    <col min="265" max="265" width="7" style="11" bestFit="1" customWidth="1"/>
    <col min="266" max="507" width="11.42578125" style="11"/>
    <col min="508" max="508" width="13" style="11" customWidth="1"/>
    <col min="509" max="509" width="39.85546875" style="11" customWidth="1"/>
    <col min="510" max="510" width="16.5703125" style="11" customWidth="1"/>
    <col min="511" max="511" width="30" style="11" bestFit="1" customWidth="1"/>
    <col min="512" max="512" width="34" style="11" bestFit="1" customWidth="1"/>
    <col min="513" max="513" width="33.85546875" style="11" bestFit="1" customWidth="1"/>
    <col min="514" max="514" width="19.28515625" style="11" customWidth="1"/>
    <col min="515" max="515" width="26.85546875" style="11" bestFit="1" customWidth="1"/>
    <col min="516" max="516" width="26.7109375" style="11" bestFit="1" customWidth="1"/>
    <col min="517" max="517" width="37.5703125" style="11" bestFit="1" customWidth="1"/>
    <col min="518" max="518" width="41.85546875" style="11" bestFit="1" customWidth="1"/>
    <col min="519" max="519" width="21.140625" style="11" customWidth="1"/>
    <col min="520" max="520" width="7.7109375" style="11" bestFit="1" customWidth="1"/>
    <col min="521" max="521" width="7" style="11" bestFit="1" customWidth="1"/>
    <col min="522" max="763" width="11.42578125" style="11"/>
    <col min="764" max="764" width="13" style="11" customWidth="1"/>
    <col min="765" max="765" width="39.85546875" style="11" customWidth="1"/>
    <col min="766" max="766" width="16.5703125" style="11" customWidth="1"/>
    <col min="767" max="767" width="30" style="11" bestFit="1" customWidth="1"/>
    <col min="768" max="768" width="34" style="11" bestFit="1" customWidth="1"/>
    <col min="769" max="769" width="33.85546875" style="11" bestFit="1" customWidth="1"/>
    <col min="770" max="770" width="19.28515625" style="11" customWidth="1"/>
    <col min="771" max="771" width="26.85546875" style="11" bestFit="1" customWidth="1"/>
    <col min="772" max="772" width="26.7109375" style="11" bestFit="1" customWidth="1"/>
    <col min="773" max="773" width="37.5703125" style="11" bestFit="1" customWidth="1"/>
    <col min="774" max="774" width="41.85546875" style="11" bestFit="1" customWidth="1"/>
    <col min="775" max="775" width="21.140625" style="11" customWidth="1"/>
    <col min="776" max="776" width="7.7109375" style="11" bestFit="1" customWidth="1"/>
    <col min="777" max="777" width="7" style="11" bestFit="1" customWidth="1"/>
    <col min="778" max="1019" width="11.42578125" style="11"/>
    <col min="1020" max="1020" width="13" style="11" customWidth="1"/>
    <col min="1021" max="1021" width="39.85546875" style="11" customWidth="1"/>
    <col min="1022" max="1022" width="16.5703125" style="11" customWidth="1"/>
    <col min="1023" max="1023" width="30" style="11" bestFit="1" customWidth="1"/>
    <col min="1024" max="1024" width="34" style="11" bestFit="1" customWidth="1"/>
    <col min="1025" max="1025" width="33.85546875" style="11" bestFit="1" customWidth="1"/>
    <col min="1026" max="1026" width="19.28515625" style="11" customWidth="1"/>
    <col min="1027" max="1027" width="26.85546875" style="11" bestFit="1" customWidth="1"/>
    <col min="1028" max="1028" width="26.7109375" style="11" bestFit="1" customWidth="1"/>
    <col min="1029" max="1029" width="37.5703125" style="11" bestFit="1" customWidth="1"/>
    <col min="1030" max="1030" width="41.85546875" style="11" bestFit="1" customWidth="1"/>
    <col min="1031" max="1031" width="21.140625" style="11" customWidth="1"/>
    <col min="1032" max="1032" width="7.7109375" style="11" bestFit="1" customWidth="1"/>
    <col min="1033" max="1033" width="7" style="11" bestFit="1" customWidth="1"/>
    <col min="1034" max="1275" width="11.42578125" style="11"/>
    <col min="1276" max="1276" width="13" style="11" customWidth="1"/>
    <col min="1277" max="1277" width="39.85546875" style="11" customWidth="1"/>
    <col min="1278" max="1278" width="16.5703125" style="11" customWidth="1"/>
    <col min="1279" max="1279" width="30" style="11" bestFit="1" customWidth="1"/>
    <col min="1280" max="1280" width="34" style="11" bestFit="1" customWidth="1"/>
    <col min="1281" max="1281" width="33.85546875" style="11" bestFit="1" customWidth="1"/>
    <col min="1282" max="1282" width="19.28515625" style="11" customWidth="1"/>
    <col min="1283" max="1283" width="26.85546875" style="11" bestFit="1" customWidth="1"/>
    <col min="1284" max="1284" width="26.7109375" style="11" bestFit="1" customWidth="1"/>
    <col min="1285" max="1285" width="37.5703125" style="11" bestFit="1" customWidth="1"/>
    <col min="1286" max="1286" width="41.85546875" style="11" bestFit="1" customWidth="1"/>
    <col min="1287" max="1287" width="21.140625" style="11" customWidth="1"/>
    <col min="1288" max="1288" width="7.7109375" style="11" bestFit="1" customWidth="1"/>
    <col min="1289" max="1289" width="7" style="11" bestFit="1" customWidth="1"/>
    <col min="1290" max="1531" width="11.42578125" style="11"/>
    <col min="1532" max="1532" width="13" style="11" customWidth="1"/>
    <col min="1533" max="1533" width="39.85546875" style="11" customWidth="1"/>
    <col min="1534" max="1534" width="16.5703125" style="11" customWidth="1"/>
    <col min="1535" max="1535" width="30" style="11" bestFit="1" customWidth="1"/>
    <col min="1536" max="1536" width="34" style="11" bestFit="1" customWidth="1"/>
    <col min="1537" max="1537" width="33.85546875" style="11" bestFit="1" customWidth="1"/>
    <col min="1538" max="1538" width="19.28515625" style="11" customWidth="1"/>
    <col min="1539" max="1539" width="26.85546875" style="11" bestFit="1" customWidth="1"/>
    <col min="1540" max="1540" width="26.7109375" style="11" bestFit="1" customWidth="1"/>
    <col min="1541" max="1541" width="37.5703125" style="11" bestFit="1" customWidth="1"/>
    <col min="1542" max="1542" width="41.85546875" style="11" bestFit="1" customWidth="1"/>
    <col min="1543" max="1543" width="21.140625" style="11" customWidth="1"/>
    <col min="1544" max="1544" width="7.7109375" style="11" bestFit="1" customWidth="1"/>
    <col min="1545" max="1545" width="7" style="11" bestFit="1" customWidth="1"/>
    <col min="1546" max="1787" width="11.42578125" style="11"/>
    <col min="1788" max="1788" width="13" style="11" customWidth="1"/>
    <col min="1789" max="1789" width="39.85546875" style="11" customWidth="1"/>
    <col min="1790" max="1790" width="16.5703125" style="11" customWidth="1"/>
    <col min="1791" max="1791" width="30" style="11" bestFit="1" customWidth="1"/>
    <col min="1792" max="1792" width="34" style="11" bestFit="1" customWidth="1"/>
    <col min="1793" max="1793" width="33.85546875" style="11" bestFit="1" customWidth="1"/>
    <col min="1794" max="1794" width="19.28515625" style="11" customWidth="1"/>
    <col min="1795" max="1795" width="26.85546875" style="11" bestFit="1" customWidth="1"/>
    <col min="1796" max="1796" width="26.7109375" style="11" bestFit="1" customWidth="1"/>
    <col min="1797" max="1797" width="37.5703125" style="11" bestFit="1" customWidth="1"/>
    <col min="1798" max="1798" width="41.85546875" style="11" bestFit="1" customWidth="1"/>
    <col min="1799" max="1799" width="21.140625" style="11" customWidth="1"/>
    <col min="1800" max="1800" width="7.7109375" style="11" bestFit="1" customWidth="1"/>
    <col min="1801" max="1801" width="7" style="11" bestFit="1" customWidth="1"/>
    <col min="1802" max="2043" width="11.42578125" style="11"/>
    <col min="2044" max="2044" width="13" style="11" customWidth="1"/>
    <col min="2045" max="2045" width="39.85546875" style="11" customWidth="1"/>
    <col min="2046" max="2046" width="16.5703125" style="11" customWidth="1"/>
    <col min="2047" max="2047" width="30" style="11" bestFit="1" customWidth="1"/>
    <col min="2048" max="2048" width="34" style="11" bestFit="1" customWidth="1"/>
    <col min="2049" max="2049" width="33.85546875" style="11" bestFit="1" customWidth="1"/>
    <col min="2050" max="2050" width="19.28515625" style="11" customWidth="1"/>
    <col min="2051" max="2051" width="26.85546875" style="11" bestFit="1" customWidth="1"/>
    <col min="2052" max="2052" width="26.7109375" style="11" bestFit="1" customWidth="1"/>
    <col min="2053" max="2053" width="37.5703125" style="11" bestFit="1" customWidth="1"/>
    <col min="2054" max="2054" width="41.85546875" style="11" bestFit="1" customWidth="1"/>
    <col min="2055" max="2055" width="21.140625" style="11" customWidth="1"/>
    <col min="2056" max="2056" width="7.7109375" style="11" bestFit="1" customWidth="1"/>
    <col min="2057" max="2057" width="7" style="11" bestFit="1" customWidth="1"/>
    <col min="2058" max="2299" width="11.42578125" style="11"/>
    <col min="2300" max="2300" width="13" style="11" customWidth="1"/>
    <col min="2301" max="2301" width="39.85546875" style="11" customWidth="1"/>
    <col min="2302" max="2302" width="16.5703125" style="11" customWidth="1"/>
    <col min="2303" max="2303" width="30" style="11" bestFit="1" customWidth="1"/>
    <col min="2304" max="2304" width="34" style="11" bestFit="1" customWidth="1"/>
    <col min="2305" max="2305" width="33.85546875" style="11" bestFit="1" customWidth="1"/>
    <col min="2306" max="2306" width="19.28515625" style="11" customWidth="1"/>
    <col min="2307" max="2307" width="26.85546875" style="11" bestFit="1" customWidth="1"/>
    <col min="2308" max="2308" width="26.7109375" style="11" bestFit="1" customWidth="1"/>
    <col min="2309" max="2309" width="37.5703125" style="11" bestFit="1" customWidth="1"/>
    <col min="2310" max="2310" width="41.85546875" style="11" bestFit="1" customWidth="1"/>
    <col min="2311" max="2311" width="21.140625" style="11" customWidth="1"/>
    <col min="2312" max="2312" width="7.7109375" style="11" bestFit="1" customWidth="1"/>
    <col min="2313" max="2313" width="7" style="11" bestFit="1" customWidth="1"/>
    <col min="2314" max="2555" width="11.42578125" style="11"/>
    <col min="2556" max="2556" width="13" style="11" customWidth="1"/>
    <col min="2557" max="2557" width="39.85546875" style="11" customWidth="1"/>
    <col min="2558" max="2558" width="16.5703125" style="11" customWidth="1"/>
    <col min="2559" max="2559" width="30" style="11" bestFit="1" customWidth="1"/>
    <col min="2560" max="2560" width="34" style="11" bestFit="1" customWidth="1"/>
    <col min="2561" max="2561" width="33.85546875" style="11" bestFit="1" customWidth="1"/>
    <col min="2562" max="2562" width="19.28515625" style="11" customWidth="1"/>
    <col min="2563" max="2563" width="26.85546875" style="11" bestFit="1" customWidth="1"/>
    <col min="2564" max="2564" width="26.7109375" style="11" bestFit="1" customWidth="1"/>
    <col min="2565" max="2565" width="37.5703125" style="11" bestFit="1" customWidth="1"/>
    <col min="2566" max="2566" width="41.85546875" style="11" bestFit="1" customWidth="1"/>
    <col min="2567" max="2567" width="21.140625" style="11" customWidth="1"/>
    <col min="2568" max="2568" width="7.7109375" style="11" bestFit="1" customWidth="1"/>
    <col min="2569" max="2569" width="7" style="11" bestFit="1" customWidth="1"/>
    <col min="2570" max="2811" width="11.42578125" style="11"/>
    <col min="2812" max="2812" width="13" style="11" customWidth="1"/>
    <col min="2813" max="2813" width="39.85546875" style="11" customWidth="1"/>
    <col min="2814" max="2814" width="16.5703125" style="11" customWidth="1"/>
    <col min="2815" max="2815" width="30" style="11" bestFit="1" customWidth="1"/>
    <col min="2816" max="2816" width="34" style="11" bestFit="1" customWidth="1"/>
    <col min="2817" max="2817" width="33.85546875" style="11" bestFit="1" customWidth="1"/>
    <col min="2818" max="2818" width="19.28515625" style="11" customWidth="1"/>
    <col min="2819" max="2819" width="26.85546875" style="11" bestFit="1" customWidth="1"/>
    <col min="2820" max="2820" width="26.7109375" style="11" bestFit="1" customWidth="1"/>
    <col min="2821" max="2821" width="37.5703125" style="11" bestFit="1" customWidth="1"/>
    <col min="2822" max="2822" width="41.85546875" style="11" bestFit="1" customWidth="1"/>
    <col min="2823" max="2823" width="21.140625" style="11" customWidth="1"/>
    <col min="2824" max="2824" width="7.7109375" style="11" bestFit="1" customWidth="1"/>
    <col min="2825" max="2825" width="7" style="11" bestFit="1" customWidth="1"/>
    <col min="2826" max="3067" width="11.42578125" style="11"/>
    <col min="3068" max="3068" width="13" style="11" customWidth="1"/>
    <col min="3069" max="3069" width="39.85546875" style="11" customWidth="1"/>
    <col min="3070" max="3070" width="16.5703125" style="11" customWidth="1"/>
    <col min="3071" max="3071" width="30" style="11" bestFit="1" customWidth="1"/>
    <col min="3072" max="3072" width="34" style="11" bestFit="1" customWidth="1"/>
    <col min="3073" max="3073" width="33.85546875" style="11" bestFit="1" customWidth="1"/>
    <col min="3074" max="3074" width="19.28515625" style="11" customWidth="1"/>
    <col min="3075" max="3075" width="26.85546875" style="11" bestFit="1" customWidth="1"/>
    <col min="3076" max="3076" width="26.7109375" style="11" bestFit="1" customWidth="1"/>
    <col min="3077" max="3077" width="37.5703125" style="11" bestFit="1" customWidth="1"/>
    <col min="3078" max="3078" width="41.85546875" style="11" bestFit="1" customWidth="1"/>
    <col min="3079" max="3079" width="21.140625" style="11" customWidth="1"/>
    <col min="3080" max="3080" width="7.7109375" style="11" bestFit="1" customWidth="1"/>
    <col min="3081" max="3081" width="7" style="11" bestFit="1" customWidth="1"/>
    <col min="3082" max="3323" width="11.42578125" style="11"/>
    <col min="3324" max="3324" width="13" style="11" customWidth="1"/>
    <col min="3325" max="3325" width="39.85546875" style="11" customWidth="1"/>
    <col min="3326" max="3326" width="16.5703125" style="11" customWidth="1"/>
    <col min="3327" max="3327" width="30" style="11" bestFit="1" customWidth="1"/>
    <col min="3328" max="3328" width="34" style="11" bestFit="1" customWidth="1"/>
    <col min="3329" max="3329" width="33.85546875" style="11" bestFit="1" customWidth="1"/>
    <col min="3330" max="3330" width="19.28515625" style="11" customWidth="1"/>
    <col min="3331" max="3331" width="26.85546875" style="11" bestFit="1" customWidth="1"/>
    <col min="3332" max="3332" width="26.7109375" style="11" bestFit="1" customWidth="1"/>
    <col min="3333" max="3333" width="37.5703125" style="11" bestFit="1" customWidth="1"/>
    <col min="3334" max="3334" width="41.85546875" style="11" bestFit="1" customWidth="1"/>
    <col min="3335" max="3335" width="21.140625" style="11" customWidth="1"/>
    <col min="3336" max="3336" width="7.7109375" style="11" bestFit="1" customWidth="1"/>
    <col min="3337" max="3337" width="7" style="11" bestFit="1" customWidth="1"/>
    <col min="3338" max="3579" width="11.42578125" style="11"/>
    <col min="3580" max="3580" width="13" style="11" customWidth="1"/>
    <col min="3581" max="3581" width="39.85546875" style="11" customWidth="1"/>
    <col min="3582" max="3582" width="16.5703125" style="11" customWidth="1"/>
    <col min="3583" max="3583" width="30" style="11" bestFit="1" customWidth="1"/>
    <col min="3584" max="3584" width="34" style="11" bestFit="1" customWidth="1"/>
    <col min="3585" max="3585" width="33.85546875" style="11" bestFit="1" customWidth="1"/>
    <col min="3586" max="3586" width="19.28515625" style="11" customWidth="1"/>
    <col min="3587" max="3587" width="26.85546875" style="11" bestFit="1" customWidth="1"/>
    <col min="3588" max="3588" width="26.7109375" style="11" bestFit="1" customWidth="1"/>
    <col min="3589" max="3589" width="37.5703125" style="11" bestFit="1" customWidth="1"/>
    <col min="3590" max="3590" width="41.85546875" style="11" bestFit="1" customWidth="1"/>
    <col min="3591" max="3591" width="21.140625" style="11" customWidth="1"/>
    <col min="3592" max="3592" width="7.7109375" style="11" bestFit="1" customWidth="1"/>
    <col min="3593" max="3593" width="7" style="11" bestFit="1" customWidth="1"/>
    <col min="3594" max="3835" width="11.42578125" style="11"/>
    <col min="3836" max="3836" width="13" style="11" customWidth="1"/>
    <col min="3837" max="3837" width="39.85546875" style="11" customWidth="1"/>
    <col min="3838" max="3838" width="16.5703125" style="11" customWidth="1"/>
    <col min="3839" max="3839" width="30" style="11" bestFit="1" customWidth="1"/>
    <col min="3840" max="3840" width="34" style="11" bestFit="1" customWidth="1"/>
    <col min="3841" max="3841" width="33.85546875" style="11" bestFit="1" customWidth="1"/>
    <col min="3842" max="3842" width="19.28515625" style="11" customWidth="1"/>
    <col min="3843" max="3843" width="26.85546875" style="11" bestFit="1" customWidth="1"/>
    <col min="3844" max="3844" width="26.7109375" style="11" bestFit="1" customWidth="1"/>
    <col min="3845" max="3845" width="37.5703125" style="11" bestFit="1" customWidth="1"/>
    <col min="3846" max="3846" width="41.85546875" style="11" bestFit="1" customWidth="1"/>
    <col min="3847" max="3847" width="21.140625" style="11" customWidth="1"/>
    <col min="3848" max="3848" width="7.7109375" style="11" bestFit="1" customWidth="1"/>
    <col min="3849" max="3849" width="7" style="11" bestFit="1" customWidth="1"/>
    <col min="3850" max="4091" width="11.42578125" style="11"/>
    <col min="4092" max="4092" width="13" style="11" customWidth="1"/>
    <col min="4093" max="4093" width="39.85546875" style="11" customWidth="1"/>
    <col min="4094" max="4094" width="16.5703125" style="11" customWidth="1"/>
    <col min="4095" max="4095" width="30" style="11" bestFit="1" customWidth="1"/>
    <col min="4096" max="4096" width="34" style="11" bestFit="1" customWidth="1"/>
    <col min="4097" max="4097" width="33.85546875" style="11" bestFit="1" customWidth="1"/>
    <col min="4098" max="4098" width="19.28515625" style="11" customWidth="1"/>
    <col min="4099" max="4099" width="26.85546875" style="11" bestFit="1" customWidth="1"/>
    <col min="4100" max="4100" width="26.7109375" style="11" bestFit="1" customWidth="1"/>
    <col min="4101" max="4101" width="37.5703125" style="11" bestFit="1" customWidth="1"/>
    <col min="4102" max="4102" width="41.85546875" style="11" bestFit="1" customWidth="1"/>
    <col min="4103" max="4103" width="21.140625" style="11" customWidth="1"/>
    <col min="4104" max="4104" width="7.7109375" style="11" bestFit="1" customWidth="1"/>
    <col min="4105" max="4105" width="7" style="11" bestFit="1" customWidth="1"/>
    <col min="4106" max="4347" width="11.42578125" style="11"/>
    <col min="4348" max="4348" width="13" style="11" customWidth="1"/>
    <col min="4349" max="4349" width="39.85546875" style="11" customWidth="1"/>
    <col min="4350" max="4350" width="16.5703125" style="11" customWidth="1"/>
    <col min="4351" max="4351" width="30" style="11" bestFit="1" customWidth="1"/>
    <col min="4352" max="4352" width="34" style="11" bestFit="1" customWidth="1"/>
    <col min="4353" max="4353" width="33.85546875" style="11" bestFit="1" customWidth="1"/>
    <col min="4354" max="4354" width="19.28515625" style="11" customWidth="1"/>
    <col min="4355" max="4355" width="26.85546875" style="11" bestFit="1" customWidth="1"/>
    <col min="4356" max="4356" width="26.7109375" style="11" bestFit="1" customWidth="1"/>
    <col min="4357" max="4357" width="37.5703125" style="11" bestFit="1" customWidth="1"/>
    <col min="4358" max="4358" width="41.85546875" style="11" bestFit="1" customWidth="1"/>
    <col min="4359" max="4359" width="21.140625" style="11" customWidth="1"/>
    <col min="4360" max="4360" width="7.7109375" style="11" bestFit="1" customWidth="1"/>
    <col min="4361" max="4361" width="7" style="11" bestFit="1" customWidth="1"/>
    <col min="4362" max="4603" width="11.42578125" style="11"/>
    <col min="4604" max="4604" width="13" style="11" customWidth="1"/>
    <col min="4605" max="4605" width="39.85546875" style="11" customWidth="1"/>
    <col min="4606" max="4606" width="16.5703125" style="11" customWidth="1"/>
    <col min="4607" max="4607" width="30" style="11" bestFit="1" customWidth="1"/>
    <col min="4608" max="4608" width="34" style="11" bestFit="1" customWidth="1"/>
    <col min="4609" max="4609" width="33.85546875" style="11" bestFit="1" customWidth="1"/>
    <col min="4610" max="4610" width="19.28515625" style="11" customWidth="1"/>
    <col min="4611" max="4611" width="26.85546875" style="11" bestFit="1" customWidth="1"/>
    <col min="4612" max="4612" width="26.7109375" style="11" bestFit="1" customWidth="1"/>
    <col min="4613" max="4613" width="37.5703125" style="11" bestFit="1" customWidth="1"/>
    <col min="4614" max="4614" width="41.85546875" style="11" bestFit="1" customWidth="1"/>
    <col min="4615" max="4615" width="21.140625" style="11" customWidth="1"/>
    <col min="4616" max="4616" width="7.7109375" style="11" bestFit="1" customWidth="1"/>
    <col min="4617" max="4617" width="7" style="11" bestFit="1" customWidth="1"/>
    <col min="4618" max="4859" width="11.42578125" style="11"/>
    <col min="4860" max="4860" width="13" style="11" customWidth="1"/>
    <col min="4861" max="4861" width="39.85546875" style="11" customWidth="1"/>
    <col min="4862" max="4862" width="16.5703125" style="11" customWidth="1"/>
    <col min="4863" max="4863" width="30" style="11" bestFit="1" customWidth="1"/>
    <col min="4864" max="4864" width="34" style="11" bestFit="1" customWidth="1"/>
    <col min="4865" max="4865" width="33.85546875" style="11" bestFit="1" customWidth="1"/>
    <col min="4866" max="4866" width="19.28515625" style="11" customWidth="1"/>
    <col min="4867" max="4867" width="26.85546875" style="11" bestFit="1" customWidth="1"/>
    <col min="4868" max="4868" width="26.7109375" style="11" bestFit="1" customWidth="1"/>
    <col min="4869" max="4869" width="37.5703125" style="11" bestFit="1" customWidth="1"/>
    <col min="4870" max="4870" width="41.85546875" style="11" bestFit="1" customWidth="1"/>
    <col min="4871" max="4871" width="21.140625" style="11" customWidth="1"/>
    <col min="4872" max="4872" width="7.7109375" style="11" bestFit="1" customWidth="1"/>
    <col min="4873" max="4873" width="7" style="11" bestFit="1" customWidth="1"/>
    <col min="4874" max="5115" width="11.42578125" style="11"/>
    <col min="5116" max="5116" width="13" style="11" customWidth="1"/>
    <col min="5117" max="5117" width="39.85546875" style="11" customWidth="1"/>
    <col min="5118" max="5118" width="16.5703125" style="11" customWidth="1"/>
    <col min="5119" max="5119" width="30" style="11" bestFit="1" customWidth="1"/>
    <col min="5120" max="5120" width="34" style="11" bestFit="1" customWidth="1"/>
    <col min="5121" max="5121" width="33.85546875" style="11" bestFit="1" customWidth="1"/>
    <col min="5122" max="5122" width="19.28515625" style="11" customWidth="1"/>
    <col min="5123" max="5123" width="26.85546875" style="11" bestFit="1" customWidth="1"/>
    <col min="5124" max="5124" width="26.7109375" style="11" bestFit="1" customWidth="1"/>
    <col min="5125" max="5125" width="37.5703125" style="11" bestFit="1" customWidth="1"/>
    <col min="5126" max="5126" width="41.85546875" style="11" bestFit="1" customWidth="1"/>
    <col min="5127" max="5127" width="21.140625" style="11" customWidth="1"/>
    <col min="5128" max="5128" width="7.7109375" style="11" bestFit="1" customWidth="1"/>
    <col min="5129" max="5129" width="7" style="11" bestFit="1" customWidth="1"/>
    <col min="5130" max="5371" width="11.42578125" style="11"/>
    <col min="5372" max="5372" width="13" style="11" customWidth="1"/>
    <col min="5373" max="5373" width="39.85546875" style="11" customWidth="1"/>
    <col min="5374" max="5374" width="16.5703125" style="11" customWidth="1"/>
    <col min="5375" max="5375" width="30" style="11" bestFit="1" customWidth="1"/>
    <col min="5376" max="5376" width="34" style="11" bestFit="1" customWidth="1"/>
    <col min="5377" max="5377" width="33.85546875" style="11" bestFit="1" customWidth="1"/>
    <col min="5378" max="5378" width="19.28515625" style="11" customWidth="1"/>
    <col min="5379" max="5379" width="26.85546875" style="11" bestFit="1" customWidth="1"/>
    <col min="5380" max="5380" width="26.7109375" style="11" bestFit="1" customWidth="1"/>
    <col min="5381" max="5381" width="37.5703125" style="11" bestFit="1" customWidth="1"/>
    <col min="5382" max="5382" width="41.85546875" style="11" bestFit="1" customWidth="1"/>
    <col min="5383" max="5383" width="21.140625" style="11" customWidth="1"/>
    <col min="5384" max="5384" width="7.7109375" style="11" bestFit="1" customWidth="1"/>
    <col min="5385" max="5385" width="7" style="11" bestFit="1" customWidth="1"/>
    <col min="5386" max="5627" width="11.42578125" style="11"/>
    <col min="5628" max="5628" width="13" style="11" customWidth="1"/>
    <col min="5629" max="5629" width="39.85546875" style="11" customWidth="1"/>
    <col min="5630" max="5630" width="16.5703125" style="11" customWidth="1"/>
    <col min="5631" max="5631" width="30" style="11" bestFit="1" customWidth="1"/>
    <col min="5632" max="5632" width="34" style="11" bestFit="1" customWidth="1"/>
    <col min="5633" max="5633" width="33.85546875" style="11" bestFit="1" customWidth="1"/>
    <col min="5634" max="5634" width="19.28515625" style="11" customWidth="1"/>
    <col min="5635" max="5635" width="26.85546875" style="11" bestFit="1" customWidth="1"/>
    <col min="5636" max="5636" width="26.7109375" style="11" bestFit="1" customWidth="1"/>
    <col min="5637" max="5637" width="37.5703125" style="11" bestFit="1" customWidth="1"/>
    <col min="5638" max="5638" width="41.85546875" style="11" bestFit="1" customWidth="1"/>
    <col min="5639" max="5639" width="21.140625" style="11" customWidth="1"/>
    <col min="5640" max="5640" width="7.7109375" style="11" bestFit="1" customWidth="1"/>
    <col min="5641" max="5641" width="7" style="11" bestFit="1" customWidth="1"/>
    <col min="5642" max="5883" width="11.42578125" style="11"/>
    <col min="5884" max="5884" width="13" style="11" customWidth="1"/>
    <col min="5885" max="5885" width="39.85546875" style="11" customWidth="1"/>
    <col min="5886" max="5886" width="16.5703125" style="11" customWidth="1"/>
    <col min="5887" max="5887" width="30" style="11" bestFit="1" customWidth="1"/>
    <col min="5888" max="5888" width="34" style="11" bestFit="1" customWidth="1"/>
    <col min="5889" max="5889" width="33.85546875" style="11" bestFit="1" customWidth="1"/>
    <col min="5890" max="5890" width="19.28515625" style="11" customWidth="1"/>
    <col min="5891" max="5891" width="26.85546875" style="11" bestFit="1" customWidth="1"/>
    <col min="5892" max="5892" width="26.7109375" style="11" bestFit="1" customWidth="1"/>
    <col min="5893" max="5893" width="37.5703125" style="11" bestFit="1" customWidth="1"/>
    <col min="5894" max="5894" width="41.85546875" style="11" bestFit="1" customWidth="1"/>
    <col min="5895" max="5895" width="21.140625" style="11" customWidth="1"/>
    <col min="5896" max="5896" width="7.7109375" style="11" bestFit="1" customWidth="1"/>
    <col min="5897" max="5897" width="7" style="11" bestFit="1" customWidth="1"/>
    <col min="5898" max="6139" width="11.42578125" style="11"/>
    <col min="6140" max="6140" width="13" style="11" customWidth="1"/>
    <col min="6141" max="6141" width="39.85546875" style="11" customWidth="1"/>
    <col min="6142" max="6142" width="16.5703125" style="11" customWidth="1"/>
    <col min="6143" max="6143" width="30" style="11" bestFit="1" customWidth="1"/>
    <col min="6144" max="6144" width="34" style="11" bestFit="1" customWidth="1"/>
    <col min="6145" max="6145" width="33.85546875" style="11" bestFit="1" customWidth="1"/>
    <col min="6146" max="6146" width="19.28515625" style="11" customWidth="1"/>
    <col min="6147" max="6147" width="26.85546875" style="11" bestFit="1" customWidth="1"/>
    <col min="6148" max="6148" width="26.7109375" style="11" bestFit="1" customWidth="1"/>
    <col min="6149" max="6149" width="37.5703125" style="11" bestFit="1" customWidth="1"/>
    <col min="6150" max="6150" width="41.85546875" style="11" bestFit="1" customWidth="1"/>
    <col min="6151" max="6151" width="21.140625" style="11" customWidth="1"/>
    <col min="6152" max="6152" width="7.7109375" style="11" bestFit="1" customWidth="1"/>
    <col min="6153" max="6153" width="7" style="11" bestFit="1" customWidth="1"/>
    <col min="6154" max="6395" width="11.42578125" style="11"/>
    <col min="6396" max="6396" width="13" style="11" customWidth="1"/>
    <col min="6397" max="6397" width="39.85546875" style="11" customWidth="1"/>
    <col min="6398" max="6398" width="16.5703125" style="11" customWidth="1"/>
    <col min="6399" max="6399" width="30" style="11" bestFit="1" customWidth="1"/>
    <col min="6400" max="6400" width="34" style="11" bestFit="1" customWidth="1"/>
    <col min="6401" max="6401" width="33.85546875" style="11" bestFit="1" customWidth="1"/>
    <col min="6402" max="6402" width="19.28515625" style="11" customWidth="1"/>
    <col min="6403" max="6403" width="26.85546875" style="11" bestFit="1" customWidth="1"/>
    <col min="6404" max="6404" width="26.7109375" style="11" bestFit="1" customWidth="1"/>
    <col min="6405" max="6405" width="37.5703125" style="11" bestFit="1" customWidth="1"/>
    <col min="6406" max="6406" width="41.85546875" style="11" bestFit="1" customWidth="1"/>
    <col min="6407" max="6407" width="21.140625" style="11" customWidth="1"/>
    <col min="6408" max="6408" width="7.7109375" style="11" bestFit="1" customWidth="1"/>
    <col min="6409" max="6409" width="7" style="11" bestFit="1" customWidth="1"/>
    <col min="6410" max="6651" width="11.42578125" style="11"/>
    <col min="6652" max="6652" width="13" style="11" customWidth="1"/>
    <col min="6653" max="6653" width="39.85546875" style="11" customWidth="1"/>
    <col min="6654" max="6654" width="16.5703125" style="11" customWidth="1"/>
    <col min="6655" max="6655" width="30" style="11" bestFit="1" customWidth="1"/>
    <col min="6656" max="6656" width="34" style="11" bestFit="1" customWidth="1"/>
    <col min="6657" max="6657" width="33.85546875" style="11" bestFit="1" customWidth="1"/>
    <col min="6658" max="6658" width="19.28515625" style="11" customWidth="1"/>
    <col min="6659" max="6659" width="26.85546875" style="11" bestFit="1" customWidth="1"/>
    <col min="6660" max="6660" width="26.7109375" style="11" bestFit="1" customWidth="1"/>
    <col min="6661" max="6661" width="37.5703125" style="11" bestFit="1" customWidth="1"/>
    <col min="6662" max="6662" width="41.85546875" style="11" bestFit="1" customWidth="1"/>
    <col min="6663" max="6663" width="21.140625" style="11" customWidth="1"/>
    <col min="6664" max="6664" width="7.7109375" style="11" bestFit="1" customWidth="1"/>
    <col min="6665" max="6665" width="7" style="11" bestFit="1" customWidth="1"/>
    <col min="6666" max="6907" width="11.42578125" style="11"/>
    <col min="6908" max="6908" width="13" style="11" customWidth="1"/>
    <col min="6909" max="6909" width="39.85546875" style="11" customWidth="1"/>
    <col min="6910" max="6910" width="16.5703125" style="11" customWidth="1"/>
    <col min="6911" max="6911" width="30" style="11" bestFit="1" customWidth="1"/>
    <col min="6912" max="6912" width="34" style="11" bestFit="1" customWidth="1"/>
    <col min="6913" max="6913" width="33.85546875" style="11" bestFit="1" customWidth="1"/>
    <col min="6914" max="6914" width="19.28515625" style="11" customWidth="1"/>
    <col min="6915" max="6915" width="26.85546875" style="11" bestFit="1" customWidth="1"/>
    <col min="6916" max="6916" width="26.7109375" style="11" bestFit="1" customWidth="1"/>
    <col min="6917" max="6917" width="37.5703125" style="11" bestFit="1" customWidth="1"/>
    <col min="6918" max="6918" width="41.85546875" style="11" bestFit="1" customWidth="1"/>
    <col min="6919" max="6919" width="21.140625" style="11" customWidth="1"/>
    <col min="6920" max="6920" width="7.7109375" style="11" bestFit="1" customWidth="1"/>
    <col min="6921" max="6921" width="7" style="11" bestFit="1" customWidth="1"/>
    <col min="6922" max="7163" width="11.42578125" style="11"/>
    <col min="7164" max="7164" width="13" style="11" customWidth="1"/>
    <col min="7165" max="7165" width="39.85546875" style="11" customWidth="1"/>
    <col min="7166" max="7166" width="16.5703125" style="11" customWidth="1"/>
    <col min="7167" max="7167" width="30" style="11" bestFit="1" customWidth="1"/>
    <col min="7168" max="7168" width="34" style="11" bestFit="1" customWidth="1"/>
    <col min="7169" max="7169" width="33.85546875" style="11" bestFit="1" customWidth="1"/>
    <col min="7170" max="7170" width="19.28515625" style="11" customWidth="1"/>
    <col min="7171" max="7171" width="26.85546875" style="11" bestFit="1" customWidth="1"/>
    <col min="7172" max="7172" width="26.7109375" style="11" bestFit="1" customWidth="1"/>
    <col min="7173" max="7173" width="37.5703125" style="11" bestFit="1" customWidth="1"/>
    <col min="7174" max="7174" width="41.85546875" style="11" bestFit="1" customWidth="1"/>
    <col min="7175" max="7175" width="21.140625" style="11" customWidth="1"/>
    <col min="7176" max="7176" width="7.7109375" style="11" bestFit="1" customWidth="1"/>
    <col min="7177" max="7177" width="7" style="11" bestFit="1" customWidth="1"/>
    <col min="7178" max="7419" width="11.42578125" style="11"/>
    <col min="7420" max="7420" width="13" style="11" customWidth="1"/>
    <col min="7421" max="7421" width="39.85546875" style="11" customWidth="1"/>
    <col min="7422" max="7422" width="16.5703125" style="11" customWidth="1"/>
    <col min="7423" max="7423" width="30" style="11" bestFit="1" customWidth="1"/>
    <col min="7424" max="7424" width="34" style="11" bestFit="1" customWidth="1"/>
    <col min="7425" max="7425" width="33.85546875" style="11" bestFit="1" customWidth="1"/>
    <col min="7426" max="7426" width="19.28515625" style="11" customWidth="1"/>
    <col min="7427" max="7427" width="26.85546875" style="11" bestFit="1" customWidth="1"/>
    <col min="7428" max="7428" width="26.7109375" style="11" bestFit="1" customWidth="1"/>
    <col min="7429" max="7429" width="37.5703125" style="11" bestFit="1" customWidth="1"/>
    <col min="7430" max="7430" width="41.85546875" style="11" bestFit="1" customWidth="1"/>
    <col min="7431" max="7431" width="21.140625" style="11" customWidth="1"/>
    <col min="7432" max="7432" width="7.7109375" style="11" bestFit="1" customWidth="1"/>
    <col min="7433" max="7433" width="7" style="11" bestFit="1" customWidth="1"/>
    <col min="7434" max="7675" width="11.42578125" style="11"/>
    <col min="7676" max="7676" width="13" style="11" customWidth="1"/>
    <col min="7677" max="7677" width="39.85546875" style="11" customWidth="1"/>
    <col min="7678" max="7678" width="16.5703125" style="11" customWidth="1"/>
    <col min="7679" max="7679" width="30" style="11" bestFit="1" customWidth="1"/>
    <col min="7680" max="7680" width="34" style="11" bestFit="1" customWidth="1"/>
    <col min="7681" max="7681" width="33.85546875" style="11" bestFit="1" customWidth="1"/>
    <col min="7682" max="7682" width="19.28515625" style="11" customWidth="1"/>
    <col min="7683" max="7683" width="26.85546875" style="11" bestFit="1" customWidth="1"/>
    <col min="7684" max="7684" width="26.7109375" style="11" bestFit="1" customWidth="1"/>
    <col min="7685" max="7685" width="37.5703125" style="11" bestFit="1" customWidth="1"/>
    <col min="7686" max="7686" width="41.85546875" style="11" bestFit="1" customWidth="1"/>
    <col min="7687" max="7687" width="21.140625" style="11" customWidth="1"/>
    <col min="7688" max="7688" width="7.7109375" style="11" bestFit="1" customWidth="1"/>
    <col min="7689" max="7689" width="7" style="11" bestFit="1" customWidth="1"/>
    <col min="7690" max="7931" width="11.42578125" style="11"/>
    <col min="7932" max="7932" width="13" style="11" customWidth="1"/>
    <col min="7933" max="7933" width="39.85546875" style="11" customWidth="1"/>
    <col min="7934" max="7934" width="16.5703125" style="11" customWidth="1"/>
    <col min="7935" max="7935" width="30" style="11" bestFit="1" customWidth="1"/>
    <col min="7936" max="7936" width="34" style="11" bestFit="1" customWidth="1"/>
    <col min="7937" max="7937" width="33.85546875" style="11" bestFit="1" customWidth="1"/>
    <col min="7938" max="7938" width="19.28515625" style="11" customWidth="1"/>
    <col min="7939" max="7939" width="26.85546875" style="11" bestFit="1" customWidth="1"/>
    <col min="7940" max="7940" width="26.7109375" style="11" bestFit="1" customWidth="1"/>
    <col min="7941" max="7941" width="37.5703125" style="11" bestFit="1" customWidth="1"/>
    <col min="7942" max="7942" width="41.85546875" style="11" bestFit="1" customWidth="1"/>
    <col min="7943" max="7943" width="21.140625" style="11" customWidth="1"/>
    <col min="7944" max="7944" width="7.7109375" style="11" bestFit="1" customWidth="1"/>
    <col min="7945" max="7945" width="7" style="11" bestFit="1" customWidth="1"/>
    <col min="7946" max="8187" width="11.42578125" style="11"/>
    <col min="8188" max="8188" width="13" style="11" customWidth="1"/>
    <col min="8189" max="8189" width="39.85546875" style="11" customWidth="1"/>
    <col min="8190" max="8190" width="16.5703125" style="11" customWidth="1"/>
    <col min="8191" max="8191" width="30" style="11" bestFit="1" customWidth="1"/>
    <col min="8192" max="8192" width="34" style="11" bestFit="1" customWidth="1"/>
    <col min="8193" max="8193" width="33.85546875" style="11" bestFit="1" customWidth="1"/>
    <col min="8194" max="8194" width="19.28515625" style="11" customWidth="1"/>
    <col min="8195" max="8195" width="26.85546875" style="11" bestFit="1" customWidth="1"/>
    <col min="8196" max="8196" width="26.7109375" style="11" bestFit="1" customWidth="1"/>
    <col min="8197" max="8197" width="37.5703125" style="11" bestFit="1" customWidth="1"/>
    <col min="8198" max="8198" width="41.85546875" style="11" bestFit="1" customWidth="1"/>
    <col min="8199" max="8199" width="21.140625" style="11" customWidth="1"/>
    <col min="8200" max="8200" width="7.7109375" style="11" bestFit="1" customWidth="1"/>
    <col min="8201" max="8201" width="7" style="11" bestFit="1" customWidth="1"/>
    <col min="8202" max="8443" width="11.42578125" style="11"/>
    <col min="8444" max="8444" width="13" style="11" customWidth="1"/>
    <col min="8445" max="8445" width="39.85546875" style="11" customWidth="1"/>
    <col min="8446" max="8446" width="16.5703125" style="11" customWidth="1"/>
    <col min="8447" max="8447" width="30" style="11" bestFit="1" customWidth="1"/>
    <col min="8448" max="8448" width="34" style="11" bestFit="1" customWidth="1"/>
    <col min="8449" max="8449" width="33.85546875" style="11" bestFit="1" customWidth="1"/>
    <col min="8450" max="8450" width="19.28515625" style="11" customWidth="1"/>
    <col min="8451" max="8451" width="26.85546875" style="11" bestFit="1" customWidth="1"/>
    <col min="8452" max="8452" width="26.7109375" style="11" bestFit="1" customWidth="1"/>
    <col min="8453" max="8453" width="37.5703125" style="11" bestFit="1" customWidth="1"/>
    <col min="8454" max="8454" width="41.85546875" style="11" bestFit="1" customWidth="1"/>
    <col min="8455" max="8455" width="21.140625" style="11" customWidth="1"/>
    <col min="8456" max="8456" width="7.7109375" style="11" bestFit="1" customWidth="1"/>
    <col min="8457" max="8457" width="7" style="11" bestFit="1" customWidth="1"/>
    <col min="8458" max="8699" width="11.42578125" style="11"/>
    <col min="8700" max="8700" width="13" style="11" customWidth="1"/>
    <col min="8701" max="8701" width="39.85546875" style="11" customWidth="1"/>
    <col min="8702" max="8702" width="16.5703125" style="11" customWidth="1"/>
    <col min="8703" max="8703" width="30" style="11" bestFit="1" customWidth="1"/>
    <col min="8704" max="8704" width="34" style="11" bestFit="1" customWidth="1"/>
    <col min="8705" max="8705" width="33.85546875" style="11" bestFit="1" customWidth="1"/>
    <col min="8706" max="8706" width="19.28515625" style="11" customWidth="1"/>
    <col min="8707" max="8707" width="26.85546875" style="11" bestFit="1" customWidth="1"/>
    <col min="8708" max="8708" width="26.7109375" style="11" bestFit="1" customWidth="1"/>
    <col min="8709" max="8709" width="37.5703125" style="11" bestFit="1" customWidth="1"/>
    <col min="8710" max="8710" width="41.85546875" style="11" bestFit="1" customWidth="1"/>
    <col min="8711" max="8711" width="21.140625" style="11" customWidth="1"/>
    <col min="8712" max="8712" width="7.7109375" style="11" bestFit="1" customWidth="1"/>
    <col min="8713" max="8713" width="7" style="11" bestFit="1" customWidth="1"/>
    <col min="8714" max="8955" width="11.42578125" style="11"/>
    <col min="8956" max="8956" width="13" style="11" customWidth="1"/>
    <col min="8957" max="8957" width="39.85546875" style="11" customWidth="1"/>
    <col min="8958" max="8958" width="16.5703125" style="11" customWidth="1"/>
    <col min="8959" max="8959" width="30" style="11" bestFit="1" customWidth="1"/>
    <col min="8960" max="8960" width="34" style="11" bestFit="1" customWidth="1"/>
    <col min="8961" max="8961" width="33.85546875" style="11" bestFit="1" customWidth="1"/>
    <col min="8962" max="8962" width="19.28515625" style="11" customWidth="1"/>
    <col min="8963" max="8963" width="26.85546875" style="11" bestFit="1" customWidth="1"/>
    <col min="8964" max="8964" width="26.7109375" style="11" bestFit="1" customWidth="1"/>
    <col min="8965" max="8965" width="37.5703125" style="11" bestFit="1" customWidth="1"/>
    <col min="8966" max="8966" width="41.85546875" style="11" bestFit="1" customWidth="1"/>
    <col min="8967" max="8967" width="21.140625" style="11" customWidth="1"/>
    <col min="8968" max="8968" width="7.7109375" style="11" bestFit="1" customWidth="1"/>
    <col min="8969" max="8969" width="7" style="11" bestFit="1" customWidth="1"/>
    <col min="8970" max="9211" width="11.42578125" style="11"/>
    <col min="9212" max="9212" width="13" style="11" customWidth="1"/>
    <col min="9213" max="9213" width="39.85546875" style="11" customWidth="1"/>
    <col min="9214" max="9214" width="16.5703125" style="11" customWidth="1"/>
    <col min="9215" max="9215" width="30" style="11" bestFit="1" customWidth="1"/>
    <col min="9216" max="9216" width="34" style="11" bestFit="1" customWidth="1"/>
    <col min="9217" max="9217" width="33.85546875" style="11" bestFit="1" customWidth="1"/>
    <col min="9218" max="9218" width="19.28515625" style="11" customWidth="1"/>
    <col min="9219" max="9219" width="26.85546875" style="11" bestFit="1" customWidth="1"/>
    <col min="9220" max="9220" width="26.7109375" style="11" bestFit="1" customWidth="1"/>
    <col min="9221" max="9221" width="37.5703125" style="11" bestFit="1" customWidth="1"/>
    <col min="9222" max="9222" width="41.85546875" style="11" bestFit="1" customWidth="1"/>
    <col min="9223" max="9223" width="21.140625" style="11" customWidth="1"/>
    <col min="9224" max="9224" width="7.7109375" style="11" bestFit="1" customWidth="1"/>
    <col min="9225" max="9225" width="7" style="11" bestFit="1" customWidth="1"/>
    <col min="9226" max="9467" width="11.42578125" style="11"/>
    <col min="9468" max="9468" width="13" style="11" customWidth="1"/>
    <col min="9469" max="9469" width="39.85546875" style="11" customWidth="1"/>
    <col min="9470" max="9470" width="16.5703125" style="11" customWidth="1"/>
    <col min="9471" max="9471" width="30" style="11" bestFit="1" customWidth="1"/>
    <col min="9472" max="9472" width="34" style="11" bestFit="1" customWidth="1"/>
    <col min="9473" max="9473" width="33.85546875" style="11" bestFit="1" customWidth="1"/>
    <col min="9474" max="9474" width="19.28515625" style="11" customWidth="1"/>
    <col min="9475" max="9475" width="26.85546875" style="11" bestFit="1" customWidth="1"/>
    <col min="9476" max="9476" width="26.7109375" style="11" bestFit="1" customWidth="1"/>
    <col min="9477" max="9477" width="37.5703125" style="11" bestFit="1" customWidth="1"/>
    <col min="9478" max="9478" width="41.85546875" style="11" bestFit="1" customWidth="1"/>
    <col min="9479" max="9479" width="21.140625" style="11" customWidth="1"/>
    <col min="9480" max="9480" width="7.7109375" style="11" bestFit="1" customWidth="1"/>
    <col min="9481" max="9481" width="7" style="11" bestFit="1" customWidth="1"/>
    <col min="9482" max="9723" width="11.42578125" style="11"/>
    <col min="9724" max="9724" width="13" style="11" customWidth="1"/>
    <col min="9725" max="9725" width="39.85546875" style="11" customWidth="1"/>
    <col min="9726" max="9726" width="16.5703125" style="11" customWidth="1"/>
    <col min="9727" max="9727" width="30" style="11" bestFit="1" customWidth="1"/>
    <col min="9728" max="9728" width="34" style="11" bestFit="1" customWidth="1"/>
    <col min="9729" max="9729" width="33.85546875" style="11" bestFit="1" customWidth="1"/>
    <col min="9730" max="9730" width="19.28515625" style="11" customWidth="1"/>
    <col min="9731" max="9731" width="26.85546875" style="11" bestFit="1" customWidth="1"/>
    <col min="9732" max="9732" width="26.7109375" style="11" bestFit="1" customWidth="1"/>
    <col min="9733" max="9733" width="37.5703125" style="11" bestFit="1" customWidth="1"/>
    <col min="9734" max="9734" width="41.85546875" style="11" bestFit="1" customWidth="1"/>
    <col min="9735" max="9735" width="21.140625" style="11" customWidth="1"/>
    <col min="9736" max="9736" width="7.7109375" style="11" bestFit="1" customWidth="1"/>
    <col min="9737" max="9737" width="7" style="11" bestFit="1" customWidth="1"/>
    <col min="9738" max="9979" width="11.42578125" style="11"/>
    <col min="9980" max="9980" width="13" style="11" customWidth="1"/>
    <col min="9981" max="9981" width="39.85546875" style="11" customWidth="1"/>
    <col min="9982" max="9982" width="16.5703125" style="11" customWidth="1"/>
    <col min="9983" max="9983" width="30" style="11" bestFit="1" customWidth="1"/>
    <col min="9984" max="9984" width="34" style="11" bestFit="1" customWidth="1"/>
    <col min="9985" max="9985" width="33.85546875" style="11" bestFit="1" customWidth="1"/>
    <col min="9986" max="9986" width="19.28515625" style="11" customWidth="1"/>
    <col min="9987" max="9987" width="26.85546875" style="11" bestFit="1" customWidth="1"/>
    <col min="9988" max="9988" width="26.7109375" style="11" bestFit="1" customWidth="1"/>
    <col min="9989" max="9989" width="37.5703125" style="11" bestFit="1" customWidth="1"/>
    <col min="9990" max="9990" width="41.85546875" style="11" bestFit="1" customWidth="1"/>
    <col min="9991" max="9991" width="21.140625" style="11" customWidth="1"/>
    <col min="9992" max="9992" width="7.7109375" style="11" bestFit="1" customWidth="1"/>
    <col min="9993" max="9993" width="7" style="11" bestFit="1" customWidth="1"/>
    <col min="9994" max="10235" width="11.42578125" style="11"/>
    <col min="10236" max="10236" width="13" style="11" customWidth="1"/>
    <col min="10237" max="10237" width="39.85546875" style="11" customWidth="1"/>
    <col min="10238" max="10238" width="16.5703125" style="11" customWidth="1"/>
    <col min="10239" max="10239" width="30" style="11" bestFit="1" customWidth="1"/>
    <col min="10240" max="10240" width="34" style="11" bestFit="1" customWidth="1"/>
    <col min="10241" max="10241" width="33.85546875" style="11" bestFit="1" customWidth="1"/>
    <col min="10242" max="10242" width="19.28515625" style="11" customWidth="1"/>
    <col min="10243" max="10243" width="26.85546875" style="11" bestFit="1" customWidth="1"/>
    <col min="10244" max="10244" width="26.7109375" style="11" bestFit="1" customWidth="1"/>
    <col min="10245" max="10245" width="37.5703125" style="11" bestFit="1" customWidth="1"/>
    <col min="10246" max="10246" width="41.85546875" style="11" bestFit="1" customWidth="1"/>
    <col min="10247" max="10247" width="21.140625" style="11" customWidth="1"/>
    <col min="10248" max="10248" width="7.7109375" style="11" bestFit="1" customWidth="1"/>
    <col min="10249" max="10249" width="7" style="11" bestFit="1" customWidth="1"/>
    <col min="10250" max="10491" width="11.42578125" style="11"/>
    <col min="10492" max="10492" width="13" style="11" customWidth="1"/>
    <col min="10493" max="10493" width="39.85546875" style="11" customWidth="1"/>
    <col min="10494" max="10494" width="16.5703125" style="11" customWidth="1"/>
    <col min="10495" max="10495" width="30" style="11" bestFit="1" customWidth="1"/>
    <col min="10496" max="10496" width="34" style="11" bestFit="1" customWidth="1"/>
    <col min="10497" max="10497" width="33.85546875" style="11" bestFit="1" customWidth="1"/>
    <col min="10498" max="10498" width="19.28515625" style="11" customWidth="1"/>
    <col min="10499" max="10499" width="26.85546875" style="11" bestFit="1" customWidth="1"/>
    <col min="10500" max="10500" width="26.7109375" style="11" bestFit="1" customWidth="1"/>
    <col min="10501" max="10501" width="37.5703125" style="11" bestFit="1" customWidth="1"/>
    <col min="10502" max="10502" width="41.85546875" style="11" bestFit="1" customWidth="1"/>
    <col min="10503" max="10503" width="21.140625" style="11" customWidth="1"/>
    <col min="10504" max="10504" width="7.7109375" style="11" bestFit="1" customWidth="1"/>
    <col min="10505" max="10505" width="7" style="11" bestFit="1" customWidth="1"/>
    <col min="10506" max="10747" width="11.42578125" style="11"/>
    <col min="10748" max="10748" width="13" style="11" customWidth="1"/>
    <col min="10749" max="10749" width="39.85546875" style="11" customWidth="1"/>
    <col min="10750" max="10750" width="16.5703125" style="11" customWidth="1"/>
    <col min="10751" max="10751" width="30" style="11" bestFit="1" customWidth="1"/>
    <col min="10752" max="10752" width="34" style="11" bestFit="1" customWidth="1"/>
    <col min="10753" max="10753" width="33.85546875" style="11" bestFit="1" customWidth="1"/>
    <col min="10754" max="10754" width="19.28515625" style="11" customWidth="1"/>
    <col min="10755" max="10755" width="26.85546875" style="11" bestFit="1" customWidth="1"/>
    <col min="10756" max="10756" width="26.7109375" style="11" bestFit="1" customWidth="1"/>
    <col min="10757" max="10757" width="37.5703125" style="11" bestFit="1" customWidth="1"/>
    <col min="10758" max="10758" width="41.85546875" style="11" bestFit="1" customWidth="1"/>
    <col min="10759" max="10759" width="21.140625" style="11" customWidth="1"/>
    <col min="10760" max="10760" width="7.7109375" style="11" bestFit="1" customWidth="1"/>
    <col min="10761" max="10761" width="7" style="11" bestFit="1" customWidth="1"/>
    <col min="10762" max="11003" width="11.42578125" style="11"/>
    <col min="11004" max="11004" width="13" style="11" customWidth="1"/>
    <col min="11005" max="11005" width="39.85546875" style="11" customWidth="1"/>
    <col min="11006" max="11006" width="16.5703125" style="11" customWidth="1"/>
    <col min="11007" max="11007" width="30" style="11" bestFit="1" customWidth="1"/>
    <col min="11008" max="11008" width="34" style="11" bestFit="1" customWidth="1"/>
    <col min="11009" max="11009" width="33.85546875" style="11" bestFit="1" customWidth="1"/>
    <col min="11010" max="11010" width="19.28515625" style="11" customWidth="1"/>
    <col min="11011" max="11011" width="26.85546875" style="11" bestFit="1" customWidth="1"/>
    <col min="11012" max="11012" width="26.7109375" style="11" bestFit="1" customWidth="1"/>
    <col min="11013" max="11013" width="37.5703125" style="11" bestFit="1" customWidth="1"/>
    <col min="11014" max="11014" width="41.85546875" style="11" bestFit="1" customWidth="1"/>
    <col min="11015" max="11015" width="21.140625" style="11" customWidth="1"/>
    <col min="11016" max="11016" width="7.7109375" style="11" bestFit="1" customWidth="1"/>
    <col min="11017" max="11017" width="7" style="11" bestFit="1" customWidth="1"/>
    <col min="11018" max="11259" width="11.42578125" style="11"/>
    <col min="11260" max="11260" width="13" style="11" customWidth="1"/>
    <col min="11261" max="11261" width="39.85546875" style="11" customWidth="1"/>
    <col min="11262" max="11262" width="16.5703125" style="11" customWidth="1"/>
    <col min="11263" max="11263" width="30" style="11" bestFit="1" customWidth="1"/>
    <col min="11264" max="11264" width="34" style="11" bestFit="1" customWidth="1"/>
    <col min="11265" max="11265" width="33.85546875" style="11" bestFit="1" customWidth="1"/>
    <col min="11266" max="11266" width="19.28515625" style="11" customWidth="1"/>
    <col min="11267" max="11267" width="26.85546875" style="11" bestFit="1" customWidth="1"/>
    <col min="11268" max="11268" width="26.7109375" style="11" bestFit="1" customWidth="1"/>
    <col min="11269" max="11269" width="37.5703125" style="11" bestFit="1" customWidth="1"/>
    <col min="11270" max="11270" width="41.85546875" style="11" bestFit="1" customWidth="1"/>
    <col min="11271" max="11271" width="21.140625" style="11" customWidth="1"/>
    <col min="11272" max="11272" width="7.7109375" style="11" bestFit="1" customWidth="1"/>
    <col min="11273" max="11273" width="7" style="11" bestFit="1" customWidth="1"/>
    <col min="11274" max="11515" width="11.42578125" style="11"/>
    <col min="11516" max="11516" width="13" style="11" customWidth="1"/>
    <col min="11517" max="11517" width="39.85546875" style="11" customWidth="1"/>
    <col min="11518" max="11518" width="16.5703125" style="11" customWidth="1"/>
    <col min="11519" max="11519" width="30" style="11" bestFit="1" customWidth="1"/>
    <col min="11520" max="11520" width="34" style="11" bestFit="1" customWidth="1"/>
    <col min="11521" max="11521" width="33.85546875" style="11" bestFit="1" customWidth="1"/>
    <col min="11522" max="11522" width="19.28515625" style="11" customWidth="1"/>
    <col min="11523" max="11523" width="26.85546875" style="11" bestFit="1" customWidth="1"/>
    <col min="11524" max="11524" width="26.7109375" style="11" bestFit="1" customWidth="1"/>
    <col min="11525" max="11525" width="37.5703125" style="11" bestFit="1" customWidth="1"/>
    <col min="11526" max="11526" width="41.85546875" style="11" bestFit="1" customWidth="1"/>
    <col min="11527" max="11527" width="21.140625" style="11" customWidth="1"/>
    <col min="11528" max="11528" width="7.7109375" style="11" bestFit="1" customWidth="1"/>
    <col min="11529" max="11529" width="7" style="11" bestFit="1" customWidth="1"/>
    <col min="11530" max="11771" width="11.42578125" style="11"/>
    <col min="11772" max="11772" width="13" style="11" customWidth="1"/>
    <col min="11773" max="11773" width="39.85546875" style="11" customWidth="1"/>
    <col min="11774" max="11774" width="16.5703125" style="11" customWidth="1"/>
    <col min="11775" max="11775" width="30" style="11" bestFit="1" customWidth="1"/>
    <col min="11776" max="11776" width="34" style="11" bestFit="1" customWidth="1"/>
    <col min="11777" max="11777" width="33.85546875" style="11" bestFit="1" customWidth="1"/>
    <col min="11778" max="11778" width="19.28515625" style="11" customWidth="1"/>
    <col min="11779" max="11779" width="26.85546875" style="11" bestFit="1" customWidth="1"/>
    <col min="11780" max="11780" width="26.7109375" style="11" bestFit="1" customWidth="1"/>
    <col min="11781" max="11781" width="37.5703125" style="11" bestFit="1" customWidth="1"/>
    <col min="11782" max="11782" width="41.85546875" style="11" bestFit="1" customWidth="1"/>
    <col min="11783" max="11783" width="21.140625" style="11" customWidth="1"/>
    <col min="11784" max="11784" width="7.7109375" style="11" bestFit="1" customWidth="1"/>
    <col min="11785" max="11785" width="7" style="11" bestFit="1" customWidth="1"/>
    <col min="11786" max="12027" width="11.42578125" style="11"/>
    <col min="12028" max="12028" width="13" style="11" customWidth="1"/>
    <col min="12029" max="12029" width="39.85546875" style="11" customWidth="1"/>
    <col min="12030" max="12030" width="16.5703125" style="11" customWidth="1"/>
    <col min="12031" max="12031" width="30" style="11" bestFit="1" customWidth="1"/>
    <col min="12032" max="12032" width="34" style="11" bestFit="1" customWidth="1"/>
    <col min="12033" max="12033" width="33.85546875" style="11" bestFit="1" customWidth="1"/>
    <col min="12034" max="12034" width="19.28515625" style="11" customWidth="1"/>
    <col min="12035" max="12035" width="26.85546875" style="11" bestFit="1" customWidth="1"/>
    <col min="12036" max="12036" width="26.7109375" style="11" bestFit="1" customWidth="1"/>
    <col min="12037" max="12037" width="37.5703125" style="11" bestFit="1" customWidth="1"/>
    <col min="12038" max="12038" width="41.85546875" style="11" bestFit="1" customWidth="1"/>
    <col min="12039" max="12039" width="21.140625" style="11" customWidth="1"/>
    <col min="12040" max="12040" width="7.7109375" style="11" bestFit="1" customWidth="1"/>
    <col min="12041" max="12041" width="7" style="11" bestFit="1" customWidth="1"/>
    <col min="12042" max="12283" width="11.42578125" style="11"/>
    <col min="12284" max="12284" width="13" style="11" customWidth="1"/>
    <col min="12285" max="12285" width="39.85546875" style="11" customWidth="1"/>
    <col min="12286" max="12286" width="16.5703125" style="11" customWidth="1"/>
    <col min="12287" max="12287" width="30" style="11" bestFit="1" customWidth="1"/>
    <col min="12288" max="12288" width="34" style="11" bestFit="1" customWidth="1"/>
    <col min="12289" max="12289" width="33.85546875" style="11" bestFit="1" customWidth="1"/>
    <col min="12290" max="12290" width="19.28515625" style="11" customWidth="1"/>
    <col min="12291" max="12291" width="26.85546875" style="11" bestFit="1" customWidth="1"/>
    <col min="12292" max="12292" width="26.7109375" style="11" bestFit="1" customWidth="1"/>
    <col min="12293" max="12293" width="37.5703125" style="11" bestFit="1" customWidth="1"/>
    <col min="12294" max="12294" width="41.85546875" style="11" bestFit="1" customWidth="1"/>
    <col min="12295" max="12295" width="21.140625" style="11" customWidth="1"/>
    <col min="12296" max="12296" width="7.7109375" style="11" bestFit="1" customWidth="1"/>
    <col min="12297" max="12297" width="7" style="11" bestFit="1" customWidth="1"/>
    <col min="12298" max="12539" width="11.42578125" style="11"/>
    <col min="12540" max="12540" width="13" style="11" customWidth="1"/>
    <col min="12541" max="12541" width="39.85546875" style="11" customWidth="1"/>
    <col min="12542" max="12542" width="16.5703125" style="11" customWidth="1"/>
    <col min="12543" max="12543" width="30" style="11" bestFit="1" customWidth="1"/>
    <col min="12544" max="12544" width="34" style="11" bestFit="1" customWidth="1"/>
    <col min="12545" max="12545" width="33.85546875" style="11" bestFit="1" customWidth="1"/>
    <col min="12546" max="12546" width="19.28515625" style="11" customWidth="1"/>
    <col min="12547" max="12547" width="26.85546875" style="11" bestFit="1" customWidth="1"/>
    <col min="12548" max="12548" width="26.7109375" style="11" bestFit="1" customWidth="1"/>
    <col min="12549" max="12549" width="37.5703125" style="11" bestFit="1" customWidth="1"/>
    <col min="12550" max="12550" width="41.85546875" style="11" bestFit="1" customWidth="1"/>
    <col min="12551" max="12551" width="21.140625" style="11" customWidth="1"/>
    <col min="12552" max="12552" width="7.7109375" style="11" bestFit="1" customWidth="1"/>
    <col min="12553" max="12553" width="7" style="11" bestFit="1" customWidth="1"/>
    <col min="12554" max="12795" width="11.42578125" style="11"/>
    <col min="12796" max="12796" width="13" style="11" customWidth="1"/>
    <col min="12797" max="12797" width="39.85546875" style="11" customWidth="1"/>
    <col min="12798" max="12798" width="16.5703125" style="11" customWidth="1"/>
    <col min="12799" max="12799" width="30" style="11" bestFit="1" customWidth="1"/>
    <col min="12800" max="12800" width="34" style="11" bestFit="1" customWidth="1"/>
    <col min="12801" max="12801" width="33.85546875" style="11" bestFit="1" customWidth="1"/>
    <col min="12802" max="12802" width="19.28515625" style="11" customWidth="1"/>
    <col min="12803" max="12803" width="26.85546875" style="11" bestFit="1" customWidth="1"/>
    <col min="12804" max="12804" width="26.7109375" style="11" bestFit="1" customWidth="1"/>
    <col min="12805" max="12805" width="37.5703125" style="11" bestFit="1" customWidth="1"/>
    <col min="12806" max="12806" width="41.85546875" style="11" bestFit="1" customWidth="1"/>
    <col min="12807" max="12807" width="21.140625" style="11" customWidth="1"/>
    <col min="12808" max="12808" width="7.7109375" style="11" bestFit="1" customWidth="1"/>
    <col min="12809" max="12809" width="7" style="11" bestFit="1" customWidth="1"/>
    <col min="12810" max="13051" width="11.42578125" style="11"/>
    <col min="13052" max="13052" width="13" style="11" customWidth="1"/>
    <col min="13053" max="13053" width="39.85546875" style="11" customWidth="1"/>
    <col min="13054" max="13054" width="16.5703125" style="11" customWidth="1"/>
    <col min="13055" max="13055" width="30" style="11" bestFit="1" customWidth="1"/>
    <col min="13056" max="13056" width="34" style="11" bestFit="1" customWidth="1"/>
    <col min="13057" max="13057" width="33.85546875" style="11" bestFit="1" customWidth="1"/>
    <col min="13058" max="13058" width="19.28515625" style="11" customWidth="1"/>
    <col min="13059" max="13059" width="26.85546875" style="11" bestFit="1" customWidth="1"/>
    <col min="13060" max="13060" width="26.7109375" style="11" bestFit="1" customWidth="1"/>
    <col min="13061" max="13061" width="37.5703125" style="11" bestFit="1" customWidth="1"/>
    <col min="13062" max="13062" width="41.85546875" style="11" bestFit="1" customWidth="1"/>
    <col min="13063" max="13063" width="21.140625" style="11" customWidth="1"/>
    <col min="13064" max="13064" width="7.7109375" style="11" bestFit="1" customWidth="1"/>
    <col min="13065" max="13065" width="7" style="11" bestFit="1" customWidth="1"/>
    <col min="13066" max="13307" width="11.42578125" style="11"/>
    <col min="13308" max="13308" width="13" style="11" customWidth="1"/>
    <col min="13309" max="13309" width="39.85546875" style="11" customWidth="1"/>
    <col min="13310" max="13310" width="16.5703125" style="11" customWidth="1"/>
    <col min="13311" max="13311" width="30" style="11" bestFit="1" customWidth="1"/>
    <col min="13312" max="13312" width="34" style="11" bestFit="1" customWidth="1"/>
    <col min="13313" max="13313" width="33.85546875" style="11" bestFit="1" customWidth="1"/>
    <col min="13314" max="13314" width="19.28515625" style="11" customWidth="1"/>
    <col min="13315" max="13315" width="26.85546875" style="11" bestFit="1" customWidth="1"/>
    <col min="13316" max="13316" width="26.7109375" style="11" bestFit="1" customWidth="1"/>
    <col min="13317" max="13317" width="37.5703125" style="11" bestFit="1" customWidth="1"/>
    <col min="13318" max="13318" width="41.85546875" style="11" bestFit="1" customWidth="1"/>
    <col min="13319" max="13319" width="21.140625" style="11" customWidth="1"/>
    <col min="13320" max="13320" width="7.7109375" style="11" bestFit="1" customWidth="1"/>
    <col min="13321" max="13321" width="7" style="11" bestFit="1" customWidth="1"/>
    <col min="13322" max="13563" width="11.42578125" style="11"/>
    <col min="13564" max="13564" width="13" style="11" customWidth="1"/>
    <col min="13565" max="13565" width="39.85546875" style="11" customWidth="1"/>
    <col min="13566" max="13566" width="16.5703125" style="11" customWidth="1"/>
    <col min="13567" max="13567" width="30" style="11" bestFit="1" customWidth="1"/>
    <col min="13568" max="13568" width="34" style="11" bestFit="1" customWidth="1"/>
    <col min="13569" max="13569" width="33.85546875" style="11" bestFit="1" customWidth="1"/>
    <col min="13570" max="13570" width="19.28515625" style="11" customWidth="1"/>
    <col min="13571" max="13571" width="26.85546875" style="11" bestFit="1" customWidth="1"/>
    <col min="13572" max="13572" width="26.7109375" style="11" bestFit="1" customWidth="1"/>
    <col min="13573" max="13573" width="37.5703125" style="11" bestFit="1" customWidth="1"/>
    <col min="13574" max="13574" width="41.85546875" style="11" bestFit="1" customWidth="1"/>
    <col min="13575" max="13575" width="21.140625" style="11" customWidth="1"/>
    <col min="13576" max="13576" width="7.7109375" style="11" bestFit="1" customWidth="1"/>
    <col min="13577" max="13577" width="7" style="11" bestFit="1" customWidth="1"/>
    <col min="13578" max="13819" width="11.42578125" style="11"/>
    <col min="13820" max="13820" width="13" style="11" customWidth="1"/>
    <col min="13821" max="13821" width="39.85546875" style="11" customWidth="1"/>
    <col min="13822" max="13822" width="16.5703125" style="11" customWidth="1"/>
    <col min="13823" max="13823" width="30" style="11" bestFit="1" customWidth="1"/>
    <col min="13824" max="13824" width="34" style="11" bestFit="1" customWidth="1"/>
    <col min="13825" max="13825" width="33.85546875" style="11" bestFit="1" customWidth="1"/>
    <col min="13826" max="13826" width="19.28515625" style="11" customWidth="1"/>
    <col min="13827" max="13827" width="26.85546875" style="11" bestFit="1" customWidth="1"/>
    <col min="13828" max="13828" width="26.7109375" style="11" bestFit="1" customWidth="1"/>
    <col min="13829" max="13829" width="37.5703125" style="11" bestFit="1" customWidth="1"/>
    <col min="13830" max="13830" width="41.85546875" style="11" bestFit="1" customWidth="1"/>
    <col min="13831" max="13831" width="21.140625" style="11" customWidth="1"/>
    <col min="13832" max="13832" width="7.7109375" style="11" bestFit="1" customWidth="1"/>
    <col min="13833" max="13833" width="7" style="11" bestFit="1" customWidth="1"/>
    <col min="13834" max="14075" width="11.42578125" style="11"/>
    <col min="14076" max="14076" width="13" style="11" customWidth="1"/>
    <col min="14077" max="14077" width="39.85546875" style="11" customWidth="1"/>
    <col min="14078" max="14078" width="16.5703125" style="11" customWidth="1"/>
    <col min="14079" max="14079" width="30" style="11" bestFit="1" customWidth="1"/>
    <col min="14080" max="14080" width="34" style="11" bestFit="1" customWidth="1"/>
    <col min="14081" max="14081" width="33.85546875" style="11" bestFit="1" customWidth="1"/>
    <col min="14082" max="14082" width="19.28515625" style="11" customWidth="1"/>
    <col min="14083" max="14083" width="26.85546875" style="11" bestFit="1" customWidth="1"/>
    <col min="14084" max="14084" width="26.7109375" style="11" bestFit="1" customWidth="1"/>
    <col min="14085" max="14085" width="37.5703125" style="11" bestFit="1" customWidth="1"/>
    <col min="14086" max="14086" width="41.85546875" style="11" bestFit="1" customWidth="1"/>
    <col min="14087" max="14087" width="21.140625" style="11" customWidth="1"/>
    <col min="14088" max="14088" width="7.7109375" style="11" bestFit="1" customWidth="1"/>
    <col min="14089" max="14089" width="7" style="11" bestFit="1" customWidth="1"/>
    <col min="14090" max="14331" width="11.42578125" style="11"/>
    <col min="14332" max="14332" width="13" style="11" customWidth="1"/>
    <col min="14333" max="14333" width="39.85546875" style="11" customWidth="1"/>
    <col min="14334" max="14334" width="16.5703125" style="11" customWidth="1"/>
    <col min="14335" max="14335" width="30" style="11" bestFit="1" customWidth="1"/>
    <col min="14336" max="14336" width="34" style="11" bestFit="1" customWidth="1"/>
    <col min="14337" max="14337" width="33.85546875" style="11" bestFit="1" customWidth="1"/>
    <col min="14338" max="14338" width="19.28515625" style="11" customWidth="1"/>
    <col min="14339" max="14339" width="26.85546875" style="11" bestFit="1" customWidth="1"/>
    <col min="14340" max="14340" width="26.7109375" style="11" bestFit="1" customWidth="1"/>
    <col min="14341" max="14341" width="37.5703125" style="11" bestFit="1" customWidth="1"/>
    <col min="14342" max="14342" width="41.85546875" style="11" bestFit="1" customWidth="1"/>
    <col min="14343" max="14343" width="21.140625" style="11" customWidth="1"/>
    <col min="14344" max="14344" width="7.7109375" style="11" bestFit="1" customWidth="1"/>
    <col min="14345" max="14345" width="7" style="11" bestFit="1" customWidth="1"/>
    <col min="14346" max="14587" width="11.42578125" style="11"/>
    <col min="14588" max="14588" width="13" style="11" customWidth="1"/>
    <col min="14589" max="14589" width="39.85546875" style="11" customWidth="1"/>
    <col min="14590" max="14590" width="16.5703125" style="11" customWidth="1"/>
    <col min="14591" max="14591" width="30" style="11" bestFit="1" customWidth="1"/>
    <col min="14592" max="14592" width="34" style="11" bestFit="1" customWidth="1"/>
    <col min="14593" max="14593" width="33.85546875" style="11" bestFit="1" customWidth="1"/>
    <col min="14594" max="14594" width="19.28515625" style="11" customWidth="1"/>
    <col min="14595" max="14595" width="26.85546875" style="11" bestFit="1" customWidth="1"/>
    <col min="14596" max="14596" width="26.7109375" style="11" bestFit="1" customWidth="1"/>
    <col min="14597" max="14597" width="37.5703125" style="11" bestFit="1" customWidth="1"/>
    <col min="14598" max="14598" width="41.85546875" style="11" bestFit="1" customWidth="1"/>
    <col min="14599" max="14599" width="21.140625" style="11" customWidth="1"/>
    <col min="14600" max="14600" width="7.7109375" style="11" bestFit="1" customWidth="1"/>
    <col min="14601" max="14601" width="7" style="11" bestFit="1" customWidth="1"/>
    <col min="14602" max="14843" width="11.42578125" style="11"/>
    <col min="14844" max="14844" width="13" style="11" customWidth="1"/>
    <col min="14845" max="14845" width="39.85546875" style="11" customWidth="1"/>
    <col min="14846" max="14846" width="16.5703125" style="11" customWidth="1"/>
    <col min="14847" max="14847" width="30" style="11" bestFit="1" customWidth="1"/>
    <col min="14848" max="14848" width="34" style="11" bestFit="1" customWidth="1"/>
    <col min="14849" max="14849" width="33.85546875" style="11" bestFit="1" customWidth="1"/>
    <col min="14850" max="14850" width="19.28515625" style="11" customWidth="1"/>
    <col min="14851" max="14851" width="26.85546875" style="11" bestFit="1" customWidth="1"/>
    <col min="14852" max="14852" width="26.7109375" style="11" bestFit="1" customWidth="1"/>
    <col min="14853" max="14853" width="37.5703125" style="11" bestFit="1" customWidth="1"/>
    <col min="14854" max="14854" width="41.85546875" style="11" bestFit="1" customWidth="1"/>
    <col min="14855" max="14855" width="21.140625" style="11" customWidth="1"/>
    <col min="14856" max="14856" width="7.7109375" style="11" bestFit="1" customWidth="1"/>
    <col min="14857" max="14857" width="7" style="11" bestFit="1" customWidth="1"/>
    <col min="14858" max="15099" width="11.42578125" style="11"/>
    <col min="15100" max="15100" width="13" style="11" customWidth="1"/>
    <col min="15101" max="15101" width="39.85546875" style="11" customWidth="1"/>
    <col min="15102" max="15102" width="16.5703125" style="11" customWidth="1"/>
    <col min="15103" max="15103" width="30" style="11" bestFit="1" customWidth="1"/>
    <col min="15104" max="15104" width="34" style="11" bestFit="1" customWidth="1"/>
    <col min="15105" max="15105" width="33.85546875" style="11" bestFit="1" customWidth="1"/>
    <col min="15106" max="15106" width="19.28515625" style="11" customWidth="1"/>
    <col min="15107" max="15107" width="26.85546875" style="11" bestFit="1" customWidth="1"/>
    <col min="15108" max="15108" width="26.7109375" style="11" bestFit="1" customWidth="1"/>
    <col min="15109" max="15109" width="37.5703125" style="11" bestFit="1" customWidth="1"/>
    <col min="15110" max="15110" width="41.85546875" style="11" bestFit="1" customWidth="1"/>
    <col min="15111" max="15111" width="21.140625" style="11" customWidth="1"/>
    <col min="15112" max="15112" width="7.7109375" style="11" bestFit="1" customWidth="1"/>
    <col min="15113" max="15113" width="7" style="11" bestFit="1" customWidth="1"/>
    <col min="15114" max="15355" width="11.42578125" style="11"/>
    <col min="15356" max="15356" width="13" style="11" customWidth="1"/>
    <col min="15357" max="15357" width="39.85546875" style="11" customWidth="1"/>
    <col min="15358" max="15358" width="16.5703125" style="11" customWidth="1"/>
    <col min="15359" max="15359" width="30" style="11" bestFit="1" customWidth="1"/>
    <col min="15360" max="15360" width="34" style="11" bestFit="1" customWidth="1"/>
    <col min="15361" max="15361" width="33.85546875" style="11" bestFit="1" customWidth="1"/>
    <col min="15362" max="15362" width="19.28515625" style="11" customWidth="1"/>
    <col min="15363" max="15363" width="26.85546875" style="11" bestFit="1" customWidth="1"/>
    <col min="15364" max="15364" width="26.7109375" style="11" bestFit="1" customWidth="1"/>
    <col min="15365" max="15365" width="37.5703125" style="11" bestFit="1" customWidth="1"/>
    <col min="15366" max="15366" width="41.85546875" style="11" bestFit="1" customWidth="1"/>
    <col min="15367" max="15367" width="21.140625" style="11" customWidth="1"/>
    <col min="15368" max="15368" width="7.7109375" style="11" bestFit="1" customWidth="1"/>
    <col min="15369" max="15369" width="7" style="11" bestFit="1" customWidth="1"/>
    <col min="15370" max="15611" width="11.42578125" style="11"/>
    <col min="15612" max="15612" width="13" style="11" customWidth="1"/>
    <col min="15613" max="15613" width="39.85546875" style="11" customWidth="1"/>
    <col min="15614" max="15614" width="16.5703125" style="11" customWidth="1"/>
    <col min="15615" max="15615" width="30" style="11" bestFit="1" customWidth="1"/>
    <col min="15616" max="15616" width="34" style="11" bestFit="1" customWidth="1"/>
    <col min="15617" max="15617" width="33.85546875" style="11" bestFit="1" customWidth="1"/>
    <col min="15618" max="15618" width="19.28515625" style="11" customWidth="1"/>
    <col min="15619" max="15619" width="26.85546875" style="11" bestFit="1" customWidth="1"/>
    <col min="15620" max="15620" width="26.7109375" style="11" bestFit="1" customWidth="1"/>
    <col min="15621" max="15621" width="37.5703125" style="11" bestFit="1" customWidth="1"/>
    <col min="15622" max="15622" width="41.85546875" style="11" bestFit="1" customWidth="1"/>
    <col min="15623" max="15623" width="21.140625" style="11" customWidth="1"/>
    <col min="15624" max="15624" width="7.7109375" style="11" bestFit="1" customWidth="1"/>
    <col min="15625" max="15625" width="7" style="11" bestFit="1" customWidth="1"/>
    <col min="15626" max="15867" width="11.42578125" style="11"/>
    <col min="15868" max="15868" width="13" style="11" customWidth="1"/>
    <col min="15869" max="15869" width="39.85546875" style="11" customWidth="1"/>
    <col min="15870" max="15870" width="16.5703125" style="11" customWidth="1"/>
    <col min="15871" max="15871" width="30" style="11" bestFit="1" customWidth="1"/>
    <col min="15872" max="15872" width="34" style="11" bestFit="1" customWidth="1"/>
    <col min="15873" max="15873" width="33.85546875" style="11" bestFit="1" customWidth="1"/>
    <col min="15874" max="15874" width="19.28515625" style="11" customWidth="1"/>
    <col min="15875" max="15875" width="26.85546875" style="11" bestFit="1" customWidth="1"/>
    <col min="15876" max="15876" width="26.7109375" style="11" bestFit="1" customWidth="1"/>
    <col min="15877" max="15877" width="37.5703125" style="11" bestFit="1" customWidth="1"/>
    <col min="15878" max="15878" width="41.85546875" style="11" bestFit="1" customWidth="1"/>
    <col min="15879" max="15879" width="21.140625" style="11" customWidth="1"/>
    <col min="15880" max="15880" width="7.7109375" style="11" bestFit="1" customWidth="1"/>
    <col min="15881" max="15881" width="7" style="11" bestFit="1" customWidth="1"/>
    <col min="15882" max="16123" width="11.42578125" style="11"/>
    <col min="16124" max="16124" width="13" style="11" customWidth="1"/>
    <col min="16125" max="16125" width="39.85546875" style="11" customWidth="1"/>
    <col min="16126" max="16126" width="16.5703125" style="11" customWidth="1"/>
    <col min="16127" max="16127" width="30" style="11" bestFit="1" customWidth="1"/>
    <col min="16128" max="16128" width="34" style="11" bestFit="1" customWidth="1"/>
    <col min="16129" max="16129" width="33.85546875" style="11" bestFit="1" customWidth="1"/>
    <col min="16130" max="16130" width="19.28515625" style="11" customWidth="1"/>
    <col min="16131" max="16131" width="26.85546875" style="11" bestFit="1" customWidth="1"/>
    <col min="16132" max="16132" width="26.7109375" style="11" bestFit="1" customWidth="1"/>
    <col min="16133" max="16133" width="37.5703125" style="11" bestFit="1" customWidth="1"/>
    <col min="16134" max="16134" width="41.85546875" style="11" bestFit="1" customWidth="1"/>
    <col min="16135" max="16135" width="21.140625" style="11" customWidth="1"/>
    <col min="16136" max="16136" width="7.7109375" style="11" bestFit="1" customWidth="1"/>
    <col min="16137" max="16137" width="7" style="11" bestFit="1" customWidth="1"/>
    <col min="16138" max="16384" width="11.42578125" style="11"/>
  </cols>
  <sheetData>
    <row r="1" spans="1:17" s="9" customFormat="1" ht="42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7" x14ac:dyDescent="0.2">
      <c r="A2" s="13" t="s">
        <v>69</v>
      </c>
      <c r="B2" s="13" t="s">
        <v>109</v>
      </c>
      <c r="C2" s="13" t="s">
        <v>108</v>
      </c>
      <c r="D2" s="13" t="s">
        <v>75</v>
      </c>
      <c r="E2" s="13" t="s">
        <v>76</v>
      </c>
      <c r="F2" s="13" t="s">
        <v>77</v>
      </c>
      <c r="G2" s="13" t="s">
        <v>78</v>
      </c>
      <c r="H2" s="13" t="s">
        <v>70</v>
      </c>
      <c r="I2" s="13" t="s">
        <v>79</v>
      </c>
      <c r="J2" s="13" t="s">
        <v>80</v>
      </c>
      <c r="K2" s="13" t="s">
        <v>73</v>
      </c>
      <c r="L2" s="13" t="s">
        <v>72</v>
      </c>
      <c r="M2" s="13" t="s">
        <v>71</v>
      </c>
      <c r="N2" s="13" t="s">
        <v>32</v>
      </c>
      <c r="O2" s="13" t="s">
        <v>33</v>
      </c>
      <c r="P2" s="13" t="s">
        <v>34</v>
      </c>
      <c r="Q2" s="10" t="s">
        <v>74</v>
      </c>
    </row>
    <row r="3" spans="1:17" x14ac:dyDescent="0.2">
      <c r="A3" s="32">
        <v>4</v>
      </c>
      <c r="B3" s="22" t="s">
        <v>133</v>
      </c>
      <c r="C3" s="22" t="s">
        <v>112</v>
      </c>
      <c r="D3" s="22" t="s">
        <v>116</v>
      </c>
      <c r="E3" s="22"/>
      <c r="F3" s="22"/>
      <c r="G3" s="22">
        <v>77230</v>
      </c>
      <c r="H3" s="22" t="s">
        <v>135</v>
      </c>
      <c r="I3" s="22"/>
      <c r="J3" s="22"/>
      <c r="K3" s="22"/>
      <c r="L3" s="22"/>
      <c r="M3" s="22"/>
      <c r="N3" s="22"/>
      <c r="O3" s="22"/>
      <c r="P3" s="22"/>
    </row>
    <row r="4" spans="1:17" x14ac:dyDescent="0.2">
      <c r="A4" s="32">
        <v>9</v>
      </c>
      <c r="B4" s="22" t="s">
        <v>41</v>
      </c>
      <c r="C4" s="22" t="s">
        <v>41</v>
      </c>
      <c r="D4" s="22" t="s">
        <v>41</v>
      </c>
      <c r="E4" s="22" t="s">
        <v>41</v>
      </c>
      <c r="F4" s="22" t="s">
        <v>41</v>
      </c>
      <c r="G4" s="22" t="s">
        <v>41</v>
      </c>
      <c r="H4" s="22" t="s">
        <v>41</v>
      </c>
      <c r="I4" s="22"/>
      <c r="J4" s="22"/>
      <c r="K4" s="22"/>
      <c r="L4" s="22"/>
      <c r="M4" s="22"/>
      <c r="N4" s="22"/>
      <c r="O4" s="22"/>
      <c r="P4" s="22"/>
    </row>
    <row r="5" spans="1:17" x14ac:dyDescent="0.2">
      <c r="A5" s="32">
        <v>5</v>
      </c>
      <c r="B5" s="22" t="s">
        <v>123</v>
      </c>
      <c r="C5" s="22" t="s">
        <v>115</v>
      </c>
      <c r="D5" s="40" t="s">
        <v>118</v>
      </c>
      <c r="E5" s="22" t="s">
        <v>117</v>
      </c>
      <c r="F5" s="22" t="s">
        <v>119</v>
      </c>
      <c r="G5" s="22">
        <v>86850</v>
      </c>
      <c r="H5" s="22" t="s">
        <v>120</v>
      </c>
      <c r="I5" s="22"/>
      <c r="J5" s="22"/>
      <c r="K5" s="22"/>
      <c r="L5" s="22"/>
      <c r="M5" s="22"/>
      <c r="N5" s="22"/>
      <c r="O5" s="22"/>
      <c r="P5" s="22"/>
    </row>
    <row r="6" spans="1:17" x14ac:dyDescent="0.2">
      <c r="A6" s="32">
        <v>10</v>
      </c>
      <c r="B6" s="12" t="s">
        <v>152</v>
      </c>
      <c r="C6" s="56" t="s">
        <v>153</v>
      </c>
      <c r="D6" s="56" t="s">
        <v>154</v>
      </c>
      <c r="E6" s="56" t="s">
        <v>155</v>
      </c>
      <c r="F6" s="56" t="s">
        <v>156</v>
      </c>
      <c r="G6" s="56" t="s">
        <v>158</v>
      </c>
      <c r="H6" s="56" t="s">
        <v>157</v>
      </c>
      <c r="I6" s="22"/>
      <c r="J6" s="22"/>
      <c r="K6" s="22"/>
      <c r="L6" s="22"/>
      <c r="M6" s="22"/>
      <c r="N6" s="22"/>
      <c r="O6" s="22"/>
      <c r="P6" s="22"/>
    </row>
    <row r="7" spans="1:17" ht="14.25" customHeight="1" x14ac:dyDescent="0.2">
      <c r="A7" s="32">
        <v>1</v>
      </c>
      <c r="B7" s="22" t="s">
        <v>110</v>
      </c>
      <c r="C7" s="22" t="s">
        <v>111</v>
      </c>
      <c r="D7" s="22" t="s">
        <v>81</v>
      </c>
      <c r="E7" s="22" t="s">
        <v>82</v>
      </c>
      <c r="F7" s="22" t="s">
        <v>83</v>
      </c>
      <c r="G7" s="22">
        <v>76000</v>
      </c>
      <c r="H7" s="22" t="s">
        <v>84</v>
      </c>
      <c r="I7" s="22" t="s">
        <v>85</v>
      </c>
      <c r="J7" s="22" t="s">
        <v>86</v>
      </c>
      <c r="K7" s="22"/>
      <c r="L7" s="22"/>
      <c r="M7" s="22"/>
      <c r="N7" s="22"/>
      <c r="O7" s="22"/>
      <c r="P7" s="22"/>
    </row>
    <row r="8" spans="1:17" ht="14.25" customHeight="1" x14ac:dyDescent="0.2">
      <c r="A8" s="32">
        <v>2</v>
      </c>
      <c r="B8" s="22" t="s">
        <v>134</v>
      </c>
      <c r="C8" s="22" t="s">
        <v>126</v>
      </c>
      <c r="D8" s="22" t="s">
        <v>88</v>
      </c>
      <c r="E8" s="22" t="s">
        <v>89</v>
      </c>
      <c r="F8" s="22"/>
      <c r="G8" s="22">
        <v>14120</v>
      </c>
      <c r="H8" s="22" t="s">
        <v>90</v>
      </c>
      <c r="I8" s="22"/>
      <c r="J8" s="22"/>
      <c r="K8" s="22"/>
      <c r="L8" s="22"/>
      <c r="M8" s="22"/>
      <c r="N8" s="22"/>
      <c r="O8" s="22"/>
      <c r="P8" s="22"/>
    </row>
    <row r="9" spans="1:17" x14ac:dyDescent="0.2">
      <c r="A9" s="32">
        <v>8</v>
      </c>
      <c r="B9" s="22" t="s">
        <v>107</v>
      </c>
      <c r="C9" s="22" t="s">
        <v>137</v>
      </c>
      <c r="D9" s="22" t="s">
        <v>138</v>
      </c>
      <c r="E9" s="22" t="s">
        <v>139</v>
      </c>
      <c r="F9" s="22" t="s">
        <v>140</v>
      </c>
      <c r="G9" s="22" t="s">
        <v>141</v>
      </c>
      <c r="H9" s="22" t="s">
        <v>142</v>
      </c>
      <c r="I9" s="22"/>
      <c r="J9" s="22"/>
      <c r="K9" s="22"/>
      <c r="L9" s="22"/>
      <c r="M9" s="22"/>
      <c r="N9" s="22"/>
      <c r="O9" s="22"/>
      <c r="P9" s="22"/>
    </row>
    <row r="10" spans="1:17" ht="14.25" customHeight="1" x14ac:dyDescent="0.2">
      <c r="A10" s="32">
        <v>6</v>
      </c>
      <c r="B10" s="22" t="s">
        <v>87</v>
      </c>
      <c r="C10" s="22" t="s">
        <v>151</v>
      </c>
      <c r="D10" s="22" t="s">
        <v>145</v>
      </c>
      <c r="E10" s="22" t="s">
        <v>87</v>
      </c>
      <c r="F10" s="22" t="s">
        <v>146</v>
      </c>
      <c r="G10" s="22" t="s">
        <v>147</v>
      </c>
      <c r="H10" s="22" t="s">
        <v>135</v>
      </c>
      <c r="I10" s="22"/>
      <c r="J10" s="22"/>
      <c r="K10" s="22"/>
      <c r="L10" s="22"/>
      <c r="M10" s="22"/>
      <c r="N10" s="22"/>
      <c r="O10" s="22"/>
      <c r="P10" s="22"/>
    </row>
    <row r="11" spans="1:17" x14ac:dyDescent="0.2">
      <c r="A11" s="32">
        <v>3</v>
      </c>
      <c r="B11" s="22" t="s">
        <v>128</v>
      </c>
      <c r="C11" s="22" t="s">
        <v>113</v>
      </c>
      <c r="D11" s="22" t="s">
        <v>88</v>
      </c>
      <c r="E11" s="22" t="s">
        <v>83</v>
      </c>
      <c r="F11" s="22" t="s">
        <v>116</v>
      </c>
      <c r="G11" s="22">
        <v>14022</v>
      </c>
      <c r="H11" s="22" t="s">
        <v>127</v>
      </c>
      <c r="I11" s="22"/>
      <c r="J11" s="22"/>
      <c r="K11" s="22"/>
      <c r="L11" s="22"/>
      <c r="M11" s="22"/>
      <c r="N11" s="22"/>
      <c r="O11" s="22"/>
      <c r="P11" s="22"/>
    </row>
    <row r="12" spans="1:17" x14ac:dyDescent="0.2">
      <c r="A12" s="32">
        <v>7</v>
      </c>
      <c r="B12" s="22" t="s">
        <v>122</v>
      </c>
      <c r="C12" s="22" t="s">
        <v>136</v>
      </c>
      <c r="D12" s="22" t="s">
        <v>136</v>
      </c>
      <c r="E12" s="22" t="s">
        <v>136</v>
      </c>
      <c r="F12" s="22" t="s">
        <v>136</v>
      </c>
      <c r="G12" s="22" t="s">
        <v>136</v>
      </c>
      <c r="H12" s="22" t="s">
        <v>136</v>
      </c>
      <c r="I12" s="22"/>
      <c r="J12" s="22"/>
      <c r="K12" s="22"/>
      <c r="L12" s="22"/>
      <c r="M12" s="22"/>
      <c r="N12" s="22"/>
      <c r="O12" s="22"/>
      <c r="P12" s="22"/>
    </row>
    <row r="13" spans="1:17" ht="14.25" customHeight="1" x14ac:dyDescent="0.2">
      <c r="A13" s="32">
        <v>11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7" ht="14.25" customHeight="1" x14ac:dyDescent="0.2">
      <c r="A14" s="32">
        <v>12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7" x14ac:dyDescent="0.2">
      <c r="A15" s="32">
        <v>13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" x14ac:dyDescent="0.2">
      <c r="A16" s="32">
        <v>14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x14ac:dyDescent="0.2">
      <c r="A17" s="32">
        <v>15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 x14ac:dyDescent="0.2">
      <c r="A18" s="32">
        <v>16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x14ac:dyDescent="0.2">
      <c r="A19" s="32">
        <v>17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16" x14ac:dyDescent="0.2">
      <c r="A20" s="32">
        <v>18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6" x14ac:dyDescent="0.2">
      <c r="A21" s="32">
        <v>19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1:16" x14ac:dyDescent="0.2">
      <c r="A22" s="32">
        <v>20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</row>
    <row r="23" spans="1:16" x14ac:dyDescent="0.2">
      <c r="A23" s="32">
        <v>21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1:16" x14ac:dyDescent="0.2">
      <c r="A24" s="32">
        <v>22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  <row r="25" spans="1:16" x14ac:dyDescent="0.2">
      <c r="A25" s="32">
        <v>23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</row>
    <row r="26" spans="1:16" x14ac:dyDescent="0.2">
      <c r="A26" s="32">
        <v>24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</row>
    <row r="27" spans="1:16" x14ac:dyDescent="0.2">
      <c r="A27" s="32">
        <v>25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1:16" x14ac:dyDescent="0.2">
      <c r="A28" s="32">
        <v>26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 x14ac:dyDescent="0.2">
      <c r="A29" s="32">
        <v>27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</row>
    <row r="30" spans="1:16" x14ac:dyDescent="0.2">
      <c r="A30" s="32">
        <v>28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1:16" x14ac:dyDescent="0.2">
      <c r="A31" s="32">
        <v>29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  <row r="32" spans="1:16" x14ac:dyDescent="0.2">
      <c r="A32" s="32">
        <v>30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</row>
    <row r="33" spans="1:16" x14ac:dyDescent="0.2">
      <c r="A33" s="32">
        <v>31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</row>
    <row r="34" spans="1:16" x14ac:dyDescent="0.2">
      <c r="A34" s="32">
        <v>32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6" x14ac:dyDescent="0.2">
      <c r="A35" s="32">
        <v>33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</row>
    <row r="36" spans="1:16" x14ac:dyDescent="0.2">
      <c r="A36" s="32">
        <v>34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</row>
    <row r="37" spans="1:16" x14ac:dyDescent="0.2">
      <c r="A37" s="32">
        <v>35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</row>
    <row r="38" spans="1:16" x14ac:dyDescent="0.2">
      <c r="A38" s="32">
        <v>36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</row>
    <row r="39" spans="1:16" x14ac:dyDescent="0.2">
      <c r="A39" s="32">
        <v>37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</row>
    <row r="40" spans="1:16" x14ac:dyDescent="0.2">
      <c r="A40" s="32">
        <v>38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</row>
    <row r="41" spans="1:16" x14ac:dyDescent="0.2">
      <c r="A41" s="32">
        <v>39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</row>
    <row r="42" spans="1:16" x14ac:dyDescent="0.2">
      <c r="A42" s="32">
        <v>40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</row>
    <row r="43" spans="1:16" x14ac:dyDescent="0.2">
      <c r="A43" s="32">
        <v>41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</row>
    <row r="44" spans="1:16" x14ac:dyDescent="0.2">
      <c r="A44" s="32">
        <v>42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</row>
    <row r="45" spans="1:16" x14ac:dyDescent="0.2">
      <c r="A45" s="32">
        <v>43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</row>
    <row r="46" spans="1:16" x14ac:dyDescent="0.2">
      <c r="A46" s="32">
        <v>44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</row>
    <row r="47" spans="1:16" x14ac:dyDescent="0.2">
      <c r="A47" s="32">
        <v>45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</row>
    <row r="48" spans="1:16" x14ac:dyDescent="0.2">
      <c r="A48" s="32">
        <v>46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</row>
    <row r="49" spans="1:16" x14ac:dyDescent="0.2">
      <c r="A49" s="32">
        <v>47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</row>
    <row r="50" spans="1:16" x14ac:dyDescent="0.2">
      <c r="A50" s="32">
        <v>48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</row>
    <row r="51" spans="1:16" x14ac:dyDescent="0.2">
      <c r="A51" s="32">
        <v>49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</row>
    <row r="52" spans="1:16" x14ac:dyDescent="0.2">
      <c r="A52" s="32">
        <v>50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</row>
    <row r="53" spans="1:16" x14ac:dyDescent="0.2">
      <c r="A53" s="32">
        <v>51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</row>
    <row r="54" spans="1:16" x14ac:dyDescent="0.2">
      <c r="A54" s="32">
        <v>52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</row>
    <row r="55" spans="1:16" x14ac:dyDescent="0.2">
      <c r="A55" s="32">
        <v>53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</row>
    <row r="56" spans="1:16" x14ac:dyDescent="0.2">
      <c r="A56" s="32">
        <v>54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</row>
    <row r="57" spans="1:16" x14ac:dyDescent="0.2">
      <c r="A57" s="32">
        <v>55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</row>
    <row r="58" spans="1:16" x14ac:dyDescent="0.2">
      <c r="A58" s="32">
        <v>56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</row>
    <row r="59" spans="1:16" x14ac:dyDescent="0.2">
      <c r="A59" s="32">
        <v>57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</row>
    <row r="60" spans="1:16" x14ac:dyDescent="0.2">
      <c r="A60" s="32">
        <v>58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</row>
    <row r="61" spans="1:16" x14ac:dyDescent="0.2">
      <c r="A61" s="32">
        <v>59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</row>
    <row r="62" spans="1:16" x14ac:dyDescent="0.2">
      <c r="A62" s="32">
        <v>60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</row>
    <row r="63" spans="1:16" x14ac:dyDescent="0.2">
      <c r="A63" s="32">
        <v>61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</row>
    <row r="64" spans="1:16" x14ac:dyDescent="0.2">
      <c r="A64" s="32">
        <v>62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</row>
    <row r="65" spans="1:16" x14ac:dyDescent="0.2">
      <c r="A65" s="32">
        <v>63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</row>
    <row r="66" spans="1:16" x14ac:dyDescent="0.2">
      <c r="A66" s="32">
        <v>64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</row>
    <row r="67" spans="1:16" x14ac:dyDescent="0.2">
      <c r="A67" s="32">
        <v>65</v>
      </c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</row>
    <row r="68" spans="1:16" x14ac:dyDescent="0.2">
      <c r="A68" s="32">
        <v>66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</row>
    <row r="69" spans="1:16" x14ac:dyDescent="0.2">
      <c r="A69" s="32">
        <v>67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</row>
    <row r="70" spans="1:16" x14ac:dyDescent="0.2">
      <c r="A70" s="32">
        <v>68</v>
      </c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</row>
    <row r="71" spans="1:16" x14ac:dyDescent="0.2">
      <c r="A71" s="32">
        <v>69</v>
      </c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</row>
    <row r="72" spans="1:16" x14ac:dyDescent="0.2">
      <c r="A72" s="32">
        <v>70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</row>
    <row r="73" spans="1:16" x14ac:dyDescent="0.2">
      <c r="A73" s="32">
        <v>71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</row>
    <row r="74" spans="1:16" x14ac:dyDescent="0.2">
      <c r="A74" s="32">
        <v>72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</row>
    <row r="75" spans="1:16" x14ac:dyDescent="0.2">
      <c r="A75" s="32">
        <v>73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</row>
    <row r="76" spans="1:16" x14ac:dyDescent="0.2">
      <c r="A76" s="32">
        <v>74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</row>
    <row r="77" spans="1:16" x14ac:dyDescent="0.2">
      <c r="A77" s="32">
        <v>75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</row>
    <row r="78" spans="1:16" x14ac:dyDescent="0.2">
      <c r="A78" s="32">
        <v>76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</row>
    <row r="79" spans="1:16" x14ac:dyDescent="0.2">
      <c r="A79" s="32">
        <v>77</v>
      </c>
      <c r="B79" s="22"/>
      <c r="C79" s="22"/>
      <c r="D79" s="22"/>
      <c r="E79" s="22"/>
      <c r="F79" s="22"/>
      <c r="G79" s="22"/>
      <c r="H79" s="22"/>
      <c r="I79" s="23"/>
      <c r="J79" s="22"/>
      <c r="K79" s="22"/>
      <c r="L79" s="22"/>
      <c r="M79" s="22"/>
      <c r="N79" s="22"/>
      <c r="O79" s="22"/>
      <c r="P79" s="22"/>
    </row>
    <row r="80" spans="1:16" x14ac:dyDescent="0.2">
      <c r="A80" s="32">
        <v>78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</row>
    <row r="81" spans="1:16" x14ac:dyDescent="0.2">
      <c r="A81" s="32">
        <v>79</v>
      </c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</row>
    <row r="82" spans="1:16" x14ac:dyDescent="0.2">
      <c r="A82" s="32">
        <v>80</v>
      </c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</row>
    <row r="83" spans="1:16" x14ac:dyDescent="0.2">
      <c r="A83" s="32">
        <v>81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</row>
    <row r="84" spans="1:16" x14ac:dyDescent="0.2">
      <c r="A84" s="32">
        <v>82</v>
      </c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</row>
    <row r="85" spans="1:16" x14ac:dyDescent="0.2">
      <c r="A85" s="32">
        <v>83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</row>
    <row r="86" spans="1:16" x14ac:dyDescent="0.2">
      <c r="A86" s="32">
        <v>84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</row>
    <row r="87" spans="1:16" x14ac:dyDescent="0.2">
      <c r="A87" s="32">
        <v>85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</row>
    <row r="88" spans="1:16" x14ac:dyDescent="0.2">
      <c r="A88" s="32">
        <v>86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</row>
    <row r="89" spans="1:16" x14ac:dyDescent="0.2">
      <c r="A89" s="32">
        <v>87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</row>
    <row r="90" spans="1:16" x14ac:dyDescent="0.2">
      <c r="A90" s="32">
        <v>88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</row>
    <row r="91" spans="1:16" x14ac:dyDescent="0.2">
      <c r="A91" s="32">
        <v>89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</row>
    <row r="92" spans="1:16" x14ac:dyDescent="0.2">
      <c r="A92" s="32">
        <v>90</v>
      </c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</row>
    <row r="93" spans="1:16" x14ac:dyDescent="0.2">
      <c r="A93" s="32">
        <v>91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</row>
    <row r="94" spans="1:16" x14ac:dyDescent="0.2">
      <c r="A94" s="32">
        <v>92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</row>
    <row r="95" spans="1:16" x14ac:dyDescent="0.2">
      <c r="A95" s="32">
        <v>93</v>
      </c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</row>
    <row r="96" spans="1:16" x14ac:dyDescent="0.2">
      <c r="A96" s="32">
        <v>94</v>
      </c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</row>
    <row r="97" spans="1:16" x14ac:dyDescent="0.2">
      <c r="A97" s="32">
        <v>95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</row>
    <row r="98" spans="1:16" x14ac:dyDescent="0.2">
      <c r="A98" s="32">
        <v>96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</row>
    <row r="99" spans="1:16" x14ac:dyDescent="0.2">
      <c r="A99" s="32">
        <v>97</v>
      </c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</row>
    <row r="100" spans="1:16" x14ac:dyDescent="0.2">
      <c r="A100" s="32">
        <v>98</v>
      </c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</row>
    <row r="101" spans="1:16" x14ac:dyDescent="0.2">
      <c r="A101" s="32">
        <v>99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</row>
    <row r="102" spans="1:16" x14ac:dyDescent="0.2">
      <c r="A102" s="32">
        <v>100</v>
      </c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</row>
    <row r="103" spans="1:16" x14ac:dyDescent="0.2">
      <c r="A103" s="32">
        <v>101</v>
      </c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</row>
    <row r="104" spans="1:16" x14ac:dyDescent="0.2">
      <c r="A104" s="32">
        <v>102</v>
      </c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</row>
    <row r="105" spans="1:16" x14ac:dyDescent="0.2">
      <c r="A105" s="32">
        <v>103</v>
      </c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</row>
    <row r="106" spans="1:16" x14ac:dyDescent="0.2">
      <c r="A106" s="32">
        <v>104</v>
      </c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</row>
    <row r="107" spans="1:16" x14ac:dyDescent="0.2">
      <c r="A107" s="32">
        <v>105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</row>
    <row r="108" spans="1:16" x14ac:dyDescent="0.2">
      <c r="A108" s="32">
        <v>106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</row>
    <row r="109" spans="1:16" x14ac:dyDescent="0.2">
      <c r="A109" s="32">
        <v>107</v>
      </c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</row>
    <row r="110" spans="1:16" x14ac:dyDescent="0.2">
      <c r="A110" s="32">
        <v>108</v>
      </c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</row>
    <row r="111" spans="1:16" x14ac:dyDescent="0.2">
      <c r="A111" s="32">
        <v>109</v>
      </c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</row>
    <row r="112" spans="1:16" x14ac:dyDescent="0.2">
      <c r="A112" s="32">
        <v>110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</row>
    <row r="113" spans="1:16" x14ac:dyDescent="0.2">
      <c r="A113" s="32">
        <v>111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</row>
    <row r="114" spans="1:16" x14ac:dyDescent="0.2">
      <c r="A114" s="32">
        <v>112</v>
      </c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</row>
    <row r="115" spans="1:16" x14ac:dyDescent="0.2">
      <c r="A115" s="32">
        <v>113</v>
      </c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</row>
    <row r="116" spans="1:16" x14ac:dyDescent="0.2">
      <c r="A116" s="32">
        <v>114</v>
      </c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</row>
    <row r="117" spans="1:16" x14ac:dyDescent="0.2">
      <c r="A117" s="32">
        <v>115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</row>
    <row r="118" spans="1:16" x14ac:dyDescent="0.2">
      <c r="A118" s="32">
        <v>116</v>
      </c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</row>
    <row r="119" spans="1:16" x14ac:dyDescent="0.2">
      <c r="A119" s="32">
        <v>117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1:16" x14ac:dyDescent="0.2">
      <c r="A120" s="32">
        <v>118</v>
      </c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</row>
    <row r="121" spans="1:16" x14ac:dyDescent="0.2">
      <c r="A121" s="32">
        <v>119</v>
      </c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</row>
    <row r="122" spans="1:16" x14ac:dyDescent="0.2">
      <c r="A122" s="32">
        <v>120</v>
      </c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</row>
    <row r="123" spans="1:16" x14ac:dyDescent="0.2">
      <c r="A123" s="32">
        <v>121</v>
      </c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</row>
    <row r="124" spans="1:16" x14ac:dyDescent="0.2">
      <c r="A124" s="32">
        <v>122</v>
      </c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</row>
    <row r="125" spans="1:16" x14ac:dyDescent="0.2">
      <c r="A125" s="32">
        <v>123</v>
      </c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</row>
    <row r="126" spans="1:16" x14ac:dyDescent="0.2">
      <c r="A126" s="32">
        <v>124</v>
      </c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</row>
    <row r="127" spans="1:16" x14ac:dyDescent="0.2">
      <c r="A127" s="32">
        <v>125</v>
      </c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</row>
    <row r="128" spans="1:16" x14ac:dyDescent="0.2">
      <c r="A128" s="32">
        <v>126</v>
      </c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</row>
    <row r="129" spans="1:16" x14ac:dyDescent="0.2">
      <c r="A129" s="32">
        <v>127</v>
      </c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</row>
    <row r="130" spans="1:16" x14ac:dyDescent="0.2">
      <c r="A130" s="32">
        <v>128</v>
      </c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</row>
    <row r="131" spans="1:16" x14ac:dyDescent="0.2">
      <c r="A131" s="32">
        <v>129</v>
      </c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</row>
    <row r="132" spans="1:16" x14ac:dyDescent="0.2">
      <c r="A132" s="32">
        <v>130</v>
      </c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</row>
    <row r="133" spans="1:16" x14ac:dyDescent="0.2">
      <c r="A133" s="32">
        <v>131</v>
      </c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</row>
    <row r="134" spans="1:16" x14ac:dyDescent="0.2">
      <c r="A134" s="32">
        <v>132</v>
      </c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</row>
    <row r="135" spans="1:16" x14ac:dyDescent="0.2">
      <c r="A135" s="32">
        <v>133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</row>
    <row r="136" spans="1:16" x14ac:dyDescent="0.2">
      <c r="A136" s="32">
        <v>134</v>
      </c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</row>
    <row r="137" spans="1:16" x14ac:dyDescent="0.2">
      <c r="A137" s="32">
        <v>135</v>
      </c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</row>
    <row r="138" spans="1:16" x14ac:dyDescent="0.2">
      <c r="A138" s="32">
        <v>136</v>
      </c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</row>
    <row r="139" spans="1:16" x14ac:dyDescent="0.2">
      <c r="A139" s="32">
        <v>137</v>
      </c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</row>
    <row r="140" spans="1:16" x14ac:dyDescent="0.2">
      <c r="A140" s="32">
        <v>138</v>
      </c>
      <c r="B140" s="22"/>
      <c r="C140" s="22"/>
      <c r="D140" s="22"/>
      <c r="E140" s="22"/>
      <c r="F140" s="22"/>
      <c r="G140" s="22"/>
      <c r="H140" s="22"/>
      <c r="I140" s="24"/>
      <c r="J140" s="22"/>
      <c r="K140" s="22"/>
      <c r="L140" s="22"/>
      <c r="M140" s="22"/>
      <c r="N140" s="22"/>
      <c r="O140" s="22"/>
      <c r="P140" s="22"/>
    </row>
    <row r="141" spans="1:16" x14ac:dyDescent="0.2">
      <c r="A141" s="32">
        <v>139</v>
      </c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</row>
    <row r="142" spans="1:16" x14ac:dyDescent="0.2">
      <c r="A142" s="32">
        <v>140</v>
      </c>
      <c r="B142" s="22"/>
      <c r="C142" s="22"/>
      <c r="D142" s="22"/>
      <c r="E142" s="22"/>
      <c r="F142" s="22"/>
      <c r="G142" s="22"/>
      <c r="H142" s="22"/>
      <c r="I142" s="25"/>
      <c r="J142" s="25"/>
      <c r="K142" s="25"/>
      <c r="L142" s="25"/>
      <c r="M142" s="22"/>
      <c r="N142" s="22"/>
      <c r="O142" s="22"/>
      <c r="P142" s="22"/>
    </row>
    <row r="143" spans="1:16" x14ac:dyDescent="0.2">
      <c r="A143" s="32">
        <v>141</v>
      </c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</row>
    <row r="144" spans="1:16" x14ac:dyDescent="0.2">
      <c r="A144" s="32">
        <v>142</v>
      </c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</row>
    <row r="145" spans="1:16" x14ac:dyDescent="0.2">
      <c r="A145" s="32">
        <v>143</v>
      </c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</row>
    <row r="146" spans="1:16" x14ac:dyDescent="0.2">
      <c r="A146" s="32">
        <v>144</v>
      </c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</row>
    <row r="147" spans="1:16" x14ac:dyDescent="0.2">
      <c r="A147" s="32">
        <v>145</v>
      </c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</row>
    <row r="148" spans="1:16" x14ac:dyDescent="0.2">
      <c r="A148" s="32">
        <v>146</v>
      </c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</row>
    <row r="149" spans="1:16" x14ac:dyDescent="0.2">
      <c r="A149" s="32">
        <v>147</v>
      </c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</row>
    <row r="150" spans="1:16" x14ac:dyDescent="0.2">
      <c r="A150" s="32">
        <v>148</v>
      </c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</row>
    <row r="151" spans="1:16" x14ac:dyDescent="0.2">
      <c r="A151" s="32">
        <v>149</v>
      </c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</row>
    <row r="152" spans="1:16" x14ac:dyDescent="0.2">
      <c r="A152" s="32">
        <v>150</v>
      </c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</row>
    <row r="153" spans="1:16" x14ac:dyDescent="0.2">
      <c r="A153" s="32">
        <v>151</v>
      </c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</row>
    <row r="154" spans="1:16" x14ac:dyDescent="0.2">
      <c r="A154" s="32">
        <v>152</v>
      </c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</row>
    <row r="155" spans="1:16" x14ac:dyDescent="0.2">
      <c r="A155" s="32">
        <v>153</v>
      </c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</row>
    <row r="156" spans="1:16" x14ac:dyDescent="0.2">
      <c r="A156" s="32">
        <v>154</v>
      </c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</row>
    <row r="157" spans="1:16" x14ac:dyDescent="0.2">
      <c r="A157" s="32">
        <v>155</v>
      </c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</row>
    <row r="158" spans="1:16" x14ac:dyDescent="0.2">
      <c r="A158" s="32">
        <v>156</v>
      </c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</row>
    <row r="159" spans="1:16" x14ac:dyDescent="0.2">
      <c r="A159" s="32">
        <v>157</v>
      </c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</row>
    <row r="160" spans="1:16" x14ac:dyDescent="0.2">
      <c r="A160" s="32">
        <v>158</v>
      </c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</row>
    <row r="161" spans="1:16" x14ac:dyDescent="0.2">
      <c r="A161" s="32">
        <v>159</v>
      </c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</row>
    <row r="162" spans="1:16" x14ac:dyDescent="0.2">
      <c r="A162" s="32">
        <v>160</v>
      </c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</row>
    <row r="163" spans="1:16" x14ac:dyDescent="0.2">
      <c r="A163" s="32">
        <v>161</v>
      </c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</row>
    <row r="164" spans="1:16" x14ac:dyDescent="0.2">
      <c r="A164" s="32">
        <v>162</v>
      </c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</row>
    <row r="165" spans="1:16" x14ac:dyDescent="0.2">
      <c r="A165" s="32">
        <v>163</v>
      </c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</row>
    <row r="166" spans="1:16" x14ac:dyDescent="0.2">
      <c r="A166" s="32">
        <v>164</v>
      </c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</row>
    <row r="167" spans="1:16" x14ac:dyDescent="0.2">
      <c r="A167" s="32">
        <v>165</v>
      </c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</row>
    <row r="168" spans="1:16" x14ac:dyDescent="0.2">
      <c r="A168" s="32">
        <v>166</v>
      </c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</row>
    <row r="169" spans="1:16" x14ac:dyDescent="0.2">
      <c r="A169" s="32">
        <v>167</v>
      </c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</row>
    <row r="170" spans="1:16" x14ac:dyDescent="0.2">
      <c r="A170" s="32">
        <v>168</v>
      </c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</row>
    <row r="171" spans="1:16" x14ac:dyDescent="0.2">
      <c r="A171" s="32">
        <v>169</v>
      </c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</row>
    <row r="172" spans="1:16" x14ac:dyDescent="0.2">
      <c r="A172" s="32">
        <v>170</v>
      </c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</row>
    <row r="173" spans="1:16" x14ac:dyDescent="0.2">
      <c r="A173" s="32">
        <v>171</v>
      </c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</row>
    <row r="174" spans="1:16" x14ac:dyDescent="0.2">
      <c r="A174" s="32">
        <v>172</v>
      </c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</row>
    <row r="175" spans="1:16" x14ac:dyDescent="0.2">
      <c r="A175" s="32">
        <v>173</v>
      </c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</row>
    <row r="176" spans="1:16" x14ac:dyDescent="0.2">
      <c r="A176" s="32">
        <v>174</v>
      </c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</row>
    <row r="177" spans="1:16" x14ac:dyDescent="0.2">
      <c r="A177" s="32">
        <v>175</v>
      </c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</row>
    <row r="178" spans="1:16" x14ac:dyDescent="0.2">
      <c r="A178" s="32">
        <v>176</v>
      </c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</row>
    <row r="179" spans="1:16" x14ac:dyDescent="0.2">
      <c r="A179" s="32">
        <v>177</v>
      </c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</row>
    <row r="180" spans="1:16" x14ac:dyDescent="0.2">
      <c r="A180" s="32">
        <v>178</v>
      </c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</row>
    <row r="181" spans="1:16" x14ac:dyDescent="0.2">
      <c r="A181" s="32">
        <v>179</v>
      </c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</row>
    <row r="182" spans="1:16" x14ac:dyDescent="0.2">
      <c r="A182" s="32">
        <v>180</v>
      </c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</row>
    <row r="183" spans="1:16" x14ac:dyDescent="0.2">
      <c r="A183" s="32">
        <v>181</v>
      </c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</row>
    <row r="184" spans="1:16" x14ac:dyDescent="0.2">
      <c r="A184" s="32">
        <v>182</v>
      </c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</row>
    <row r="185" spans="1:16" x14ac:dyDescent="0.2">
      <c r="A185" s="32">
        <v>183</v>
      </c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</row>
    <row r="186" spans="1:16" x14ac:dyDescent="0.2">
      <c r="A186" s="32">
        <v>184</v>
      </c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</row>
    <row r="187" spans="1:16" x14ac:dyDescent="0.2">
      <c r="A187" s="32">
        <v>185</v>
      </c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</row>
    <row r="188" spans="1:16" x14ac:dyDescent="0.2">
      <c r="A188" s="32">
        <v>186</v>
      </c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</row>
    <row r="189" spans="1:16" x14ac:dyDescent="0.2">
      <c r="A189" s="32">
        <v>187</v>
      </c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</row>
    <row r="190" spans="1:16" x14ac:dyDescent="0.2">
      <c r="A190" s="32">
        <v>188</v>
      </c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</row>
    <row r="191" spans="1:16" x14ac:dyDescent="0.2">
      <c r="A191" s="32">
        <v>189</v>
      </c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</row>
    <row r="192" spans="1:16" x14ac:dyDescent="0.2">
      <c r="A192" s="32">
        <v>190</v>
      </c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</row>
    <row r="193" spans="1:16" x14ac:dyDescent="0.2">
      <c r="A193" s="32">
        <v>191</v>
      </c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</row>
    <row r="194" spans="1:16" x14ac:dyDescent="0.2">
      <c r="A194" s="32">
        <v>192</v>
      </c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</row>
    <row r="195" spans="1:16" x14ac:dyDescent="0.2">
      <c r="A195" s="32">
        <v>193</v>
      </c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</row>
    <row r="196" spans="1:16" x14ac:dyDescent="0.2">
      <c r="A196" s="32">
        <v>194</v>
      </c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</row>
    <row r="197" spans="1:16" x14ac:dyDescent="0.2">
      <c r="A197" s="32">
        <v>195</v>
      </c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</row>
    <row r="198" spans="1:16" x14ac:dyDescent="0.2">
      <c r="A198" s="32">
        <v>196</v>
      </c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</row>
    <row r="199" spans="1:16" x14ac:dyDescent="0.2">
      <c r="A199" s="32">
        <v>197</v>
      </c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</row>
    <row r="200" spans="1:16" x14ac:dyDescent="0.2">
      <c r="A200" s="32">
        <v>198</v>
      </c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</row>
    <row r="201" spans="1:16" x14ac:dyDescent="0.2">
      <c r="A201" s="32">
        <v>199</v>
      </c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</row>
    <row r="202" spans="1:16" x14ac:dyDescent="0.2">
      <c r="A202" s="32">
        <v>200</v>
      </c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</row>
    <row r="203" spans="1:16" x14ac:dyDescent="0.2">
      <c r="A203" s="32">
        <v>201</v>
      </c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</row>
    <row r="204" spans="1:16" x14ac:dyDescent="0.2">
      <c r="A204" s="32">
        <v>202</v>
      </c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</row>
    <row r="205" spans="1:16" x14ac:dyDescent="0.2">
      <c r="A205" s="32">
        <v>203</v>
      </c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</row>
    <row r="206" spans="1:16" x14ac:dyDescent="0.2">
      <c r="A206" s="32">
        <v>204</v>
      </c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</row>
    <row r="207" spans="1:16" x14ac:dyDescent="0.2">
      <c r="A207" s="32">
        <v>205</v>
      </c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</row>
    <row r="208" spans="1:16" x14ac:dyDescent="0.2">
      <c r="A208" s="32">
        <v>206</v>
      </c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</row>
    <row r="209" spans="1:16" x14ac:dyDescent="0.2">
      <c r="A209" s="32">
        <v>207</v>
      </c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</row>
    <row r="210" spans="1:16" x14ac:dyDescent="0.2">
      <c r="A210" s="32">
        <v>208</v>
      </c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</row>
    <row r="211" spans="1:16" x14ac:dyDescent="0.2">
      <c r="A211" s="32">
        <v>209</v>
      </c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</row>
    <row r="212" spans="1:16" x14ac:dyDescent="0.2">
      <c r="A212" s="32">
        <v>210</v>
      </c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</row>
    <row r="213" spans="1:16" x14ac:dyDescent="0.2">
      <c r="A213" s="32">
        <v>211</v>
      </c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</row>
    <row r="214" spans="1:16" x14ac:dyDescent="0.2">
      <c r="A214" s="32">
        <v>212</v>
      </c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</row>
    <row r="215" spans="1:16" x14ac:dyDescent="0.2">
      <c r="A215" s="32">
        <v>213</v>
      </c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</row>
    <row r="216" spans="1:16" x14ac:dyDescent="0.2">
      <c r="A216" s="32">
        <v>214</v>
      </c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</row>
    <row r="217" spans="1:16" x14ac:dyDescent="0.2">
      <c r="A217" s="32">
        <v>215</v>
      </c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</row>
    <row r="218" spans="1:16" x14ac:dyDescent="0.2">
      <c r="A218" s="32">
        <v>216</v>
      </c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</row>
    <row r="219" spans="1:16" x14ac:dyDescent="0.2">
      <c r="A219" s="32">
        <v>217</v>
      </c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</row>
    <row r="220" spans="1:16" x14ac:dyDescent="0.2">
      <c r="A220" s="32">
        <v>218</v>
      </c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</row>
    <row r="221" spans="1:16" x14ac:dyDescent="0.2">
      <c r="A221" s="32">
        <v>219</v>
      </c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</row>
    <row r="222" spans="1:16" x14ac:dyDescent="0.2">
      <c r="A222" s="32">
        <v>220</v>
      </c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</row>
    <row r="223" spans="1:16" x14ac:dyDescent="0.2">
      <c r="A223" s="32">
        <v>221</v>
      </c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</row>
    <row r="224" spans="1:16" x14ac:dyDescent="0.2">
      <c r="A224" s="32">
        <v>222</v>
      </c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</row>
    <row r="225" spans="1:16" x14ac:dyDescent="0.2">
      <c r="A225" s="32">
        <v>223</v>
      </c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</row>
    <row r="226" spans="1:16" x14ac:dyDescent="0.2">
      <c r="A226" s="32">
        <v>224</v>
      </c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</row>
    <row r="227" spans="1:16" x14ac:dyDescent="0.2">
      <c r="A227" s="32">
        <v>225</v>
      </c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</row>
    <row r="228" spans="1:16" x14ac:dyDescent="0.2">
      <c r="A228" s="32">
        <v>226</v>
      </c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</row>
    <row r="229" spans="1:16" x14ac:dyDescent="0.2">
      <c r="A229" s="32">
        <v>227</v>
      </c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</row>
    <row r="230" spans="1:16" x14ac:dyDescent="0.2">
      <c r="A230" s="32">
        <v>228</v>
      </c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</row>
    <row r="231" spans="1:16" x14ac:dyDescent="0.2">
      <c r="A231" s="32">
        <v>229</v>
      </c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</row>
    <row r="232" spans="1:16" x14ac:dyDescent="0.2">
      <c r="A232" s="32">
        <v>230</v>
      </c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</row>
    <row r="233" spans="1:16" x14ac:dyDescent="0.2">
      <c r="A233" s="32">
        <v>231</v>
      </c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</row>
    <row r="234" spans="1:16" x14ac:dyDescent="0.2">
      <c r="A234" s="32">
        <v>232</v>
      </c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</row>
    <row r="235" spans="1:16" x14ac:dyDescent="0.2">
      <c r="A235" s="32">
        <v>233</v>
      </c>
      <c r="B235" s="22"/>
      <c r="C235" s="22"/>
      <c r="D235" s="22"/>
      <c r="E235" s="22"/>
      <c r="F235" s="22"/>
      <c r="G235" s="22"/>
      <c r="H235" s="22"/>
      <c r="I235" s="22"/>
      <c r="J235" s="26"/>
      <c r="K235" s="26"/>
      <c r="L235" s="26"/>
      <c r="M235" s="22"/>
      <c r="N235" s="22"/>
      <c r="O235" s="22"/>
      <c r="P235" s="22"/>
    </row>
    <row r="236" spans="1:16" x14ac:dyDescent="0.2">
      <c r="A236" s="32">
        <v>234</v>
      </c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</row>
    <row r="237" spans="1:16" x14ac:dyDescent="0.2">
      <c r="A237" s="32">
        <v>235</v>
      </c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</row>
    <row r="238" spans="1:16" x14ac:dyDescent="0.2">
      <c r="A238" s="32">
        <v>236</v>
      </c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</row>
    <row r="239" spans="1:16" x14ac:dyDescent="0.2">
      <c r="A239" s="32">
        <v>237</v>
      </c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</row>
    <row r="240" spans="1:16" x14ac:dyDescent="0.2">
      <c r="A240" s="32">
        <v>238</v>
      </c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</row>
    <row r="241" spans="1:16" x14ac:dyDescent="0.2">
      <c r="A241" s="32">
        <v>239</v>
      </c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</row>
    <row r="242" spans="1:16" x14ac:dyDescent="0.2">
      <c r="A242" s="32">
        <v>240</v>
      </c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</row>
    <row r="243" spans="1:16" x14ac:dyDescent="0.2">
      <c r="A243" s="32">
        <v>241</v>
      </c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</row>
    <row r="244" spans="1:16" x14ac:dyDescent="0.2">
      <c r="A244" s="32">
        <v>242</v>
      </c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</row>
    <row r="245" spans="1:16" x14ac:dyDescent="0.2">
      <c r="A245" s="32">
        <v>243</v>
      </c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</row>
    <row r="246" spans="1:16" x14ac:dyDescent="0.2">
      <c r="A246" s="32">
        <v>244</v>
      </c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</row>
    <row r="247" spans="1:16" x14ac:dyDescent="0.2">
      <c r="A247" s="32">
        <v>245</v>
      </c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</row>
    <row r="248" spans="1:16" x14ac:dyDescent="0.2">
      <c r="A248" s="32">
        <v>246</v>
      </c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</row>
    <row r="249" spans="1:16" x14ac:dyDescent="0.2">
      <c r="A249" s="32">
        <v>247</v>
      </c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</row>
    <row r="250" spans="1:16" x14ac:dyDescent="0.2">
      <c r="A250" s="32">
        <v>248</v>
      </c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</row>
    <row r="251" spans="1:16" x14ac:dyDescent="0.2">
      <c r="A251" s="32">
        <v>249</v>
      </c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</row>
    <row r="252" spans="1:16" x14ac:dyDescent="0.2">
      <c r="A252" s="32">
        <v>250</v>
      </c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</row>
    <row r="253" spans="1:16" x14ac:dyDescent="0.2">
      <c r="A253" s="32">
        <v>251</v>
      </c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</row>
    <row r="254" spans="1:16" x14ac:dyDescent="0.2">
      <c r="A254" s="32">
        <v>252</v>
      </c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</row>
    <row r="255" spans="1:16" x14ac:dyDescent="0.2">
      <c r="A255" s="32">
        <v>253</v>
      </c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</row>
    <row r="256" spans="1:16" x14ac:dyDescent="0.2">
      <c r="A256" s="32">
        <v>254</v>
      </c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</row>
    <row r="257" spans="1:16" x14ac:dyDescent="0.2">
      <c r="A257" s="32">
        <v>255</v>
      </c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</row>
    <row r="258" spans="1:16" x14ac:dyDescent="0.2">
      <c r="A258" s="32">
        <v>256</v>
      </c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</row>
    <row r="259" spans="1:16" x14ac:dyDescent="0.2">
      <c r="A259" s="32">
        <v>257</v>
      </c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</row>
    <row r="260" spans="1:16" x14ac:dyDescent="0.2">
      <c r="A260" s="32">
        <v>258</v>
      </c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</row>
    <row r="261" spans="1:16" x14ac:dyDescent="0.2">
      <c r="A261" s="32">
        <v>259</v>
      </c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</row>
    <row r="262" spans="1:16" x14ac:dyDescent="0.2">
      <c r="A262" s="32">
        <v>260</v>
      </c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</row>
    <row r="263" spans="1:16" x14ac:dyDescent="0.2">
      <c r="A263" s="32">
        <v>261</v>
      </c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</row>
    <row r="264" spans="1:16" x14ac:dyDescent="0.2">
      <c r="A264" s="32">
        <v>262</v>
      </c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</row>
    <row r="265" spans="1:16" x14ac:dyDescent="0.2">
      <c r="A265" s="32">
        <v>263</v>
      </c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</row>
    <row r="266" spans="1:16" x14ac:dyDescent="0.2">
      <c r="A266" s="32">
        <v>264</v>
      </c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</row>
    <row r="267" spans="1:16" x14ac:dyDescent="0.2">
      <c r="A267" s="32">
        <v>265</v>
      </c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</row>
    <row r="268" spans="1:16" x14ac:dyDescent="0.2">
      <c r="A268" s="32">
        <v>266</v>
      </c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</row>
    <row r="269" spans="1:16" x14ac:dyDescent="0.2">
      <c r="A269" s="32">
        <v>267</v>
      </c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</row>
    <row r="270" spans="1:16" x14ac:dyDescent="0.2">
      <c r="A270" s="32">
        <v>268</v>
      </c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</row>
    <row r="271" spans="1:16" x14ac:dyDescent="0.2">
      <c r="A271" s="32">
        <v>269</v>
      </c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</row>
    <row r="272" spans="1:16" x14ac:dyDescent="0.2">
      <c r="A272" s="32">
        <v>270</v>
      </c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</row>
    <row r="273" spans="1:16" x14ac:dyDescent="0.2">
      <c r="A273" s="32">
        <v>271</v>
      </c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</row>
    <row r="274" spans="1:16" x14ac:dyDescent="0.2">
      <c r="A274" s="32">
        <v>272</v>
      </c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</row>
    <row r="275" spans="1:16" x14ac:dyDescent="0.2">
      <c r="A275" s="32">
        <v>273</v>
      </c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</row>
    <row r="276" spans="1:16" x14ac:dyDescent="0.2">
      <c r="A276" s="32">
        <v>274</v>
      </c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</row>
    <row r="277" spans="1:16" x14ac:dyDescent="0.2">
      <c r="A277" s="32">
        <v>275</v>
      </c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</row>
    <row r="278" spans="1:16" x14ac:dyDescent="0.2">
      <c r="A278" s="32">
        <v>276</v>
      </c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</row>
    <row r="279" spans="1:16" x14ac:dyDescent="0.2">
      <c r="A279" s="32">
        <v>277</v>
      </c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</row>
    <row r="280" spans="1:16" x14ac:dyDescent="0.2">
      <c r="A280" s="32">
        <v>278</v>
      </c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</row>
    <row r="281" spans="1:16" ht="15" customHeight="1" x14ac:dyDescent="0.25">
      <c r="A281" s="32">
        <v>279</v>
      </c>
      <c r="B281" s="22"/>
      <c r="C281" s="22"/>
      <c r="D281" s="22"/>
      <c r="E281" s="22"/>
      <c r="F281" s="22"/>
      <c r="G281" s="22"/>
      <c r="H281" s="22"/>
      <c r="I281" s="27"/>
      <c r="J281" s="22"/>
      <c r="K281" s="22"/>
      <c r="L281" s="22"/>
      <c r="M281" s="22"/>
      <c r="N281" s="22"/>
      <c r="O281" s="22"/>
      <c r="P281" s="22"/>
    </row>
    <row r="282" spans="1:16" ht="15" customHeight="1" x14ac:dyDescent="0.2">
      <c r="A282" s="32">
        <v>280</v>
      </c>
      <c r="B282" s="22"/>
      <c r="C282" s="22"/>
      <c r="D282" s="22"/>
      <c r="E282" s="22"/>
      <c r="F282" s="22"/>
      <c r="G282" s="22"/>
      <c r="H282" s="22"/>
      <c r="I282" s="22"/>
      <c r="J282" s="28"/>
      <c r="K282" s="28"/>
      <c r="L282" s="28"/>
      <c r="M282" s="22"/>
      <c r="N282" s="22"/>
      <c r="O282" s="22"/>
      <c r="P282" s="22"/>
    </row>
    <row r="283" spans="1:16" ht="15" customHeight="1" x14ac:dyDescent="0.2">
      <c r="A283" s="32">
        <v>281</v>
      </c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</row>
    <row r="284" spans="1:16" ht="15" customHeight="1" x14ac:dyDescent="0.2">
      <c r="A284" s="32">
        <v>282</v>
      </c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</row>
    <row r="285" spans="1:16" x14ac:dyDescent="0.2">
      <c r="A285" s="32">
        <v>283</v>
      </c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</row>
    <row r="286" spans="1:16" x14ac:dyDescent="0.2">
      <c r="A286" s="32">
        <v>284</v>
      </c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</row>
    <row r="287" spans="1:16" x14ac:dyDescent="0.2">
      <c r="A287" s="32">
        <v>285</v>
      </c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</row>
    <row r="288" spans="1:16" x14ac:dyDescent="0.2">
      <c r="A288" s="32">
        <v>286</v>
      </c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</row>
    <row r="289" spans="1:16" x14ac:dyDescent="0.2">
      <c r="A289" s="32">
        <v>287</v>
      </c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</row>
    <row r="290" spans="1:16" x14ac:dyDescent="0.2">
      <c r="A290" s="32">
        <v>288</v>
      </c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</row>
    <row r="291" spans="1:16" x14ac:dyDescent="0.2">
      <c r="A291" s="32">
        <v>289</v>
      </c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</row>
    <row r="292" spans="1:16" x14ac:dyDescent="0.2">
      <c r="A292" s="32">
        <v>290</v>
      </c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</row>
    <row r="293" spans="1:16" x14ac:dyDescent="0.2">
      <c r="A293" s="32">
        <v>291</v>
      </c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</row>
    <row r="294" spans="1:16" x14ac:dyDescent="0.2">
      <c r="A294" s="32">
        <v>292</v>
      </c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</row>
    <row r="295" spans="1:16" x14ac:dyDescent="0.2">
      <c r="A295" s="32">
        <v>293</v>
      </c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</row>
    <row r="296" spans="1:16" x14ac:dyDescent="0.2">
      <c r="A296" s="32">
        <v>294</v>
      </c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</row>
    <row r="297" spans="1:16" x14ac:dyDescent="0.2">
      <c r="A297" s="32">
        <v>295</v>
      </c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</row>
    <row r="298" spans="1:16" x14ac:dyDescent="0.2">
      <c r="A298" s="32">
        <v>296</v>
      </c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</row>
    <row r="299" spans="1:16" x14ac:dyDescent="0.2">
      <c r="A299" s="32">
        <v>297</v>
      </c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</row>
    <row r="300" spans="1:16" x14ac:dyDescent="0.2">
      <c r="A300" s="32">
        <v>298</v>
      </c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</row>
    <row r="301" spans="1:16" x14ac:dyDescent="0.2">
      <c r="A301" s="32">
        <v>299</v>
      </c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</row>
    <row r="302" spans="1:16" x14ac:dyDescent="0.2">
      <c r="A302" s="32">
        <v>300</v>
      </c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</row>
    <row r="303" spans="1:16" x14ac:dyDescent="0.2">
      <c r="A303" s="32">
        <v>301</v>
      </c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</row>
    <row r="304" spans="1:16" x14ac:dyDescent="0.2">
      <c r="A304" s="32">
        <v>302</v>
      </c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</row>
    <row r="305" spans="1:16" x14ac:dyDescent="0.2">
      <c r="A305" s="32">
        <v>303</v>
      </c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</row>
    <row r="306" spans="1:16" x14ac:dyDescent="0.2">
      <c r="A306" s="32">
        <v>304</v>
      </c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</row>
    <row r="307" spans="1:16" x14ac:dyDescent="0.2">
      <c r="A307" s="32">
        <v>305</v>
      </c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</row>
    <row r="308" spans="1:16" x14ac:dyDescent="0.2">
      <c r="A308" s="32">
        <v>306</v>
      </c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</row>
    <row r="309" spans="1:16" x14ac:dyDescent="0.2">
      <c r="A309" s="32">
        <v>307</v>
      </c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</row>
    <row r="310" spans="1:16" x14ac:dyDescent="0.2">
      <c r="A310" s="32">
        <v>308</v>
      </c>
      <c r="B310" s="22"/>
      <c r="C310" s="22"/>
      <c r="D310" s="22"/>
      <c r="E310" s="22"/>
      <c r="F310" s="22"/>
      <c r="G310" s="22"/>
      <c r="H310" s="22"/>
      <c r="I310" s="22"/>
      <c r="J310" s="29"/>
      <c r="K310" s="29"/>
      <c r="L310" s="29"/>
      <c r="M310" s="22"/>
      <c r="N310" s="22"/>
      <c r="O310" s="22"/>
      <c r="P310" s="22"/>
    </row>
    <row r="311" spans="1:16" x14ac:dyDescent="0.2">
      <c r="A311" s="32">
        <v>309</v>
      </c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</row>
    <row r="312" spans="1:16" x14ac:dyDescent="0.2">
      <c r="A312" s="32">
        <v>310</v>
      </c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</row>
    <row r="313" spans="1:16" x14ac:dyDescent="0.2">
      <c r="A313" s="32">
        <v>311</v>
      </c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</row>
    <row r="314" spans="1:16" x14ac:dyDescent="0.2">
      <c r="A314" s="32">
        <v>312</v>
      </c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</row>
    <row r="315" spans="1:16" x14ac:dyDescent="0.2">
      <c r="A315" s="32">
        <v>313</v>
      </c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</row>
    <row r="316" spans="1:16" x14ac:dyDescent="0.2">
      <c r="A316" s="32">
        <v>314</v>
      </c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</row>
    <row r="317" spans="1:16" x14ac:dyDescent="0.2">
      <c r="A317" s="32">
        <v>315</v>
      </c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</row>
    <row r="318" spans="1:16" x14ac:dyDescent="0.2">
      <c r="A318" s="32">
        <v>316</v>
      </c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</row>
    <row r="319" spans="1:16" x14ac:dyDescent="0.2">
      <c r="A319" s="32">
        <v>317</v>
      </c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</row>
    <row r="320" spans="1:16" x14ac:dyDescent="0.2">
      <c r="A320" s="32">
        <v>318</v>
      </c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</row>
    <row r="321" spans="1:16" x14ac:dyDescent="0.2">
      <c r="A321" s="32">
        <v>319</v>
      </c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</row>
    <row r="322" spans="1:16" x14ac:dyDescent="0.2">
      <c r="A322" s="32">
        <v>320</v>
      </c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</row>
    <row r="323" spans="1:16" x14ac:dyDescent="0.2">
      <c r="A323" s="32">
        <v>321</v>
      </c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</row>
    <row r="324" spans="1:16" x14ac:dyDescent="0.2">
      <c r="A324" s="32">
        <v>322</v>
      </c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</row>
    <row r="325" spans="1:16" x14ac:dyDescent="0.2">
      <c r="A325" s="32">
        <v>323</v>
      </c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</row>
    <row r="326" spans="1:16" x14ac:dyDescent="0.2">
      <c r="A326" s="32">
        <v>324</v>
      </c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</row>
    <row r="327" spans="1:16" x14ac:dyDescent="0.2">
      <c r="A327" s="32">
        <v>325</v>
      </c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</row>
    <row r="328" spans="1:16" x14ac:dyDescent="0.2">
      <c r="A328" s="32">
        <v>326</v>
      </c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</row>
    <row r="329" spans="1:16" x14ac:dyDescent="0.2">
      <c r="A329" s="32">
        <v>327</v>
      </c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</row>
    <row r="330" spans="1:16" x14ac:dyDescent="0.2">
      <c r="A330" s="32">
        <v>328</v>
      </c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</row>
    <row r="331" spans="1:16" x14ac:dyDescent="0.2">
      <c r="A331" s="32">
        <v>329</v>
      </c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</row>
    <row r="332" spans="1:16" x14ac:dyDescent="0.2">
      <c r="A332" s="32">
        <v>330</v>
      </c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</row>
    <row r="333" spans="1:16" x14ac:dyDescent="0.2">
      <c r="A333" s="32">
        <v>331</v>
      </c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</row>
    <row r="334" spans="1:16" x14ac:dyDescent="0.2">
      <c r="A334" s="32">
        <v>332</v>
      </c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</row>
    <row r="335" spans="1:16" x14ac:dyDescent="0.2">
      <c r="A335" s="32">
        <v>333</v>
      </c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</row>
    <row r="336" spans="1:16" x14ac:dyDescent="0.2">
      <c r="A336" s="32">
        <v>334</v>
      </c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</row>
    <row r="337" spans="1:16" x14ac:dyDescent="0.2">
      <c r="A337" s="32">
        <v>335</v>
      </c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</row>
    <row r="338" spans="1:16" x14ac:dyDescent="0.2">
      <c r="A338" s="32">
        <v>336</v>
      </c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</row>
    <row r="339" spans="1:16" x14ac:dyDescent="0.2">
      <c r="A339" s="32">
        <v>337</v>
      </c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</row>
    <row r="340" spans="1:16" x14ac:dyDescent="0.2">
      <c r="A340" s="32">
        <v>338</v>
      </c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</row>
    <row r="341" spans="1:16" x14ac:dyDescent="0.2">
      <c r="A341" s="32">
        <v>339</v>
      </c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</row>
    <row r="342" spans="1:16" x14ac:dyDescent="0.2">
      <c r="A342" s="32">
        <v>340</v>
      </c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</row>
    <row r="343" spans="1:16" x14ac:dyDescent="0.2">
      <c r="A343" s="32">
        <v>341</v>
      </c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</row>
    <row r="344" spans="1:16" x14ac:dyDescent="0.2">
      <c r="A344" s="32">
        <v>342</v>
      </c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</row>
    <row r="345" spans="1:16" x14ac:dyDescent="0.2">
      <c r="A345" s="32">
        <v>343</v>
      </c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</row>
    <row r="346" spans="1:16" x14ac:dyDescent="0.2">
      <c r="A346" s="32">
        <v>344</v>
      </c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</row>
    <row r="347" spans="1:16" x14ac:dyDescent="0.2">
      <c r="A347" s="32">
        <v>345</v>
      </c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</row>
    <row r="348" spans="1:16" x14ac:dyDescent="0.2">
      <c r="A348" s="32">
        <v>346</v>
      </c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</row>
    <row r="349" spans="1:16" x14ac:dyDescent="0.2">
      <c r="A349" s="32">
        <v>347</v>
      </c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</row>
    <row r="350" spans="1:16" x14ac:dyDescent="0.2">
      <c r="A350" s="32">
        <v>348</v>
      </c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</row>
    <row r="351" spans="1:16" x14ac:dyDescent="0.2">
      <c r="A351" s="32">
        <v>349</v>
      </c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</row>
    <row r="352" spans="1:16" x14ac:dyDescent="0.2">
      <c r="A352" s="32">
        <v>350</v>
      </c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</row>
    <row r="353" spans="1:16" x14ac:dyDescent="0.2">
      <c r="A353" s="32">
        <v>351</v>
      </c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</row>
    <row r="354" spans="1:16" x14ac:dyDescent="0.2">
      <c r="A354" s="32">
        <v>352</v>
      </c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</row>
    <row r="355" spans="1:16" x14ac:dyDescent="0.2">
      <c r="A355" s="32">
        <v>353</v>
      </c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</row>
    <row r="356" spans="1:16" x14ac:dyDescent="0.2">
      <c r="A356" s="32">
        <v>354</v>
      </c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</row>
    <row r="357" spans="1:16" x14ac:dyDescent="0.2">
      <c r="A357" s="32">
        <v>355</v>
      </c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</row>
    <row r="358" spans="1:16" x14ac:dyDescent="0.2">
      <c r="A358" s="32">
        <v>356</v>
      </c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</row>
    <row r="359" spans="1:16" x14ac:dyDescent="0.2">
      <c r="A359" s="32">
        <v>357</v>
      </c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</row>
    <row r="360" spans="1:16" x14ac:dyDescent="0.2">
      <c r="A360" s="32">
        <v>358</v>
      </c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</row>
    <row r="361" spans="1:16" x14ac:dyDescent="0.2">
      <c r="A361" s="32">
        <v>359</v>
      </c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</row>
    <row r="362" spans="1:16" x14ac:dyDescent="0.2">
      <c r="A362" s="32">
        <v>360</v>
      </c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</row>
    <row r="363" spans="1:16" x14ac:dyDescent="0.2">
      <c r="A363" s="32">
        <v>361</v>
      </c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</row>
    <row r="364" spans="1:16" x14ac:dyDescent="0.2">
      <c r="A364" s="32">
        <v>362</v>
      </c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</row>
    <row r="365" spans="1:16" x14ac:dyDescent="0.2">
      <c r="A365" s="32">
        <v>363</v>
      </c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</row>
    <row r="366" spans="1:16" x14ac:dyDescent="0.2">
      <c r="A366" s="32">
        <v>364</v>
      </c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</row>
    <row r="367" spans="1:16" x14ac:dyDescent="0.2">
      <c r="A367" s="32">
        <v>365</v>
      </c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</row>
    <row r="368" spans="1:16" x14ac:dyDescent="0.2">
      <c r="A368" s="32">
        <v>366</v>
      </c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</row>
    <row r="369" spans="1:16" x14ac:dyDescent="0.2">
      <c r="A369" s="32">
        <v>367</v>
      </c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</row>
    <row r="370" spans="1:16" x14ac:dyDescent="0.2">
      <c r="A370" s="32">
        <v>368</v>
      </c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</row>
    <row r="371" spans="1:16" x14ac:dyDescent="0.2">
      <c r="A371" s="32">
        <v>369</v>
      </c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</row>
    <row r="372" spans="1:16" x14ac:dyDescent="0.2">
      <c r="A372" s="32">
        <v>370</v>
      </c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</row>
    <row r="373" spans="1:16" x14ac:dyDescent="0.2">
      <c r="A373" s="32">
        <v>371</v>
      </c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</row>
    <row r="374" spans="1:16" x14ac:dyDescent="0.2">
      <c r="A374" s="32">
        <v>372</v>
      </c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</row>
    <row r="375" spans="1:16" x14ac:dyDescent="0.2">
      <c r="A375" s="32">
        <v>373</v>
      </c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</row>
    <row r="376" spans="1:16" x14ac:dyDescent="0.2">
      <c r="A376" s="32">
        <v>374</v>
      </c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</row>
    <row r="377" spans="1:16" x14ac:dyDescent="0.2">
      <c r="A377" s="32">
        <v>375</v>
      </c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</row>
    <row r="378" spans="1:16" x14ac:dyDescent="0.2">
      <c r="A378" s="32">
        <v>376</v>
      </c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</row>
    <row r="379" spans="1:16" x14ac:dyDescent="0.2">
      <c r="A379" s="32">
        <v>377</v>
      </c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</row>
    <row r="380" spans="1:16" x14ac:dyDescent="0.2">
      <c r="A380" s="32">
        <v>378</v>
      </c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</row>
    <row r="381" spans="1:16" x14ac:dyDescent="0.2">
      <c r="A381" s="32">
        <v>379</v>
      </c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</row>
    <row r="382" spans="1:16" x14ac:dyDescent="0.2">
      <c r="A382" s="32">
        <v>380</v>
      </c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</row>
    <row r="383" spans="1:16" x14ac:dyDescent="0.2">
      <c r="A383" s="32">
        <v>381</v>
      </c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</row>
    <row r="384" spans="1:16" x14ac:dyDescent="0.2">
      <c r="A384" s="32">
        <v>382</v>
      </c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</row>
    <row r="385" spans="1:16" x14ac:dyDescent="0.2">
      <c r="A385" s="32">
        <v>383</v>
      </c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</row>
    <row r="386" spans="1:16" x14ac:dyDescent="0.2">
      <c r="A386" s="32">
        <v>384</v>
      </c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</row>
    <row r="387" spans="1:16" x14ac:dyDescent="0.2">
      <c r="A387" s="32">
        <v>385</v>
      </c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</row>
    <row r="388" spans="1:16" x14ac:dyDescent="0.2">
      <c r="A388" s="32">
        <v>386</v>
      </c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</row>
    <row r="389" spans="1:16" x14ac:dyDescent="0.2">
      <c r="A389" s="32">
        <v>387</v>
      </c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</row>
    <row r="390" spans="1:16" x14ac:dyDescent="0.2">
      <c r="A390" s="32">
        <v>388</v>
      </c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</row>
    <row r="391" spans="1:16" x14ac:dyDescent="0.2">
      <c r="A391" s="32">
        <v>389</v>
      </c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</row>
    <row r="392" spans="1:16" x14ac:dyDescent="0.2">
      <c r="A392" s="32">
        <v>390</v>
      </c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</row>
    <row r="393" spans="1:16" x14ac:dyDescent="0.2">
      <c r="A393" s="32">
        <v>391</v>
      </c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</row>
    <row r="394" spans="1:16" x14ac:dyDescent="0.2">
      <c r="A394" s="32">
        <v>392</v>
      </c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</row>
    <row r="395" spans="1:16" x14ac:dyDescent="0.2">
      <c r="A395" s="32">
        <v>393</v>
      </c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</row>
    <row r="396" spans="1:16" x14ac:dyDescent="0.2">
      <c r="A396" s="32">
        <v>394</v>
      </c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</row>
    <row r="397" spans="1:16" x14ac:dyDescent="0.2">
      <c r="A397" s="32">
        <v>395</v>
      </c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</row>
    <row r="398" spans="1:16" x14ac:dyDescent="0.2">
      <c r="A398" s="32">
        <v>396</v>
      </c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</row>
    <row r="399" spans="1:16" x14ac:dyDescent="0.2">
      <c r="A399" s="32">
        <v>397</v>
      </c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</row>
    <row r="400" spans="1:16" x14ac:dyDescent="0.2">
      <c r="A400" s="32">
        <v>398</v>
      </c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</row>
    <row r="401" spans="1:16" x14ac:dyDescent="0.2">
      <c r="A401" s="32">
        <v>399</v>
      </c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</row>
    <row r="402" spans="1:16" x14ac:dyDescent="0.2">
      <c r="A402" s="32">
        <v>400</v>
      </c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</row>
    <row r="403" spans="1:16" x14ac:dyDescent="0.2">
      <c r="A403" s="32">
        <v>401</v>
      </c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</row>
    <row r="404" spans="1:16" x14ac:dyDescent="0.2">
      <c r="A404" s="32">
        <v>402</v>
      </c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</row>
    <row r="405" spans="1:16" x14ac:dyDescent="0.2">
      <c r="A405" s="32">
        <v>403</v>
      </c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</row>
    <row r="406" spans="1:16" x14ac:dyDescent="0.2">
      <c r="A406" s="32">
        <v>404</v>
      </c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</row>
    <row r="407" spans="1:16" x14ac:dyDescent="0.2">
      <c r="A407" s="32">
        <v>405</v>
      </c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</row>
    <row r="408" spans="1:16" x14ac:dyDescent="0.2">
      <c r="A408" s="32">
        <v>406</v>
      </c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</row>
    <row r="409" spans="1:16" x14ac:dyDescent="0.2">
      <c r="A409" s="32">
        <v>407</v>
      </c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</row>
    <row r="410" spans="1:16" x14ac:dyDescent="0.2">
      <c r="A410" s="32">
        <v>408</v>
      </c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</row>
    <row r="411" spans="1:16" x14ac:dyDescent="0.2">
      <c r="A411" s="32">
        <v>409</v>
      </c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</row>
    <row r="412" spans="1:16" x14ac:dyDescent="0.2">
      <c r="A412" s="32">
        <v>410</v>
      </c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</row>
    <row r="413" spans="1:16" x14ac:dyDescent="0.2">
      <c r="A413" s="32">
        <v>411</v>
      </c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</row>
    <row r="414" spans="1:16" x14ac:dyDescent="0.2">
      <c r="A414" s="32">
        <v>412</v>
      </c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</row>
    <row r="415" spans="1:16" x14ac:dyDescent="0.2">
      <c r="A415" s="32">
        <v>413</v>
      </c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</row>
    <row r="416" spans="1:16" x14ac:dyDescent="0.2">
      <c r="A416" s="32">
        <v>414</v>
      </c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</row>
    <row r="417" spans="1:16" x14ac:dyDescent="0.2">
      <c r="A417" s="32">
        <v>415</v>
      </c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</row>
    <row r="418" spans="1:16" x14ac:dyDescent="0.2">
      <c r="A418" s="32">
        <v>416</v>
      </c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</row>
    <row r="419" spans="1:16" x14ac:dyDescent="0.2">
      <c r="A419" s="32">
        <v>417</v>
      </c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</row>
    <row r="420" spans="1:16" x14ac:dyDescent="0.2">
      <c r="A420" s="32">
        <v>418</v>
      </c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</row>
    <row r="421" spans="1:16" x14ac:dyDescent="0.2">
      <c r="A421" s="32">
        <v>419</v>
      </c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</row>
    <row r="422" spans="1:16" x14ac:dyDescent="0.2">
      <c r="A422" s="32">
        <v>420</v>
      </c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</row>
    <row r="423" spans="1:16" x14ac:dyDescent="0.2">
      <c r="A423" s="32">
        <v>421</v>
      </c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</row>
    <row r="424" spans="1:16" x14ac:dyDescent="0.2">
      <c r="A424" s="32">
        <v>422</v>
      </c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</row>
    <row r="425" spans="1:16" x14ac:dyDescent="0.2">
      <c r="A425" s="32">
        <v>423</v>
      </c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</row>
    <row r="426" spans="1:16" x14ac:dyDescent="0.2">
      <c r="A426" s="32">
        <v>424</v>
      </c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</row>
    <row r="427" spans="1:16" x14ac:dyDescent="0.2">
      <c r="A427" s="32">
        <v>425</v>
      </c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</row>
    <row r="428" spans="1:16" x14ac:dyDescent="0.2">
      <c r="A428" s="32">
        <v>426</v>
      </c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</row>
    <row r="429" spans="1:16" x14ac:dyDescent="0.2">
      <c r="A429" s="32">
        <v>427</v>
      </c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</row>
    <row r="430" spans="1:16" x14ac:dyDescent="0.2">
      <c r="A430" s="32">
        <v>428</v>
      </c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</row>
    <row r="431" spans="1:16" x14ac:dyDescent="0.2">
      <c r="A431" s="32">
        <v>429</v>
      </c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</row>
    <row r="432" spans="1:16" x14ac:dyDescent="0.2">
      <c r="A432" s="32">
        <v>430</v>
      </c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</row>
    <row r="433" spans="1:16" x14ac:dyDescent="0.2">
      <c r="A433" s="32">
        <v>431</v>
      </c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</row>
    <row r="434" spans="1:16" x14ac:dyDescent="0.2">
      <c r="A434" s="32">
        <v>432</v>
      </c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</row>
    <row r="435" spans="1:16" x14ac:dyDescent="0.2">
      <c r="A435" s="32">
        <v>433</v>
      </c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</row>
    <row r="436" spans="1:16" x14ac:dyDescent="0.2">
      <c r="A436" s="32">
        <v>434</v>
      </c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</row>
    <row r="437" spans="1:16" x14ac:dyDescent="0.2">
      <c r="A437" s="32">
        <v>435</v>
      </c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</row>
    <row r="438" spans="1:16" x14ac:dyDescent="0.2">
      <c r="A438" s="32">
        <v>436</v>
      </c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</row>
    <row r="439" spans="1:16" x14ac:dyDescent="0.2">
      <c r="A439" s="32">
        <v>437</v>
      </c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</row>
    <row r="440" spans="1:16" x14ac:dyDescent="0.2">
      <c r="A440" s="32">
        <v>438</v>
      </c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</row>
    <row r="441" spans="1:16" x14ac:dyDescent="0.2">
      <c r="A441" s="32">
        <v>439</v>
      </c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</row>
    <row r="442" spans="1:16" x14ac:dyDescent="0.2">
      <c r="A442" s="32">
        <v>440</v>
      </c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</row>
    <row r="443" spans="1:16" x14ac:dyDescent="0.2">
      <c r="A443" s="32">
        <v>441</v>
      </c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</row>
    <row r="444" spans="1:16" x14ac:dyDescent="0.2">
      <c r="A444" s="32">
        <v>442</v>
      </c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</row>
    <row r="445" spans="1:16" x14ac:dyDescent="0.2">
      <c r="A445" s="32">
        <v>443</v>
      </c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</row>
    <row r="446" spans="1:16" x14ac:dyDescent="0.2">
      <c r="A446" s="32">
        <v>444</v>
      </c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</row>
    <row r="447" spans="1:16" x14ac:dyDescent="0.2">
      <c r="A447" s="32">
        <v>445</v>
      </c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</row>
    <row r="448" spans="1:16" x14ac:dyDescent="0.2">
      <c r="A448" s="32">
        <v>446</v>
      </c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</row>
    <row r="449" spans="1:16" x14ac:dyDescent="0.2">
      <c r="A449" s="32">
        <v>447</v>
      </c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</row>
    <row r="450" spans="1:16" x14ac:dyDescent="0.2">
      <c r="A450" s="32">
        <v>448</v>
      </c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</row>
    <row r="451" spans="1:16" x14ac:dyDescent="0.2">
      <c r="A451" s="32">
        <v>449</v>
      </c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</row>
    <row r="452" spans="1:16" x14ac:dyDescent="0.2">
      <c r="A452" s="32">
        <v>450</v>
      </c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</row>
    <row r="453" spans="1:16" x14ac:dyDescent="0.2">
      <c r="A453" s="32">
        <v>451</v>
      </c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</row>
    <row r="454" spans="1:16" ht="15" customHeight="1" x14ac:dyDescent="0.2">
      <c r="A454" s="32">
        <v>452</v>
      </c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</row>
    <row r="455" spans="1:16" ht="15" customHeight="1" x14ac:dyDescent="0.2">
      <c r="A455" s="32">
        <v>453</v>
      </c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</row>
    <row r="456" spans="1:16" x14ac:dyDescent="0.2">
      <c r="A456" s="32">
        <v>454</v>
      </c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</row>
    <row r="457" spans="1:16" x14ac:dyDescent="0.2">
      <c r="A457" s="32">
        <v>455</v>
      </c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</row>
    <row r="458" spans="1:16" x14ac:dyDescent="0.2">
      <c r="A458" s="32">
        <v>456</v>
      </c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</row>
    <row r="459" spans="1:16" x14ac:dyDescent="0.2">
      <c r="A459" s="32">
        <v>457</v>
      </c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</row>
    <row r="460" spans="1:16" x14ac:dyDescent="0.2">
      <c r="A460" s="32">
        <v>458</v>
      </c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</row>
    <row r="461" spans="1:16" x14ac:dyDescent="0.2">
      <c r="A461" s="32">
        <v>459</v>
      </c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</row>
    <row r="462" spans="1:16" x14ac:dyDescent="0.2">
      <c r="A462" s="32">
        <v>460</v>
      </c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</row>
    <row r="463" spans="1:16" x14ac:dyDescent="0.2">
      <c r="A463" s="32">
        <v>461</v>
      </c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</row>
    <row r="464" spans="1:16" x14ac:dyDescent="0.2">
      <c r="A464" s="32">
        <v>462</v>
      </c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</row>
    <row r="465" spans="1:16" x14ac:dyDescent="0.2">
      <c r="A465" s="32">
        <v>463</v>
      </c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</row>
    <row r="466" spans="1:16" x14ac:dyDescent="0.2">
      <c r="A466" s="32">
        <v>464</v>
      </c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</row>
    <row r="467" spans="1:16" x14ac:dyDescent="0.2">
      <c r="A467" s="32">
        <v>465</v>
      </c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</row>
    <row r="468" spans="1:16" x14ac:dyDescent="0.2">
      <c r="A468" s="32">
        <v>466</v>
      </c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</row>
    <row r="469" spans="1:16" x14ac:dyDescent="0.2">
      <c r="A469" s="32">
        <v>467</v>
      </c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</row>
    <row r="470" spans="1:16" x14ac:dyDescent="0.2">
      <c r="A470" s="32">
        <v>468</v>
      </c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</row>
    <row r="471" spans="1:16" x14ac:dyDescent="0.2">
      <c r="A471" s="32">
        <v>469</v>
      </c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</row>
    <row r="472" spans="1:16" x14ac:dyDescent="0.2">
      <c r="A472" s="32">
        <v>470</v>
      </c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</row>
    <row r="473" spans="1:16" x14ac:dyDescent="0.2">
      <c r="A473" s="32">
        <v>471</v>
      </c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</row>
    <row r="474" spans="1:16" x14ac:dyDescent="0.2">
      <c r="A474" s="32">
        <v>472</v>
      </c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</row>
    <row r="475" spans="1:16" x14ac:dyDescent="0.2">
      <c r="A475" s="32">
        <v>473</v>
      </c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</row>
    <row r="476" spans="1:16" x14ac:dyDescent="0.2">
      <c r="A476" s="32">
        <v>474</v>
      </c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</row>
    <row r="477" spans="1:16" x14ac:dyDescent="0.2">
      <c r="A477" s="32">
        <v>475</v>
      </c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</row>
    <row r="478" spans="1:16" x14ac:dyDescent="0.2">
      <c r="A478" s="32">
        <v>476</v>
      </c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</row>
    <row r="479" spans="1:16" x14ac:dyDescent="0.2">
      <c r="A479" s="32">
        <v>477</v>
      </c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</row>
    <row r="480" spans="1:16" x14ac:dyDescent="0.2">
      <c r="A480" s="32">
        <v>478</v>
      </c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</row>
    <row r="481" spans="1:16" x14ac:dyDescent="0.2">
      <c r="A481" s="32">
        <v>479</v>
      </c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</row>
    <row r="482" spans="1:16" x14ac:dyDescent="0.2">
      <c r="A482" s="32">
        <v>480</v>
      </c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</row>
    <row r="483" spans="1:16" x14ac:dyDescent="0.2">
      <c r="A483" s="32">
        <v>481</v>
      </c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</row>
    <row r="484" spans="1:16" x14ac:dyDescent="0.2">
      <c r="A484" s="32">
        <v>482</v>
      </c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</row>
    <row r="485" spans="1:16" x14ac:dyDescent="0.2">
      <c r="A485" s="32">
        <v>483</v>
      </c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</row>
    <row r="486" spans="1:16" x14ac:dyDescent="0.2">
      <c r="A486" s="32">
        <v>484</v>
      </c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</row>
    <row r="487" spans="1:16" x14ac:dyDescent="0.2">
      <c r="A487" s="32">
        <v>485</v>
      </c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</row>
    <row r="488" spans="1:16" x14ac:dyDescent="0.2">
      <c r="A488" s="32">
        <v>486</v>
      </c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</row>
    <row r="489" spans="1:16" x14ac:dyDescent="0.2">
      <c r="A489" s="32">
        <v>487</v>
      </c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</row>
    <row r="490" spans="1:16" x14ac:dyDescent="0.2">
      <c r="A490" s="32">
        <v>488</v>
      </c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</row>
    <row r="491" spans="1:16" x14ac:dyDescent="0.2">
      <c r="A491" s="32">
        <v>489</v>
      </c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</row>
    <row r="492" spans="1:16" x14ac:dyDescent="0.2">
      <c r="A492" s="32">
        <v>490</v>
      </c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</row>
    <row r="493" spans="1:16" x14ac:dyDescent="0.2">
      <c r="A493" s="32">
        <v>491</v>
      </c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</row>
    <row r="494" spans="1:16" x14ac:dyDescent="0.2">
      <c r="A494" s="32">
        <v>492</v>
      </c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</row>
    <row r="495" spans="1:16" x14ac:dyDescent="0.2">
      <c r="A495" s="32">
        <v>493</v>
      </c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</row>
    <row r="496" spans="1:16" x14ac:dyDescent="0.2">
      <c r="A496" s="32">
        <v>494</v>
      </c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</row>
    <row r="497" spans="1:16" x14ac:dyDescent="0.2">
      <c r="A497" s="32">
        <v>495</v>
      </c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</row>
    <row r="498" spans="1:16" x14ac:dyDescent="0.2">
      <c r="A498" s="32">
        <v>496</v>
      </c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</row>
    <row r="499" spans="1:16" x14ac:dyDescent="0.2">
      <c r="A499" s="32">
        <v>497</v>
      </c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</row>
    <row r="500" spans="1:16" x14ac:dyDescent="0.2">
      <c r="A500" s="32">
        <v>498</v>
      </c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</row>
    <row r="501" spans="1:16" x14ac:dyDescent="0.2">
      <c r="A501" s="32">
        <v>499</v>
      </c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</row>
    <row r="502" spans="1:16" x14ac:dyDescent="0.2">
      <c r="A502" s="32">
        <v>500</v>
      </c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</row>
    <row r="503" spans="1:16" x14ac:dyDescent="0.2">
      <c r="A503" s="32">
        <v>501</v>
      </c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</row>
    <row r="504" spans="1:16" x14ac:dyDescent="0.2">
      <c r="A504" s="32">
        <v>502</v>
      </c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</row>
    <row r="505" spans="1:16" x14ac:dyDescent="0.2">
      <c r="A505" s="32">
        <v>503</v>
      </c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</row>
    <row r="506" spans="1:16" x14ac:dyDescent="0.2">
      <c r="A506" s="32">
        <v>504</v>
      </c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</row>
    <row r="507" spans="1:16" x14ac:dyDescent="0.2">
      <c r="A507" s="32">
        <v>505</v>
      </c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</row>
    <row r="508" spans="1:16" x14ac:dyDescent="0.2">
      <c r="A508" s="32">
        <v>506</v>
      </c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</row>
    <row r="509" spans="1:16" x14ac:dyDescent="0.2">
      <c r="A509" s="32">
        <v>507</v>
      </c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</row>
    <row r="510" spans="1:16" x14ac:dyDescent="0.2">
      <c r="A510" s="32">
        <v>508</v>
      </c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</row>
    <row r="511" spans="1:16" x14ac:dyDescent="0.2">
      <c r="A511" s="32">
        <v>509</v>
      </c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</row>
    <row r="512" spans="1:16" x14ac:dyDescent="0.2">
      <c r="A512" s="32">
        <v>510</v>
      </c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</row>
    <row r="513" spans="1:16" x14ac:dyDescent="0.2">
      <c r="A513" s="32">
        <v>511</v>
      </c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</row>
    <row r="514" spans="1:16" x14ac:dyDescent="0.2">
      <c r="A514" s="32">
        <v>512</v>
      </c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</row>
    <row r="515" spans="1:16" x14ac:dyDescent="0.2">
      <c r="A515" s="32">
        <v>513</v>
      </c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</row>
    <row r="516" spans="1:16" x14ac:dyDescent="0.2">
      <c r="A516" s="32">
        <v>514</v>
      </c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</row>
    <row r="517" spans="1:16" x14ac:dyDescent="0.2">
      <c r="A517" s="32">
        <v>515</v>
      </c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</row>
    <row r="518" spans="1:16" x14ac:dyDescent="0.2">
      <c r="A518" s="32">
        <v>516</v>
      </c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</row>
    <row r="519" spans="1:16" x14ac:dyDescent="0.2">
      <c r="A519" s="32">
        <v>517</v>
      </c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</row>
    <row r="520" spans="1:16" x14ac:dyDescent="0.2">
      <c r="A520" s="32">
        <v>518</v>
      </c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</row>
    <row r="521" spans="1:16" x14ac:dyDescent="0.2">
      <c r="A521" s="32">
        <v>519</v>
      </c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</row>
    <row r="522" spans="1:16" x14ac:dyDescent="0.2">
      <c r="A522" s="32">
        <v>520</v>
      </c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</row>
    <row r="523" spans="1:16" x14ac:dyDescent="0.2">
      <c r="A523" s="32">
        <v>521</v>
      </c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</row>
    <row r="524" spans="1:16" x14ac:dyDescent="0.2">
      <c r="A524" s="32">
        <v>522</v>
      </c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</row>
    <row r="525" spans="1:16" x14ac:dyDescent="0.2">
      <c r="A525" s="32">
        <v>523</v>
      </c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</row>
    <row r="526" spans="1:16" x14ac:dyDescent="0.2">
      <c r="A526" s="32">
        <v>524</v>
      </c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</row>
    <row r="527" spans="1:16" x14ac:dyDescent="0.2">
      <c r="A527" s="32">
        <v>525</v>
      </c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</row>
    <row r="528" spans="1:16" x14ac:dyDescent="0.2">
      <c r="A528" s="32">
        <v>526</v>
      </c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</row>
    <row r="529" spans="1:16" x14ac:dyDescent="0.2">
      <c r="A529" s="32">
        <v>527</v>
      </c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</row>
    <row r="530" spans="1:16" x14ac:dyDescent="0.2">
      <c r="A530" s="32">
        <v>528</v>
      </c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</row>
    <row r="531" spans="1:16" x14ac:dyDescent="0.2">
      <c r="A531" s="32">
        <v>529</v>
      </c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</row>
    <row r="532" spans="1:16" x14ac:dyDescent="0.2">
      <c r="A532" s="32">
        <v>530</v>
      </c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</row>
    <row r="533" spans="1:16" x14ac:dyDescent="0.2">
      <c r="A533" s="32">
        <v>531</v>
      </c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</row>
    <row r="534" spans="1:16" x14ac:dyDescent="0.2">
      <c r="A534" s="32">
        <v>532</v>
      </c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</row>
    <row r="535" spans="1:16" x14ac:dyDescent="0.2">
      <c r="A535" s="32">
        <v>533</v>
      </c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</row>
    <row r="536" spans="1:16" x14ac:dyDescent="0.2">
      <c r="A536" s="32">
        <v>534</v>
      </c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</row>
    <row r="537" spans="1:16" x14ac:dyDescent="0.2">
      <c r="A537" s="32">
        <v>535</v>
      </c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</row>
    <row r="538" spans="1:16" x14ac:dyDescent="0.2">
      <c r="A538" s="32">
        <v>536</v>
      </c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</row>
    <row r="539" spans="1:16" x14ac:dyDescent="0.2">
      <c r="A539" s="32">
        <v>537</v>
      </c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</row>
    <row r="540" spans="1:16" x14ac:dyDescent="0.2">
      <c r="A540" s="32">
        <v>538</v>
      </c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</row>
    <row r="541" spans="1:16" x14ac:dyDescent="0.2">
      <c r="A541" s="32">
        <v>539</v>
      </c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</row>
    <row r="542" spans="1:16" x14ac:dyDescent="0.2">
      <c r="A542" s="32">
        <v>540</v>
      </c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</row>
    <row r="543" spans="1:16" x14ac:dyDescent="0.2">
      <c r="A543" s="32">
        <v>541</v>
      </c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</row>
    <row r="544" spans="1:16" x14ac:dyDescent="0.2">
      <c r="A544" s="32">
        <v>542</v>
      </c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</row>
    <row r="545" spans="1:16" x14ac:dyDescent="0.2">
      <c r="A545" s="32">
        <v>543</v>
      </c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</row>
    <row r="546" spans="1:16" x14ac:dyDescent="0.2">
      <c r="A546" s="32">
        <v>544</v>
      </c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</row>
    <row r="547" spans="1:16" x14ac:dyDescent="0.2">
      <c r="A547" s="32">
        <v>545</v>
      </c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</row>
    <row r="548" spans="1:16" x14ac:dyDescent="0.2">
      <c r="A548" s="32">
        <v>546</v>
      </c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</row>
    <row r="549" spans="1:16" x14ac:dyDescent="0.2">
      <c r="A549" s="32">
        <v>547</v>
      </c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</row>
    <row r="550" spans="1:16" x14ac:dyDescent="0.2">
      <c r="A550" s="32">
        <v>548</v>
      </c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</row>
    <row r="551" spans="1:16" x14ac:dyDescent="0.2">
      <c r="A551" s="32">
        <v>549</v>
      </c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</row>
    <row r="552" spans="1:16" x14ac:dyDescent="0.2">
      <c r="A552" s="32">
        <v>550</v>
      </c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</row>
    <row r="553" spans="1:16" x14ac:dyDescent="0.2">
      <c r="A553" s="32">
        <v>551</v>
      </c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</row>
    <row r="554" spans="1:16" x14ac:dyDescent="0.2">
      <c r="A554" s="32">
        <v>552</v>
      </c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</row>
    <row r="555" spans="1:16" x14ac:dyDescent="0.2">
      <c r="A555" s="32">
        <v>553</v>
      </c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</row>
    <row r="556" spans="1:16" x14ac:dyDescent="0.2">
      <c r="A556" s="32">
        <v>554</v>
      </c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</row>
    <row r="557" spans="1:16" x14ac:dyDescent="0.2">
      <c r="A557" s="32">
        <v>555</v>
      </c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</row>
    <row r="558" spans="1:16" x14ac:dyDescent="0.2">
      <c r="A558" s="32">
        <v>556</v>
      </c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</row>
    <row r="559" spans="1:16" x14ac:dyDescent="0.2">
      <c r="A559" s="32">
        <v>557</v>
      </c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</row>
    <row r="560" spans="1:16" x14ac:dyDescent="0.2">
      <c r="A560" s="32">
        <v>558</v>
      </c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</row>
    <row r="561" spans="1:16" x14ac:dyDescent="0.2">
      <c r="A561" s="32">
        <v>559</v>
      </c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</row>
    <row r="562" spans="1:16" x14ac:dyDescent="0.2">
      <c r="A562" s="32">
        <v>560</v>
      </c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</row>
    <row r="563" spans="1:16" x14ac:dyDescent="0.2">
      <c r="A563" s="32">
        <v>561</v>
      </c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</row>
    <row r="564" spans="1:16" x14ac:dyDescent="0.2">
      <c r="A564" s="32">
        <v>562</v>
      </c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</row>
    <row r="565" spans="1:16" x14ac:dyDescent="0.2">
      <c r="A565" s="32">
        <v>563</v>
      </c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</row>
    <row r="566" spans="1:16" x14ac:dyDescent="0.2">
      <c r="A566" s="32">
        <v>564</v>
      </c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</row>
    <row r="567" spans="1:16" x14ac:dyDescent="0.2">
      <c r="A567" s="32">
        <v>565</v>
      </c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</row>
    <row r="568" spans="1:16" x14ac:dyDescent="0.2">
      <c r="A568" s="32">
        <v>566</v>
      </c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</row>
    <row r="569" spans="1:16" x14ac:dyDescent="0.2">
      <c r="A569" s="32">
        <v>567</v>
      </c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</row>
    <row r="570" spans="1:16" x14ac:dyDescent="0.2">
      <c r="A570" s="32">
        <v>568</v>
      </c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</row>
    <row r="571" spans="1:16" x14ac:dyDescent="0.2">
      <c r="A571" s="32">
        <v>569</v>
      </c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</row>
    <row r="572" spans="1:16" x14ac:dyDescent="0.2">
      <c r="A572" s="32">
        <v>570</v>
      </c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</row>
    <row r="573" spans="1:16" x14ac:dyDescent="0.2">
      <c r="A573" s="32">
        <v>571</v>
      </c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</row>
    <row r="574" spans="1:16" x14ac:dyDescent="0.2">
      <c r="A574" s="32">
        <v>572</v>
      </c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</row>
    <row r="575" spans="1:16" x14ac:dyDescent="0.2">
      <c r="A575" s="32">
        <v>573</v>
      </c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</row>
    <row r="576" spans="1:16" x14ac:dyDescent="0.2">
      <c r="A576" s="32">
        <v>574</v>
      </c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</row>
    <row r="577" spans="1:16" x14ac:dyDescent="0.2">
      <c r="A577" s="32">
        <v>575</v>
      </c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</row>
    <row r="578" spans="1:16" x14ac:dyDescent="0.2">
      <c r="A578" s="32">
        <v>576</v>
      </c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</row>
    <row r="579" spans="1:16" x14ac:dyDescent="0.2">
      <c r="A579" s="32">
        <v>577</v>
      </c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</row>
    <row r="580" spans="1:16" x14ac:dyDescent="0.2">
      <c r="A580" s="32">
        <v>578</v>
      </c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</row>
    <row r="581" spans="1:16" x14ac:dyDescent="0.2">
      <c r="A581" s="32">
        <v>579</v>
      </c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</row>
    <row r="582" spans="1:16" x14ac:dyDescent="0.2">
      <c r="A582" s="32">
        <v>580</v>
      </c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</row>
    <row r="583" spans="1:16" x14ac:dyDescent="0.2">
      <c r="A583" s="32">
        <v>581</v>
      </c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</row>
    <row r="584" spans="1:16" x14ac:dyDescent="0.2">
      <c r="A584" s="32">
        <v>582</v>
      </c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</row>
    <row r="585" spans="1:16" x14ac:dyDescent="0.2">
      <c r="A585" s="32">
        <v>583</v>
      </c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</row>
    <row r="586" spans="1:16" x14ac:dyDescent="0.2">
      <c r="A586" s="32">
        <v>584</v>
      </c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</row>
    <row r="587" spans="1:16" x14ac:dyDescent="0.2">
      <c r="A587" s="32">
        <v>585</v>
      </c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</row>
    <row r="588" spans="1:16" x14ac:dyDescent="0.2">
      <c r="A588" s="32">
        <v>586</v>
      </c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</row>
    <row r="589" spans="1:16" x14ac:dyDescent="0.2">
      <c r="A589" s="32">
        <v>587</v>
      </c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</row>
    <row r="590" spans="1:16" x14ac:dyDescent="0.2">
      <c r="A590" s="32">
        <v>588</v>
      </c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</row>
    <row r="591" spans="1:16" x14ac:dyDescent="0.2">
      <c r="A591" s="32">
        <v>589</v>
      </c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</row>
    <row r="592" spans="1:16" x14ac:dyDescent="0.2">
      <c r="A592" s="32">
        <v>590</v>
      </c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</row>
    <row r="593" spans="1:16" x14ac:dyDescent="0.2">
      <c r="A593" s="32">
        <v>591</v>
      </c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</row>
    <row r="594" spans="1:16" x14ac:dyDescent="0.2">
      <c r="A594" s="32">
        <v>592</v>
      </c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</row>
    <row r="595" spans="1:16" x14ac:dyDescent="0.2">
      <c r="A595" s="32">
        <v>593</v>
      </c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</row>
    <row r="596" spans="1:16" x14ac:dyDescent="0.2">
      <c r="A596" s="32">
        <v>594</v>
      </c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</row>
    <row r="597" spans="1:16" x14ac:dyDescent="0.2">
      <c r="A597" s="32">
        <v>595</v>
      </c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</row>
    <row r="598" spans="1:16" x14ac:dyDescent="0.2">
      <c r="A598" s="32">
        <v>596</v>
      </c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</row>
    <row r="599" spans="1:16" x14ac:dyDescent="0.2">
      <c r="A599" s="32">
        <v>597</v>
      </c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</row>
    <row r="600" spans="1:16" x14ac:dyDescent="0.2">
      <c r="A600" s="32">
        <v>598</v>
      </c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</row>
    <row r="601" spans="1:16" x14ac:dyDescent="0.2">
      <c r="A601" s="32">
        <v>599</v>
      </c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</row>
    <row r="602" spans="1:16" x14ac:dyDescent="0.2">
      <c r="A602" s="32">
        <v>600</v>
      </c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</row>
    <row r="603" spans="1:16" x14ac:dyDescent="0.2">
      <c r="A603" s="32">
        <v>601</v>
      </c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</row>
    <row r="604" spans="1:16" x14ac:dyDescent="0.2">
      <c r="A604" s="32">
        <v>602</v>
      </c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</row>
    <row r="605" spans="1:16" x14ac:dyDescent="0.2">
      <c r="A605" s="32">
        <v>603</v>
      </c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</row>
    <row r="606" spans="1:16" x14ac:dyDescent="0.2">
      <c r="A606" s="32">
        <v>604</v>
      </c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</row>
    <row r="607" spans="1:16" x14ac:dyDescent="0.2">
      <c r="A607" s="32">
        <v>605</v>
      </c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</row>
    <row r="608" spans="1:16" x14ac:dyDescent="0.2">
      <c r="A608" s="32">
        <v>606</v>
      </c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</row>
    <row r="609" spans="1:16" x14ac:dyDescent="0.2">
      <c r="A609" s="32">
        <v>607</v>
      </c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</row>
    <row r="610" spans="1:16" x14ac:dyDescent="0.2">
      <c r="A610" s="32">
        <v>608</v>
      </c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</row>
    <row r="611" spans="1:16" x14ac:dyDescent="0.2">
      <c r="A611" s="32">
        <v>609</v>
      </c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</row>
    <row r="612" spans="1:16" x14ac:dyDescent="0.2">
      <c r="A612" s="32">
        <v>610</v>
      </c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</row>
    <row r="613" spans="1:16" x14ac:dyDescent="0.2">
      <c r="A613" s="32">
        <v>611</v>
      </c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</row>
    <row r="614" spans="1:16" x14ac:dyDescent="0.2">
      <c r="A614" s="32">
        <v>612</v>
      </c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</row>
    <row r="615" spans="1:16" x14ac:dyDescent="0.2">
      <c r="A615" s="32">
        <v>613</v>
      </c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</row>
    <row r="616" spans="1:16" x14ac:dyDescent="0.2">
      <c r="A616" s="32">
        <v>614</v>
      </c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</row>
    <row r="617" spans="1:16" x14ac:dyDescent="0.2">
      <c r="A617" s="32">
        <v>615</v>
      </c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</row>
    <row r="618" spans="1:16" x14ac:dyDescent="0.2">
      <c r="A618" s="32">
        <v>616</v>
      </c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</row>
    <row r="619" spans="1:16" x14ac:dyDescent="0.2">
      <c r="A619" s="32">
        <v>617</v>
      </c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</row>
    <row r="620" spans="1:16" x14ac:dyDescent="0.2">
      <c r="A620" s="32">
        <v>618</v>
      </c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</row>
    <row r="621" spans="1:16" x14ac:dyDescent="0.2">
      <c r="A621" s="32">
        <v>619</v>
      </c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</row>
    <row r="622" spans="1:16" x14ac:dyDescent="0.2">
      <c r="A622" s="32">
        <v>620</v>
      </c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</row>
    <row r="623" spans="1:16" x14ac:dyDescent="0.2">
      <c r="A623" s="32">
        <v>621</v>
      </c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</row>
    <row r="624" spans="1:16" x14ac:dyDescent="0.2">
      <c r="A624" s="32">
        <v>622</v>
      </c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</row>
    <row r="625" spans="1:16" x14ac:dyDescent="0.2">
      <c r="A625" s="32">
        <v>623</v>
      </c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</row>
    <row r="626" spans="1:16" x14ac:dyDescent="0.2">
      <c r="A626" s="32">
        <v>624</v>
      </c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</row>
    <row r="627" spans="1:16" x14ac:dyDescent="0.2">
      <c r="A627" s="32">
        <v>625</v>
      </c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</row>
    <row r="628" spans="1:16" x14ac:dyDescent="0.2">
      <c r="A628" s="32">
        <v>626</v>
      </c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</row>
    <row r="629" spans="1:16" x14ac:dyDescent="0.2">
      <c r="A629" s="32">
        <v>627</v>
      </c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</row>
    <row r="630" spans="1:16" x14ac:dyDescent="0.2">
      <c r="A630" s="32">
        <v>628</v>
      </c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</row>
    <row r="631" spans="1:16" x14ac:dyDescent="0.2">
      <c r="A631" s="32">
        <v>629</v>
      </c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</row>
    <row r="632" spans="1:16" x14ac:dyDescent="0.2">
      <c r="A632" s="32">
        <v>630</v>
      </c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</row>
    <row r="633" spans="1:16" x14ac:dyDescent="0.2">
      <c r="A633" s="32">
        <v>631</v>
      </c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</row>
    <row r="634" spans="1:16" x14ac:dyDescent="0.2">
      <c r="A634" s="32">
        <v>632</v>
      </c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</row>
    <row r="635" spans="1:16" x14ac:dyDescent="0.2">
      <c r="A635" s="32">
        <v>633</v>
      </c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</row>
    <row r="636" spans="1:16" x14ac:dyDescent="0.2">
      <c r="A636" s="32">
        <v>634</v>
      </c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</row>
    <row r="637" spans="1:16" x14ac:dyDescent="0.2">
      <c r="A637" s="32">
        <v>635</v>
      </c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</row>
    <row r="638" spans="1:16" x14ac:dyDescent="0.2">
      <c r="A638" s="32">
        <v>636</v>
      </c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</row>
    <row r="639" spans="1:16" x14ac:dyDescent="0.2">
      <c r="A639" s="32">
        <v>637</v>
      </c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</row>
    <row r="640" spans="1:16" x14ac:dyDescent="0.2">
      <c r="A640" s="32">
        <v>638</v>
      </c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</row>
    <row r="641" spans="1:16" x14ac:dyDescent="0.2">
      <c r="A641" s="32">
        <v>639</v>
      </c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</row>
    <row r="642" spans="1:16" x14ac:dyDescent="0.2">
      <c r="A642" s="32">
        <v>640</v>
      </c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</row>
    <row r="643" spans="1:16" x14ac:dyDescent="0.2">
      <c r="A643" s="32">
        <v>641</v>
      </c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</row>
    <row r="644" spans="1:16" x14ac:dyDescent="0.2">
      <c r="A644" s="32">
        <v>642</v>
      </c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</row>
    <row r="645" spans="1:16" x14ac:dyDescent="0.2">
      <c r="A645" s="32">
        <v>643</v>
      </c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</row>
    <row r="646" spans="1:16" x14ac:dyDescent="0.2">
      <c r="A646" s="32">
        <v>644</v>
      </c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</row>
    <row r="647" spans="1:16" x14ac:dyDescent="0.2">
      <c r="A647" s="32">
        <v>645</v>
      </c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</row>
    <row r="648" spans="1:16" x14ac:dyDescent="0.2">
      <c r="A648" s="32">
        <v>646</v>
      </c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</row>
    <row r="649" spans="1:16" x14ac:dyDescent="0.2">
      <c r="A649" s="32">
        <v>647</v>
      </c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</row>
    <row r="650" spans="1:16" x14ac:dyDescent="0.2">
      <c r="A650" s="32">
        <v>648</v>
      </c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</row>
    <row r="651" spans="1:16" x14ac:dyDescent="0.2">
      <c r="A651" s="32">
        <v>649</v>
      </c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</row>
    <row r="652" spans="1:16" x14ac:dyDescent="0.2">
      <c r="A652" s="32">
        <v>650</v>
      </c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</row>
    <row r="653" spans="1:16" x14ac:dyDescent="0.2">
      <c r="A653" s="32">
        <v>651</v>
      </c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</row>
    <row r="654" spans="1:16" x14ac:dyDescent="0.2">
      <c r="A654" s="32">
        <v>652</v>
      </c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</row>
    <row r="655" spans="1:16" x14ac:dyDescent="0.2">
      <c r="A655" s="32">
        <v>653</v>
      </c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</row>
    <row r="656" spans="1:16" x14ac:dyDescent="0.2">
      <c r="A656" s="32">
        <v>654</v>
      </c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</row>
    <row r="657" spans="1:16" x14ac:dyDescent="0.2">
      <c r="A657" s="32">
        <v>655</v>
      </c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</row>
    <row r="658" spans="1:16" x14ac:dyDescent="0.2">
      <c r="A658" s="32">
        <v>656</v>
      </c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</row>
    <row r="659" spans="1:16" x14ac:dyDescent="0.2">
      <c r="A659" s="32">
        <v>657</v>
      </c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</row>
    <row r="660" spans="1:16" x14ac:dyDescent="0.2">
      <c r="A660" s="32">
        <v>658</v>
      </c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</row>
    <row r="661" spans="1:16" x14ac:dyDescent="0.2">
      <c r="A661" s="32">
        <v>659</v>
      </c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</row>
    <row r="662" spans="1:16" x14ac:dyDescent="0.2">
      <c r="A662" s="32">
        <v>660</v>
      </c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</row>
    <row r="663" spans="1:16" x14ac:dyDescent="0.2">
      <c r="A663" s="32">
        <v>661</v>
      </c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</row>
    <row r="664" spans="1:16" x14ac:dyDescent="0.2">
      <c r="A664" s="32">
        <v>662</v>
      </c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</row>
    <row r="665" spans="1:16" x14ac:dyDescent="0.2">
      <c r="A665" s="32">
        <v>663</v>
      </c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</row>
    <row r="666" spans="1:16" x14ac:dyDescent="0.2">
      <c r="A666" s="32">
        <v>664</v>
      </c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</row>
    <row r="667" spans="1:16" x14ac:dyDescent="0.2">
      <c r="A667" s="32">
        <v>665</v>
      </c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</row>
    <row r="668" spans="1:16" x14ac:dyDescent="0.2">
      <c r="A668" s="32">
        <v>666</v>
      </c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</row>
    <row r="669" spans="1:16" x14ac:dyDescent="0.2">
      <c r="A669" s="32">
        <v>667</v>
      </c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</row>
    <row r="670" spans="1:16" x14ac:dyDescent="0.2">
      <c r="A670" s="32">
        <v>668</v>
      </c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</row>
    <row r="671" spans="1:16" x14ac:dyDescent="0.2">
      <c r="A671" s="32">
        <v>669</v>
      </c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</row>
    <row r="672" spans="1:16" x14ac:dyDescent="0.2">
      <c r="A672" s="32">
        <v>670</v>
      </c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</row>
    <row r="673" spans="1:16" x14ac:dyDescent="0.2">
      <c r="A673" s="32">
        <v>671</v>
      </c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</row>
    <row r="674" spans="1:16" x14ac:dyDescent="0.2">
      <c r="A674" s="32">
        <v>672</v>
      </c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</row>
    <row r="675" spans="1:16" x14ac:dyDescent="0.2">
      <c r="A675" s="32">
        <v>673</v>
      </c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</row>
    <row r="676" spans="1:16" x14ac:dyDescent="0.2">
      <c r="A676" s="32">
        <v>674</v>
      </c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</row>
    <row r="677" spans="1:16" x14ac:dyDescent="0.2">
      <c r="A677" s="32">
        <v>675</v>
      </c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</row>
    <row r="678" spans="1:16" x14ac:dyDescent="0.2">
      <c r="A678" s="32">
        <v>676</v>
      </c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</row>
    <row r="679" spans="1:16" x14ac:dyDescent="0.2">
      <c r="A679" s="32">
        <v>677</v>
      </c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</row>
    <row r="680" spans="1:16" x14ac:dyDescent="0.2">
      <c r="A680" s="32">
        <v>678</v>
      </c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</row>
    <row r="681" spans="1:16" x14ac:dyDescent="0.2">
      <c r="A681" s="32">
        <v>679</v>
      </c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</row>
    <row r="682" spans="1:16" x14ac:dyDescent="0.2">
      <c r="A682" s="32">
        <v>680</v>
      </c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</row>
    <row r="683" spans="1:16" x14ac:dyDescent="0.2">
      <c r="A683" s="32">
        <v>681</v>
      </c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</row>
    <row r="684" spans="1:16" x14ac:dyDescent="0.2">
      <c r="A684" s="32">
        <v>682</v>
      </c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</row>
    <row r="685" spans="1:16" x14ac:dyDescent="0.2">
      <c r="A685" s="32">
        <v>683</v>
      </c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</row>
    <row r="686" spans="1:16" x14ac:dyDescent="0.2">
      <c r="A686" s="32">
        <v>684</v>
      </c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</row>
    <row r="687" spans="1:16" x14ac:dyDescent="0.2">
      <c r="A687" s="32">
        <v>685</v>
      </c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</row>
    <row r="688" spans="1:16" x14ac:dyDescent="0.2">
      <c r="A688" s="32">
        <v>686</v>
      </c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</row>
    <row r="689" spans="1:16" x14ac:dyDescent="0.2">
      <c r="A689" s="32">
        <v>687</v>
      </c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</row>
    <row r="690" spans="1:16" x14ac:dyDescent="0.2">
      <c r="A690" s="32">
        <v>688</v>
      </c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</row>
    <row r="691" spans="1:16" x14ac:dyDescent="0.2">
      <c r="A691" s="32">
        <v>689</v>
      </c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</row>
    <row r="692" spans="1:16" x14ac:dyDescent="0.2">
      <c r="A692" s="32">
        <v>690</v>
      </c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</row>
    <row r="693" spans="1:16" x14ac:dyDescent="0.2">
      <c r="A693" s="32">
        <v>691</v>
      </c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</row>
    <row r="694" spans="1:16" x14ac:dyDescent="0.2">
      <c r="A694" s="32">
        <v>692</v>
      </c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</row>
    <row r="695" spans="1:16" x14ac:dyDescent="0.2">
      <c r="A695" s="32">
        <v>693</v>
      </c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</row>
    <row r="696" spans="1:16" x14ac:dyDescent="0.2">
      <c r="A696" s="32">
        <v>694</v>
      </c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</row>
    <row r="697" spans="1:16" x14ac:dyDescent="0.2">
      <c r="A697" s="32">
        <v>695</v>
      </c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</row>
    <row r="698" spans="1:16" x14ac:dyDescent="0.2">
      <c r="A698" s="32">
        <v>696</v>
      </c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</row>
    <row r="699" spans="1:16" x14ac:dyDescent="0.2">
      <c r="A699" s="32">
        <v>697</v>
      </c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</row>
    <row r="700" spans="1:16" x14ac:dyDescent="0.2">
      <c r="A700" s="32">
        <v>698</v>
      </c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</row>
    <row r="701" spans="1:16" x14ac:dyDescent="0.2">
      <c r="A701" s="32">
        <v>699</v>
      </c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</row>
    <row r="702" spans="1:16" x14ac:dyDescent="0.2">
      <c r="A702" s="32">
        <v>700</v>
      </c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</row>
    <row r="703" spans="1:16" x14ac:dyDescent="0.2">
      <c r="A703" s="32">
        <v>701</v>
      </c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</row>
    <row r="704" spans="1:16" x14ac:dyDescent="0.2">
      <c r="A704" s="32">
        <v>702</v>
      </c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</row>
    <row r="705" spans="1:16" x14ac:dyDescent="0.2">
      <c r="A705" s="32">
        <v>703</v>
      </c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</row>
    <row r="706" spans="1:16" x14ac:dyDescent="0.2">
      <c r="A706" s="32">
        <v>704</v>
      </c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</row>
    <row r="707" spans="1:16" x14ac:dyDescent="0.2">
      <c r="A707" s="32">
        <v>705</v>
      </c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</row>
    <row r="708" spans="1:16" x14ac:dyDescent="0.2">
      <c r="A708" s="32">
        <v>706</v>
      </c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</row>
    <row r="709" spans="1:16" x14ac:dyDescent="0.2">
      <c r="A709" s="32">
        <v>707</v>
      </c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</row>
    <row r="710" spans="1:16" x14ac:dyDescent="0.2">
      <c r="A710" s="32">
        <v>708</v>
      </c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</row>
    <row r="711" spans="1:16" x14ac:dyDescent="0.2">
      <c r="A711" s="32">
        <v>709</v>
      </c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</row>
    <row r="712" spans="1:16" x14ac:dyDescent="0.2">
      <c r="A712" s="32">
        <v>710</v>
      </c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</row>
    <row r="713" spans="1:16" x14ac:dyDescent="0.2">
      <c r="A713" s="32">
        <v>711</v>
      </c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</row>
    <row r="714" spans="1:16" x14ac:dyDescent="0.2">
      <c r="A714" s="32">
        <v>712</v>
      </c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</row>
    <row r="715" spans="1:16" x14ac:dyDescent="0.2">
      <c r="A715" s="32">
        <v>713</v>
      </c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</row>
    <row r="716" spans="1:16" x14ac:dyDescent="0.2">
      <c r="A716" s="32">
        <v>714</v>
      </c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</row>
    <row r="717" spans="1:16" x14ac:dyDescent="0.2">
      <c r="A717" s="32">
        <v>715</v>
      </c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</row>
    <row r="718" spans="1:16" x14ac:dyDescent="0.2">
      <c r="A718" s="32">
        <v>716</v>
      </c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</row>
    <row r="719" spans="1:16" x14ac:dyDescent="0.2">
      <c r="A719" s="32">
        <v>717</v>
      </c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</row>
    <row r="720" spans="1:16" x14ac:dyDescent="0.2">
      <c r="A720" s="32">
        <v>718</v>
      </c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</row>
    <row r="721" spans="1:16" x14ac:dyDescent="0.2">
      <c r="A721" s="32">
        <v>719</v>
      </c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</row>
    <row r="722" spans="1:16" x14ac:dyDescent="0.2">
      <c r="A722" s="32">
        <v>720</v>
      </c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</row>
    <row r="723" spans="1:16" x14ac:dyDescent="0.2">
      <c r="A723" s="32">
        <v>721</v>
      </c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</row>
    <row r="724" spans="1:16" x14ac:dyDescent="0.2">
      <c r="A724" s="32">
        <v>722</v>
      </c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</row>
    <row r="725" spans="1:16" x14ac:dyDescent="0.2">
      <c r="A725" s="32">
        <v>723</v>
      </c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</row>
    <row r="726" spans="1:16" x14ac:dyDescent="0.2">
      <c r="A726" s="32">
        <v>724</v>
      </c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</row>
    <row r="727" spans="1:16" x14ac:dyDescent="0.2">
      <c r="A727" s="32">
        <v>725</v>
      </c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</row>
    <row r="728" spans="1:16" x14ac:dyDescent="0.2">
      <c r="A728" s="32">
        <v>726</v>
      </c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</row>
    <row r="729" spans="1:16" x14ac:dyDescent="0.2">
      <c r="A729" s="32">
        <v>727</v>
      </c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</row>
    <row r="730" spans="1:16" x14ac:dyDescent="0.2">
      <c r="A730" s="32">
        <v>728</v>
      </c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</row>
    <row r="731" spans="1:16" x14ac:dyDescent="0.2">
      <c r="A731" s="32">
        <v>729</v>
      </c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</row>
    <row r="732" spans="1:16" x14ac:dyDescent="0.2">
      <c r="A732" s="32">
        <v>730</v>
      </c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</row>
    <row r="733" spans="1:16" x14ac:dyDescent="0.2">
      <c r="A733" s="32">
        <v>731</v>
      </c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</row>
    <row r="734" spans="1:16" x14ac:dyDescent="0.2">
      <c r="A734" s="32">
        <v>732</v>
      </c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</row>
    <row r="735" spans="1:16" x14ac:dyDescent="0.2">
      <c r="A735" s="32">
        <v>733</v>
      </c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</row>
    <row r="736" spans="1:16" x14ac:dyDescent="0.2">
      <c r="A736" s="32">
        <v>734</v>
      </c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</row>
    <row r="737" spans="1:16" x14ac:dyDescent="0.2">
      <c r="A737" s="32">
        <v>735</v>
      </c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</row>
    <row r="738" spans="1:16" x14ac:dyDescent="0.2">
      <c r="A738" s="32">
        <v>736</v>
      </c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</row>
    <row r="739" spans="1:16" x14ac:dyDescent="0.2">
      <c r="A739" s="32">
        <v>737</v>
      </c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</row>
    <row r="740" spans="1:16" x14ac:dyDescent="0.2">
      <c r="A740" s="32">
        <v>738</v>
      </c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</row>
    <row r="741" spans="1:16" x14ac:dyDescent="0.2">
      <c r="A741" s="32">
        <v>739</v>
      </c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</row>
    <row r="742" spans="1:16" x14ac:dyDescent="0.2">
      <c r="A742" s="32">
        <v>740</v>
      </c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</row>
    <row r="743" spans="1:16" x14ac:dyDescent="0.2">
      <c r="A743" s="32">
        <v>741</v>
      </c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</row>
    <row r="744" spans="1:16" x14ac:dyDescent="0.2">
      <c r="A744" s="32">
        <v>742</v>
      </c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</row>
    <row r="745" spans="1:16" x14ac:dyDescent="0.2">
      <c r="A745" s="32">
        <v>743</v>
      </c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</row>
    <row r="746" spans="1:16" x14ac:dyDescent="0.2">
      <c r="A746" s="32">
        <v>744</v>
      </c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</row>
    <row r="747" spans="1:16" x14ac:dyDescent="0.2">
      <c r="A747" s="32">
        <v>745</v>
      </c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</row>
    <row r="748" spans="1:16" x14ac:dyDescent="0.2">
      <c r="A748" s="32">
        <v>746</v>
      </c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</row>
    <row r="749" spans="1:16" x14ac:dyDescent="0.2">
      <c r="A749" s="32">
        <v>747</v>
      </c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</row>
    <row r="750" spans="1:16" x14ac:dyDescent="0.2">
      <c r="A750" s="32">
        <v>748</v>
      </c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</row>
    <row r="751" spans="1:16" x14ac:dyDescent="0.2">
      <c r="A751" s="32">
        <v>749</v>
      </c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</row>
    <row r="752" spans="1:16" x14ac:dyDescent="0.2">
      <c r="A752" s="32">
        <v>750</v>
      </c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</row>
    <row r="753" spans="1:16" x14ac:dyDescent="0.2">
      <c r="A753" s="32">
        <v>751</v>
      </c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</row>
    <row r="754" spans="1:16" x14ac:dyDescent="0.2">
      <c r="A754" s="32">
        <v>752</v>
      </c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</row>
    <row r="755" spans="1:16" x14ac:dyDescent="0.2">
      <c r="A755" s="32">
        <v>753</v>
      </c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</row>
    <row r="756" spans="1:16" x14ac:dyDescent="0.2">
      <c r="A756" s="32">
        <v>754</v>
      </c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</row>
    <row r="757" spans="1:16" x14ac:dyDescent="0.2">
      <c r="A757" s="32">
        <v>755</v>
      </c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</row>
    <row r="758" spans="1:16" x14ac:dyDescent="0.2">
      <c r="A758" s="32">
        <v>756</v>
      </c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</row>
    <row r="759" spans="1:16" x14ac:dyDescent="0.2">
      <c r="A759" s="32">
        <v>757</v>
      </c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</row>
    <row r="760" spans="1:16" x14ac:dyDescent="0.2">
      <c r="A760" s="32">
        <v>758</v>
      </c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</row>
    <row r="761" spans="1:16" x14ac:dyDescent="0.2">
      <c r="A761" s="32">
        <v>759</v>
      </c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</row>
    <row r="762" spans="1:16" x14ac:dyDescent="0.2">
      <c r="A762" s="32">
        <v>760</v>
      </c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</row>
    <row r="763" spans="1:16" x14ac:dyDescent="0.2">
      <c r="A763" s="32">
        <v>761</v>
      </c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</row>
    <row r="764" spans="1:16" x14ac:dyDescent="0.2">
      <c r="A764" s="32">
        <v>762</v>
      </c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</row>
    <row r="765" spans="1:16" x14ac:dyDescent="0.2">
      <c r="A765" s="32">
        <v>763</v>
      </c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</row>
    <row r="766" spans="1:16" x14ac:dyDescent="0.2">
      <c r="A766" s="32">
        <v>764</v>
      </c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</row>
    <row r="767" spans="1:16" x14ac:dyDescent="0.2">
      <c r="A767" s="32">
        <v>765</v>
      </c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</row>
    <row r="768" spans="1:16" x14ac:dyDescent="0.2">
      <c r="A768" s="32">
        <v>766</v>
      </c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</row>
    <row r="769" spans="1:16" x14ac:dyDescent="0.2">
      <c r="A769" s="32">
        <v>767</v>
      </c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</row>
    <row r="770" spans="1:16" x14ac:dyDescent="0.2">
      <c r="A770" s="32">
        <v>768</v>
      </c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</row>
    <row r="771" spans="1:16" x14ac:dyDescent="0.2">
      <c r="A771" s="32">
        <v>769</v>
      </c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</row>
    <row r="772" spans="1:16" x14ac:dyDescent="0.2">
      <c r="A772" s="32">
        <v>770</v>
      </c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</row>
    <row r="773" spans="1:16" x14ac:dyDescent="0.2">
      <c r="A773" s="32">
        <v>771</v>
      </c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</row>
    <row r="774" spans="1:16" x14ac:dyDescent="0.2">
      <c r="A774" s="32">
        <v>772</v>
      </c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</row>
    <row r="775" spans="1:16" x14ac:dyDescent="0.2">
      <c r="A775" s="32">
        <v>773</v>
      </c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</row>
    <row r="776" spans="1:16" x14ac:dyDescent="0.2">
      <c r="A776" s="32">
        <v>774</v>
      </c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</row>
    <row r="777" spans="1:16" x14ac:dyDescent="0.2">
      <c r="A777" s="32">
        <v>775</v>
      </c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</row>
    <row r="778" spans="1:16" x14ac:dyDescent="0.2">
      <c r="A778" s="32">
        <v>776</v>
      </c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</row>
    <row r="779" spans="1:16" x14ac:dyDescent="0.2">
      <c r="A779" s="32">
        <v>777</v>
      </c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</row>
    <row r="780" spans="1:16" x14ac:dyDescent="0.2">
      <c r="A780" s="32">
        <v>778</v>
      </c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</row>
    <row r="781" spans="1:16" x14ac:dyDescent="0.2">
      <c r="A781" s="32">
        <v>779</v>
      </c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</row>
    <row r="782" spans="1:16" x14ac:dyDescent="0.2">
      <c r="A782" s="32">
        <v>780</v>
      </c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</row>
    <row r="783" spans="1:16" x14ac:dyDescent="0.2">
      <c r="A783" s="32">
        <v>781</v>
      </c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</row>
    <row r="784" spans="1:16" x14ac:dyDescent="0.2">
      <c r="A784" s="32">
        <v>782</v>
      </c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</row>
    <row r="785" spans="1:16" x14ac:dyDescent="0.2">
      <c r="A785" s="32">
        <v>783</v>
      </c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</row>
    <row r="786" spans="1:16" x14ac:dyDescent="0.2">
      <c r="A786" s="32">
        <v>784</v>
      </c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</row>
    <row r="787" spans="1:16" x14ac:dyDescent="0.2">
      <c r="A787" s="32">
        <v>785</v>
      </c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</row>
    <row r="788" spans="1:16" x14ac:dyDescent="0.2">
      <c r="A788" s="32">
        <v>786</v>
      </c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</row>
    <row r="789" spans="1:16" x14ac:dyDescent="0.2">
      <c r="A789" s="32">
        <v>787</v>
      </c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</row>
    <row r="790" spans="1:16" x14ac:dyDescent="0.2">
      <c r="A790" s="32">
        <v>788</v>
      </c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</row>
    <row r="791" spans="1:16" x14ac:dyDescent="0.2">
      <c r="A791" s="32">
        <v>789</v>
      </c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</row>
    <row r="792" spans="1:16" x14ac:dyDescent="0.2">
      <c r="A792" s="32">
        <v>790</v>
      </c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</row>
    <row r="793" spans="1:16" x14ac:dyDescent="0.2">
      <c r="A793" s="32">
        <v>791</v>
      </c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</row>
    <row r="794" spans="1:16" x14ac:dyDescent="0.2">
      <c r="A794" s="32">
        <v>792</v>
      </c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</row>
    <row r="795" spans="1:16" x14ac:dyDescent="0.2">
      <c r="A795" s="32">
        <v>793</v>
      </c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</row>
    <row r="796" spans="1:16" x14ac:dyDescent="0.2">
      <c r="A796" s="32">
        <v>794</v>
      </c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</row>
    <row r="797" spans="1:16" x14ac:dyDescent="0.2">
      <c r="A797" s="32">
        <v>795</v>
      </c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</row>
    <row r="798" spans="1:16" x14ac:dyDescent="0.2">
      <c r="A798" s="32">
        <v>796</v>
      </c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</row>
    <row r="799" spans="1:16" x14ac:dyDescent="0.2">
      <c r="A799" s="32">
        <v>797</v>
      </c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</row>
    <row r="800" spans="1:16" x14ac:dyDescent="0.2">
      <c r="A800" s="32">
        <v>798</v>
      </c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</row>
    <row r="801" spans="15:17" x14ac:dyDescent="0.2">
      <c r="O801" s="12"/>
      <c r="P801" s="12"/>
      <c r="Q801" s="12"/>
    </row>
    <row r="802" spans="15:17" x14ac:dyDescent="0.2">
      <c r="O802" s="12"/>
      <c r="P802" s="12"/>
      <c r="Q802" s="12"/>
    </row>
    <row r="803" spans="15:17" x14ac:dyDescent="0.2">
      <c r="O803" s="12"/>
      <c r="P803" s="12"/>
      <c r="Q803" s="12"/>
    </row>
    <row r="804" spans="15:17" x14ac:dyDescent="0.2">
      <c r="O804" s="12"/>
      <c r="P804" s="12"/>
      <c r="Q804" s="12"/>
    </row>
    <row r="805" spans="15:17" x14ac:dyDescent="0.2">
      <c r="O805" s="12"/>
      <c r="P805" s="12"/>
      <c r="Q805" s="12"/>
    </row>
    <row r="806" spans="15:17" x14ac:dyDescent="0.2">
      <c r="O806" s="12"/>
      <c r="P806" s="12"/>
      <c r="Q806" s="12"/>
    </row>
    <row r="807" spans="15:17" x14ac:dyDescent="0.2">
      <c r="O807" s="12"/>
      <c r="P807" s="12"/>
      <c r="Q807" s="12"/>
    </row>
    <row r="808" spans="15:17" x14ac:dyDescent="0.2">
      <c r="O808" s="12"/>
      <c r="P808" s="12"/>
      <c r="Q808" s="12"/>
    </row>
    <row r="809" spans="15:17" x14ac:dyDescent="0.2">
      <c r="O809" s="12"/>
      <c r="P809" s="12"/>
      <c r="Q809" s="12"/>
    </row>
    <row r="810" spans="15:17" x14ac:dyDescent="0.2">
      <c r="O810" s="12"/>
      <c r="P810" s="12"/>
      <c r="Q810" s="12"/>
    </row>
    <row r="811" spans="15:17" x14ac:dyDescent="0.2">
      <c r="O811" s="12"/>
      <c r="P811" s="12"/>
      <c r="Q811" s="12"/>
    </row>
    <row r="812" spans="15:17" x14ac:dyDescent="0.2">
      <c r="O812" s="12"/>
      <c r="P812" s="12"/>
      <c r="Q812" s="12"/>
    </row>
    <row r="813" spans="15:17" x14ac:dyDescent="0.2">
      <c r="O813" s="12"/>
      <c r="P813" s="12"/>
      <c r="Q813" s="12"/>
    </row>
    <row r="814" spans="15:17" x14ac:dyDescent="0.2">
      <c r="O814" s="12"/>
      <c r="P814" s="12"/>
      <c r="Q814" s="12"/>
    </row>
    <row r="815" spans="15:17" x14ac:dyDescent="0.2">
      <c r="O815" s="12"/>
      <c r="P815" s="12"/>
      <c r="Q815" s="12"/>
    </row>
    <row r="816" spans="15:17" x14ac:dyDescent="0.2">
      <c r="O816" s="12"/>
      <c r="P816" s="12"/>
      <c r="Q816" s="12"/>
    </row>
    <row r="817" spans="15:17" x14ac:dyDescent="0.2">
      <c r="O817" s="12"/>
      <c r="P817" s="12"/>
      <c r="Q817" s="12"/>
    </row>
    <row r="818" spans="15:17" x14ac:dyDescent="0.2">
      <c r="O818" s="12"/>
      <c r="P818" s="12"/>
      <c r="Q818" s="12"/>
    </row>
    <row r="819" spans="15:17" x14ac:dyDescent="0.2">
      <c r="O819" s="12"/>
      <c r="P819" s="12"/>
      <c r="Q819" s="12"/>
    </row>
    <row r="820" spans="15:17" x14ac:dyDescent="0.2">
      <c r="O820" s="12"/>
      <c r="P820" s="12"/>
      <c r="Q820" s="12"/>
    </row>
    <row r="821" spans="15:17" x14ac:dyDescent="0.2">
      <c r="O821" s="12"/>
      <c r="P821" s="12"/>
      <c r="Q821" s="12"/>
    </row>
    <row r="822" spans="15:17" x14ac:dyDescent="0.2">
      <c r="O822" s="12"/>
      <c r="P822" s="12"/>
      <c r="Q822" s="12"/>
    </row>
    <row r="823" spans="15:17" x14ac:dyDescent="0.2">
      <c r="O823" s="12"/>
      <c r="P823" s="12"/>
      <c r="Q823" s="12"/>
    </row>
    <row r="824" spans="15:17" x14ac:dyDescent="0.2">
      <c r="O824" s="12"/>
      <c r="P824" s="12"/>
      <c r="Q824" s="12"/>
    </row>
    <row r="825" spans="15:17" x14ac:dyDescent="0.2">
      <c r="O825" s="12"/>
      <c r="P825" s="12"/>
      <c r="Q825" s="12"/>
    </row>
    <row r="826" spans="15:17" x14ac:dyDescent="0.2">
      <c r="O826" s="12"/>
      <c r="P826" s="12"/>
      <c r="Q826" s="12"/>
    </row>
    <row r="827" spans="15:17" x14ac:dyDescent="0.2">
      <c r="O827" s="12"/>
      <c r="P827" s="12"/>
      <c r="Q827" s="12"/>
    </row>
    <row r="828" spans="15:17" x14ac:dyDescent="0.2">
      <c r="O828" s="12"/>
      <c r="P828" s="12"/>
      <c r="Q828" s="12"/>
    </row>
    <row r="829" spans="15:17" x14ac:dyDescent="0.2">
      <c r="O829" s="12"/>
      <c r="P829" s="12"/>
      <c r="Q829" s="12"/>
    </row>
    <row r="830" spans="15:17" x14ac:dyDescent="0.2">
      <c r="O830" s="12"/>
      <c r="P830" s="12"/>
      <c r="Q830" s="12"/>
    </row>
    <row r="831" spans="15:17" x14ac:dyDescent="0.2">
      <c r="O831" s="12"/>
      <c r="P831" s="12"/>
      <c r="Q831" s="12"/>
    </row>
    <row r="832" spans="15:17" x14ac:dyDescent="0.2">
      <c r="O832" s="12"/>
      <c r="P832" s="12"/>
      <c r="Q832" s="12"/>
    </row>
    <row r="833" spans="15:17" x14ac:dyDescent="0.2">
      <c r="O833" s="12"/>
      <c r="P833" s="12"/>
      <c r="Q833" s="12"/>
    </row>
    <row r="834" spans="15:17" x14ac:dyDescent="0.2">
      <c r="O834" s="12"/>
      <c r="P834" s="12"/>
      <c r="Q834" s="12"/>
    </row>
    <row r="835" spans="15:17" x14ac:dyDescent="0.2">
      <c r="O835" s="12"/>
      <c r="P835" s="12"/>
      <c r="Q835" s="12"/>
    </row>
    <row r="836" spans="15:17" x14ac:dyDescent="0.2">
      <c r="O836" s="12"/>
      <c r="P836" s="12"/>
      <c r="Q836" s="12"/>
    </row>
    <row r="837" spans="15:17" x14ac:dyDescent="0.2">
      <c r="O837" s="12"/>
      <c r="P837" s="12"/>
      <c r="Q837" s="12"/>
    </row>
    <row r="838" spans="15:17" x14ac:dyDescent="0.2">
      <c r="O838" s="12"/>
      <c r="P838" s="12"/>
      <c r="Q838" s="12"/>
    </row>
    <row r="839" spans="15:17" x14ac:dyDescent="0.2">
      <c r="O839" s="12"/>
      <c r="P839" s="12"/>
      <c r="Q839" s="12"/>
    </row>
    <row r="840" spans="15:17" x14ac:dyDescent="0.2">
      <c r="O840" s="12"/>
      <c r="P840" s="12"/>
      <c r="Q840" s="12"/>
    </row>
    <row r="841" spans="15:17" x14ac:dyDescent="0.2">
      <c r="O841" s="12"/>
      <c r="P841" s="12"/>
      <c r="Q841" s="12"/>
    </row>
    <row r="842" spans="15:17" x14ac:dyDescent="0.2">
      <c r="O842" s="12"/>
      <c r="P842" s="12"/>
      <c r="Q842" s="12"/>
    </row>
    <row r="843" spans="15:17" x14ac:dyDescent="0.2">
      <c r="O843" s="12"/>
      <c r="P843" s="12"/>
      <c r="Q843" s="12"/>
    </row>
    <row r="844" spans="15:17" x14ac:dyDescent="0.2">
      <c r="O844" s="12"/>
      <c r="P844" s="12"/>
      <c r="Q844" s="12"/>
    </row>
    <row r="845" spans="15:17" x14ac:dyDescent="0.2">
      <c r="O845" s="12"/>
      <c r="P845" s="12"/>
      <c r="Q845" s="12"/>
    </row>
    <row r="846" spans="15:17" x14ac:dyDescent="0.2">
      <c r="O846" s="12"/>
      <c r="P846" s="12"/>
      <c r="Q846" s="12"/>
    </row>
    <row r="847" spans="15:17" x14ac:dyDescent="0.2">
      <c r="O847" s="12"/>
      <c r="P847" s="12"/>
      <c r="Q847" s="12"/>
    </row>
    <row r="848" spans="15:17" x14ac:dyDescent="0.2">
      <c r="O848" s="12"/>
      <c r="P848" s="12"/>
      <c r="Q848" s="12"/>
    </row>
    <row r="849" spans="15:17" x14ac:dyDescent="0.2">
      <c r="O849" s="12"/>
      <c r="P849" s="12"/>
      <c r="Q849" s="12"/>
    </row>
    <row r="850" spans="15:17" x14ac:dyDescent="0.2">
      <c r="O850" s="12"/>
      <c r="P850" s="12"/>
      <c r="Q850" s="12"/>
    </row>
    <row r="851" spans="15:17" x14ac:dyDescent="0.2">
      <c r="O851" s="12"/>
      <c r="P851" s="12"/>
      <c r="Q851" s="12"/>
    </row>
    <row r="852" spans="15:17" x14ac:dyDescent="0.2">
      <c r="O852" s="12"/>
      <c r="P852" s="12"/>
      <c r="Q852" s="12"/>
    </row>
    <row r="853" spans="15:17" x14ac:dyDescent="0.2">
      <c r="O853" s="12"/>
      <c r="P853" s="12"/>
      <c r="Q853" s="12"/>
    </row>
    <row r="854" spans="15:17" x14ac:dyDescent="0.2">
      <c r="O854" s="12"/>
      <c r="P854" s="12"/>
      <c r="Q854" s="12"/>
    </row>
    <row r="855" spans="15:17" x14ac:dyDescent="0.2">
      <c r="O855" s="12"/>
      <c r="P855" s="12"/>
      <c r="Q855" s="12"/>
    </row>
    <row r="856" spans="15:17" x14ac:dyDescent="0.2">
      <c r="O856" s="12"/>
      <c r="P856" s="12"/>
      <c r="Q856" s="12"/>
    </row>
    <row r="857" spans="15:17" x14ac:dyDescent="0.2">
      <c r="O857" s="12"/>
      <c r="P857" s="12"/>
      <c r="Q857" s="12"/>
    </row>
    <row r="858" spans="15:17" x14ac:dyDescent="0.2">
      <c r="O858" s="12"/>
      <c r="P858" s="12"/>
      <c r="Q858" s="12"/>
    </row>
    <row r="859" spans="15:17" x14ac:dyDescent="0.2">
      <c r="O859" s="12"/>
      <c r="P859" s="12"/>
      <c r="Q859" s="12"/>
    </row>
    <row r="860" spans="15:17" x14ac:dyDescent="0.2">
      <c r="O860" s="12"/>
      <c r="P860" s="12"/>
      <c r="Q860" s="12"/>
    </row>
    <row r="861" spans="15:17" x14ac:dyDescent="0.2">
      <c r="O861" s="12"/>
      <c r="P861" s="12"/>
      <c r="Q861" s="12"/>
    </row>
    <row r="862" spans="15:17" x14ac:dyDescent="0.2">
      <c r="O862" s="12"/>
      <c r="P862" s="12"/>
      <c r="Q862" s="12"/>
    </row>
    <row r="863" spans="15:17" x14ac:dyDescent="0.2">
      <c r="O863" s="12"/>
      <c r="P863" s="12"/>
      <c r="Q863" s="12"/>
    </row>
    <row r="864" spans="15:17" x14ac:dyDescent="0.2">
      <c r="O864" s="12"/>
      <c r="P864" s="12"/>
      <c r="Q864" s="12"/>
    </row>
    <row r="865" spans="15:17" x14ac:dyDescent="0.2">
      <c r="O865" s="12"/>
      <c r="P865" s="12"/>
      <c r="Q865" s="12"/>
    </row>
    <row r="866" spans="15:17" x14ac:dyDescent="0.2">
      <c r="O866" s="12"/>
      <c r="P866" s="12"/>
      <c r="Q866" s="12"/>
    </row>
    <row r="867" spans="15:17" x14ac:dyDescent="0.2">
      <c r="O867" s="12"/>
      <c r="P867" s="12"/>
      <c r="Q867" s="12"/>
    </row>
    <row r="868" spans="15:17" x14ac:dyDescent="0.2">
      <c r="O868" s="12"/>
      <c r="P868" s="12"/>
      <c r="Q868" s="12"/>
    </row>
    <row r="869" spans="15:17" x14ac:dyDescent="0.2">
      <c r="O869" s="12"/>
      <c r="P869" s="12"/>
      <c r="Q869" s="12"/>
    </row>
    <row r="870" spans="15:17" x14ac:dyDescent="0.2">
      <c r="O870" s="12"/>
      <c r="P870" s="12"/>
      <c r="Q870" s="12"/>
    </row>
    <row r="871" spans="15:17" x14ac:dyDescent="0.2">
      <c r="O871" s="12"/>
      <c r="P871" s="12"/>
      <c r="Q871" s="12"/>
    </row>
    <row r="872" spans="15:17" x14ac:dyDescent="0.2">
      <c r="O872" s="12"/>
      <c r="P872" s="12"/>
      <c r="Q872" s="12"/>
    </row>
    <row r="873" spans="15:17" x14ac:dyDescent="0.2">
      <c r="O873" s="12"/>
      <c r="P873" s="12"/>
      <c r="Q873" s="12"/>
    </row>
    <row r="874" spans="15:17" x14ac:dyDescent="0.2">
      <c r="O874" s="12"/>
      <c r="P874" s="12"/>
      <c r="Q874" s="12"/>
    </row>
    <row r="875" spans="15:17" x14ac:dyDescent="0.2">
      <c r="O875" s="12"/>
      <c r="P875" s="12"/>
      <c r="Q875" s="12"/>
    </row>
    <row r="876" spans="15:17" x14ac:dyDescent="0.2">
      <c r="O876" s="12"/>
      <c r="P876" s="12"/>
      <c r="Q876" s="12"/>
    </row>
    <row r="877" spans="15:17" x14ac:dyDescent="0.2">
      <c r="O877" s="12"/>
      <c r="P877" s="12"/>
      <c r="Q877" s="12"/>
    </row>
    <row r="878" spans="15:17" x14ac:dyDescent="0.2">
      <c r="O878" s="12"/>
      <c r="P878" s="12"/>
      <c r="Q878" s="12"/>
    </row>
    <row r="879" spans="15:17" x14ac:dyDescent="0.2">
      <c r="O879" s="12"/>
      <c r="P879" s="12"/>
      <c r="Q879" s="12"/>
    </row>
    <row r="880" spans="15:17" x14ac:dyDescent="0.2">
      <c r="O880" s="12"/>
      <c r="P880" s="12"/>
      <c r="Q880" s="12"/>
    </row>
    <row r="881" spans="15:17" x14ac:dyDescent="0.2">
      <c r="O881" s="12"/>
      <c r="P881" s="12"/>
      <c r="Q881" s="12"/>
    </row>
    <row r="882" spans="15:17" x14ac:dyDescent="0.2">
      <c r="O882" s="12"/>
      <c r="P882" s="12"/>
      <c r="Q882" s="12"/>
    </row>
    <row r="883" spans="15:17" x14ac:dyDescent="0.2">
      <c r="O883" s="12"/>
      <c r="P883" s="12"/>
      <c r="Q883" s="12"/>
    </row>
    <row r="884" spans="15:17" x14ac:dyDescent="0.2">
      <c r="O884" s="12"/>
      <c r="P884" s="12"/>
      <c r="Q884" s="12"/>
    </row>
    <row r="885" spans="15:17" x14ac:dyDescent="0.2">
      <c r="O885" s="12"/>
      <c r="P885" s="12"/>
      <c r="Q885" s="12"/>
    </row>
    <row r="886" spans="15:17" x14ac:dyDescent="0.2">
      <c r="O886" s="12"/>
      <c r="P886" s="12"/>
      <c r="Q886" s="12"/>
    </row>
    <row r="887" spans="15:17" x14ac:dyDescent="0.2">
      <c r="O887" s="12"/>
      <c r="P887" s="12"/>
      <c r="Q887" s="12"/>
    </row>
    <row r="888" spans="15:17" x14ac:dyDescent="0.2">
      <c r="O888" s="12"/>
      <c r="P888" s="12"/>
      <c r="Q888" s="12"/>
    </row>
    <row r="889" spans="15:17" x14ac:dyDescent="0.2">
      <c r="O889" s="12"/>
      <c r="P889" s="12"/>
      <c r="Q889" s="12"/>
    </row>
    <row r="890" spans="15:17" x14ac:dyDescent="0.2">
      <c r="O890" s="12"/>
      <c r="P890" s="12"/>
      <c r="Q890" s="12"/>
    </row>
    <row r="891" spans="15:17" x14ac:dyDescent="0.2">
      <c r="O891" s="12"/>
      <c r="P891" s="12"/>
      <c r="Q891" s="12"/>
    </row>
    <row r="892" spans="15:17" x14ac:dyDescent="0.2">
      <c r="O892" s="12"/>
      <c r="P892" s="12"/>
      <c r="Q892" s="12"/>
    </row>
    <row r="893" spans="15:17" x14ac:dyDescent="0.2">
      <c r="O893" s="12"/>
      <c r="P893" s="12"/>
      <c r="Q893" s="12"/>
    </row>
    <row r="894" spans="15:17" x14ac:dyDescent="0.2">
      <c r="O894" s="12"/>
      <c r="P894" s="12"/>
      <c r="Q894" s="12"/>
    </row>
    <row r="895" spans="15:17" x14ac:dyDescent="0.2">
      <c r="O895" s="12"/>
      <c r="P895" s="12"/>
      <c r="Q895" s="12"/>
    </row>
    <row r="896" spans="15:17" x14ac:dyDescent="0.2">
      <c r="O896" s="12"/>
      <c r="P896" s="12"/>
      <c r="Q896" s="12"/>
    </row>
    <row r="897" spans="15:17" x14ac:dyDescent="0.2">
      <c r="O897" s="12"/>
      <c r="P897" s="12"/>
      <c r="Q897" s="12"/>
    </row>
    <row r="898" spans="15:17" x14ac:dyDescent="0.2">
      <c r="O898" s="12"/>
      <c r="P898" s="12"/>
      <c r="Q898" s="12"/>
    </row>
    <row r="899" spans="15:17" x14ac:dyDescent="0.2">
      <c r="O899" s="12"/>
      <c r="P899" s="12"/>
      <c r="Q899" s="12"/>
    </row>
    <row r="900" spans="15:17" x14ac:dyDescent="0.2">
      <c r="O900" s="12"/>
      <c r="P900" s="12"/>
      <c r="Q900" s="12"/>
    </row>
    <row r="901" spans="15:17" x14ac:dyDescent="0.2">
      <c r="O901" s="12"/>
      <c r="P901" s="12"/>
      <c r="Q901" s="12"/>
    </row>
    <row r="902" spans="15:17" x14ac:dyDescent="0.2">
      <c r="O902" s="12"/>
      <c r="P902" s="12"/>
      <c r="Q902" s="12"/>
    </row>
    <row r="903" spans="15:17" x14ac:dyDescent="0.2">
      <c r="O903" s="12"/>
      <c r="P903" s="12"/>
      <c r="Q903" s="12"/>
    </row>
    <row r="904" spans="15:17" x14ac:dyDescent="0.2">
      <c r="O904" s="12"/>
      <c r="P904" s="12"/>
      <c r="Q904" s="12"/>
    </row>
    <row r="905" spans="15:17" x14ac:dyDescent="0.2">
      <c r="O905" s="12"/>
      <c r="P905" s="12"/>
      <c r="Q905" s="12"/>
    </row>
    <row r="906" spans="15:17" x14ac:dyDescent="0.2">
      <c r="O906" s="12"/>
      <c r="P906" s="12"/>
      <c r="Q906" s="12"/>
    </row>
    <row r="907" spans="15:17" x14ac:dyDescent="0.2">
      <c r="O907" s="12"/>
      <c r="P907" s="12"/>
      <c r="Q907" s="12"/>
    </row>
    <row r="908" spans="15:17" x14ac:dyDescent="0.2">
      <c r="O908" s="12"/>
      <c r="P908" s="12"/>
      <c r="Q908" s="12"/>
    </row>
    <row r="909" spans="15:17" x14ac:dyDescent="0.2">
      <c r="O909" s="12"/>
      <c r="P909" s="12"/>
      <c r="Q909" s="12"/>
    </row>
    <row r="910" spans="15:17" x14ac:dyDescent="0.2">
      <c r="O910" s="12"/>
      <c r="P910" s="12"/>
      <c r="Q910" s="12"/>
    </row>
    <row r="911" spans="15:17" x14ac:dyDescent="0.2">
      <c r="O911" s="12"/>
      <c r="P911" s="12"/>
      <c r="Q911" s="12"/>
    </row>
    <row r="912" spans="15:17" x14ac:dyDescent="0.2">
      <c r="O912" s="12"/>
      <c r="P912" s="12"/>
      <c r="Q912" s="12"/>
    </row>
    <row r="913" spans="15:17" x14ac:dyDescent="0.2">
      <c r="O913" s="12"/>
      <c r="P913" s="12"/>
      <c r="Q913" s="12"/>
    </row>
    <row r="914" spans="15:17" x14ac:dyDescent="0.2">
      <c r="O914" s="12"/>
      <c r="P914" s="12"/>
      <c r="Q914" s="12"/>
    </row>
    <row r="915" spans="15:17" x14ac:dyDescent="0.2">
      <c r="O915" s="12"/>
      <c r="P915" s="12"/>
      <c r="Q915" s="12"/>
    </row>
    <row r="916" spans="15:17" x14ac:dyDescent="0.2">
      <c r="O916" s="12"/>
      <c r="P916" s="12"/>
      <c r="Q916" s="12"/>
    </row>
    <row r="917" spans="15:17" x14ac:dyDescent="0.2">
      <c r="O917" s="12"/>
      <c r="P917" s="12"/>
      <c r="Q917" s="12"/>
    </row>
    <row r="918" spans="15:17" x14ac:dyDescent="0.2">
      <c r="O918" s="12"/>
      <c r="P918" s="12"/>
      <c r="Q918" s="12"/>
    </row>
    <row r="919" spans="15:17" x14ac:dyDescent="0.2">
      <c r="O919" s="12"/>
      <c r="P919" s="12"/>
      <c r="Q919" s="12"/>
    </row>
    <row r="920" spans="15:17" x14ac:dyDescent="0.2">
      <c r="O920" s="12"/>
      <c r="P920" s="12"/>
      <c r="Q920" s="12"/>
    </row>
    <row r="921" spans="15:17" x14ac:dyDescent="0.2">
      <c r="O921" s="12"/>
      <c r="P921" s="12"/>
      <c r="Q921" s="12"/>
    </row>
    <row r="922" spans="15:17" x14ac:dyDescent="0.2">
      <c r="O922" s="12"/>
      <c r="P922" s="12"/>
      <c r="Q922" s="12"/>
    </row>
    <row r="923" spans="15:17" x14ac:dyDescent="0.2">
      <c r="O923" s="12"/>
      <c r="P923" s="12"/>
      <c r="Q923" s="12"/>
    </row>
    <row r="924" spans="15:17" x14ac:dyDescent="0.2">
      <c r="O924" s="12"/>
      <c r="P924" s="12"/>
      <c r="Q924" s="12"/>
    </row>
    <row r="925" spans="15:17" x14ac:dyDescent="0.2">
      <c r="O925" s="12"/>
      <c r="P925" s="12"/>
      <c r="Q925" s="12"/>
    </row>
    <row r="926" spans="15:17" x14ac:dyDescent="0.2">
      <c r="O926" s="12"/>
      <c r="P926" s="12"/>
      <c r="Q926" s="12"/>
    </row>
    <row r="927" spans="15:17" x14ac:dyDescent="0.2">
      <c r="O927" s="12"/>
      <c r="P927" s="12"/>
      <c r="Q927" s="12"/>
    </row>
    <row r="928" spans="15:17" x14ac:dyDescent="0.2">
      <c r="O928" s="12"/>
      <c r="P928" s="12"/>
      <c r="Q928" s="12"/>
    </row>
    <row r="929" spans="15:17" x14ac:dyDescent="0.2">
      <c r="O929" s="12"/>
      <c r="P929" s="12"/>
      <c r="Q929" s="12"/>
    </row>
    <row r="930" spans="15:17" x14ac:dyDescent="0.2">
      <c r="O930" s="12"/>
      <c r="P930" s="12"/>
      <c r="Q930" s="12"/>
    </row>
    <row r="931" spans="15:17" x14ac:dyDescent="0.2">
      <c r="O931" s="12"/>
      <c r="P931" s="12"/>
      <c r="Q931" s="12"/>
    </row>
    <row r="932" spans="15:17" x14ac:dyDescent="0.2">
      <c r="O932" s="12"/>
      <c r="P932" s="12"/>
      <c r="Q932" s="12"/>
    </row>
    <row r="933" spans="15:17" x14ac:dyDescent="0.2">
      <c r="O933" s="12"/>
      <c r="P933" s="12"/>
      <c r="Q933" s="12"/>
    </row>
    <row r="934" spans="15:17" x14ac:dyDescent="0.2">
      <c r="O934" s="12"/>
      <c r="P934" s="12"/>
      <c r="Q934" s="12"/>
    </row>
    <row r="935" spans="15:17" x14ac:dyDescent="0.2">
      <c r="O935" s="12"/>
      <c r="P935" s="12"/>
      <c r="Q935" s="12"/>
    </row>
    <row r="936" spans="15:17" x14ac:dyDescent="0.2">
      <c r="O936" s="12"/>
      <c r="P936" s="12"/>
      <c r="Q936" s="12"/>
    </row>
    <row r="937" spans="15:17" x14ac:dyDescent="0.2">
      <c r="O937" s="12"/>
      <c r="P937" s="12"/>
      <c r="Q937" s="12"/>
    </row>
    <row r="938" spans="15:17" x14ac:dyDescent="0.2">
      <c r="O938" s="12"/>
      <c r="P938" s="12"/>
      <c r="Q938" s="12"/>
    </row>
    <row r="939" spans="15:17" x14ac:dyDescent="0.2">
      <c r="O939" s="12"/>
      <c r="P939" s="12"/>
      <c r="Q939" s="12"/>
    </row>
    <row r="940" spans="15:17" x14ac:dyDescent="0.2">
      <c r="O940" s="12"/>
      <c r="P940" s="12"/>
      <c r="Q940" s="12"/>
    </row>
    <row r="941" spans="15:17" x14ac:dyDescent="0.2">
      <c r="O941" s="12"/>
      <c r="P941" s="12"/>
      <c r="Q941" s="12"/>
    </row>
    <row r="942" spans="15:17" x14ac:dyDescent="0.2">
      <c r="O942" s="12"/>
      <c r="P942" s="12"/>
      <c r="Q942" s="12"/>
    </row>
    <row r="943" spans="15:17" x14ac:dyDescent="0.2">
      <c r="O943" s="12"/>
      <c r="P943" s="12"/>
      <c r="Q943" s="12"/>
    </row>
    <row r="944" spans="15:17" x14ac:dyDescent="0.2">
      <c r="O944" s="12"/>
      <c r="P944" s="12"/>
      <c r="Q944" s="12"/>
    </row>
    <row r="945" spans="15:17" x14ac:dyDescent="0.2">
      <c r="O945" s="12"/>
      <c r="P945" s="12"/>
      <c r="Q945" s="12"/>
    </row>
    <row r="946" spans="15:17" x14ac:dyDescent="0.2">
      <c r="O946" s="12"/>
      <c r="P946" s="12"/>
      <c r="Q946" s="12"/>
    </row>
    <row r="947" spans="15:17" x14ac:dyDescent="0.2">
      <c r="O947" s="12"/>
      <c r="P947" s="12"/>
      <c r="Q947" s="12"/>
    </row>
    <row r="948" spans="15:17" x14ac:dyDescent="0.2">
      <c r="O948" s="12"/>
      <c r="P948" s="12"/>
      <c r="Q948" s="12"/>
    </row>
    <row r="949" spans="15:17" x14ac:dyDescent="0.2">
      <c r="O949" s="12"/>
      <c r="P949" s="12"/>
      <c r="Q949" s="12"/>
    </row>
    <row r="950" spans="15:17" x14ac:dyDescent="0.2">
      <c r="O950" s="12"/>
      <c r="P950" s="12"/>
      <c r="Q950" s="12"/>
    </row>
    <row r="951" spans="15:17" x14ac:dyDescent="0.2">
      <c r="O951" s="12"/>
      <c r="P951" s="12"/>
      <c r="Q951" s="12"/>
    </row>
    <row r="952" spans="15:17" x14ac:dyDescent="0.2">
      <c r="O952" s="12"/>
      <c r="P952" s="12"/>
      <c r="Q952" s="12"/>
    </row>
    <row r="953" spans="15:17" x14ac:dyDescent="0.2">
      <c r="O953" s="12"/>
      <c r="P953" s="12"/>
      <c r="Q953" s="12"/>
    </row>
    <row r="954" spans="15:17" x14ac:dyDescent="0.2">
      <c r="O954" s="12"/>
      <c r="P954" s="12"/>
      <c r="Q954" s="12"/>
    </row>
    <row r="955" spans="15:17" x14ac:dyDescent="0.2">
      <c r="O955" s="12"/>
      <c r="P955" s="12"/>
      <c r="Q955" s="12"/>
    </row>
    <row r="956" spans="15:17" x14ac:dyDescent="0.2">
      <c r="O956" s="12"/>
      <c r="P956" s="12"/>
      <c r="Q956" s="12"/>
    </row>
    <row r="957" spans="15:17" x14ac:dyDescent="0.2">
      <c r="O957" s="12"/>
      <c r="P957" s="12"/>
      <c r="Q957" s="12"/>
    </row>
    <row r="958" spans="15:17" x14ac:dyDescent="0.2">
      <c r="O958" s="12"/>
      <c r="P958" s="12"/>
      <c r="Q958" s="12"/>
    </row>
    <row r="959" spans="15:17" x14ac:dyDescent="0.2">
      <c r="O959" s="12"/>
      <c r="P959" s="12"/>
      <c r="Q959" s="12"/>
    </row>
    <row r="960" spans="15:17" x14ac:dyDescent="0.2">
      <c r="O960" s="12"/>
      <c r="P960" s="12"/>
      <c r="Q960" s="12"/>
    </row>
    <row r="961" spans="15:17" x14ac:dyDescent="0.2">
      <c r="O961" s="12"/>
      <c r="P961" s="12"/>
      <c r="Q961" s="12"/>
    </row>
    <row r="962" spans="15:17" x14ac:dyDescent="0.2">
      <c r="O962" s="12"/>
      <c r="P962" s="12"/>
      <c r="Q962" s="12"/>
    </row>
    <row r="963" spans="15:17" x14ac:dyDescent="0.2">
      <c r="O963" s="12"/>
      <c r="P963" s="12"/>
      <c r="Q963" s="12"/>
    </row>
    <row r="964" spans="15:17" x14ac:dyDescent="0.2">
      <c r="O964" s="12"/>
      <c r="P964" s="12"/>
      <c r="Q964" s="12"/>
    </row>
    <row r="965" spans="15:17" x14ac:dyDescent="0.2">
      <c r="O965" s="12"/>
      <c r="P965" s="12"/>
      <c r="Q965" s="12"/>
    </row>
    <row r="966" spans="15:17" x14ac:dyDescent="0.2">
      <c r="O966" s="12"/>
      <c r="P966" s="12"/>
      <c r="Q966" s="12"/>
    </row>
    <row r="967" spans="15:17" x14ac:dyDescent="0.2">
      <c r="O967" s="12"/>
      <c r="P967" s="12"/>
      <c r="Q967" s="12"/>
    </row>
    <row r="968" spans="15:17" x14ac:dyDescent="0.2">
      <c r="O968" s="12"/>
      <c r="P968" s="12"/>
      <c r="Q968" s="12"/>
    </row>
    <row r="969" spans="15:17" x14ac:dyDescent="0.2">
      <c r="O969" s="12"/>
      <c r="P969" s="12"/>
      <c r="Q969" s="12"/>
    </row>
    <row r="970" spans="15:17" x14ac:dyDescent="0.2">
      <c r="O970" s="12"/>
      <c r="P970" s="12"/>
      <c r="Q970" s="12"/>
    </row>
    <row r="971" spans="15:17" x14ac:dyDescent="0.2">
      <c r="O971" s="12"/>
      <c r="P971" s="12"/>
      <c r="Q971" s="12"/>
    </row>
    <row r="972" spans="15:17" x14ac:dyDescent="0.2">
      <c r="O972" s="12"/>
      <c r="P972" s="12"/>
      <c r="Q972" s="12"/>
    </row>
    <row r="973" spans="15:17" x14ac:dyDescent="0.2">
      <c r="O973" s="12"/>
      <c r="P973" s="12"/>
      <c r="Q973" s="12"/>
    </row>
    <row r="974" spans="15:17" x14ac:dyDescent="0.2">
      <c r="O974" s="12"/>
      <c r="P974" s="12"/>
      <c r="Q974" s="12"/>
    </row>
    <row r="975" spans="15:17" x14ac:dyDescent="0.2">
      <c r="O975" s="12"/>
      <c r="P975" s="12"/>
      <c r="Q975" s="12"/>
    </row>
    <row r="976" spans="15:17" x14ac:dyDescent="0.2">
      <c r="O976" s="12"/>
      <c r="P976" s="12"/>
      <c r="Q976" s="12"/>
    </row>
    <row r="977" spans="15:17" x14ac:dyDescent="0.2">
      <c r="O977" s="12"/>
      <c r="P977" s="12"/>
      <c r="Q977" s="12"/>
    </row>
    <row r="978" spans="15:17" x14ac:dyDescent="0.2">
      <c r="O978" s="12"/>
      <c r="P978" s="12"/>
      <c r="Q978" s="12"/>
    </row>
    <row r="979" spans="15:17" x14ac:dyDescent="0.2">
      <c r="O979" s="12"/>
      <c r="P979" s="12"/>
      <c r="Q979" s="12"/>
    </row>
    <row r="980" spans="15:17" x14ac:dyDescent="0.2">
      <c r="O980" s="12"/>
      <c r="P980" s="12"/>
      <c r="Q980" s="12"/>
    </row>
    <row r="981" spans="15:17" x14ac:dyDescent="0.2">
      <c r="O981" s="12"/>
      <c r="P981" s="12"/>
      <c r="Q981" s="12"/>
    </row>
    <row r="982" spans="15:17" x14ac:dyDescent="0.2">
      <c r="O982" s="12"/>
      <c r="P982" s="12"/>
      <c r="Q982" s="12"/>
    </row>
    <row r="983" spans="15:17" x14ac:dyDescent="0.2">
      <c r="O983" s="12"/>
      <c r="P983" s="12"/>
      <c r="Q983" s="12"/>
    </row>
    <row r="984" spans="15:17" x14ac:dyDescent="0.2">
      <c r="O984" s="12"/>
      <c r="P984" s="12"/>
      <c r="Q984" s="12"/>
    </row>
    <row r="985" spans="15:17" x14ac:dyDescent="0.2">
      <c r="O985" s="12"/>
      <c r="P985" s="12"/>
      <c r="Q985" s="12"/>
    </row>
    <row r="986" spans="15:17" x14ac:dyDescent="0.2">
      <c r="O986" s="12"/>
      <c r="P986" s="12"/>
      <c r="Q986" s="12"/>
    </row>
    <row r="987" spans="15:17" x14ac:dyDescent="0.2">
      <c r="O987" s="12"/>
      <c r="P987" s="12"/>
      <c r="Q987" s="12"/>
    </row>
    <row r="988" spans="15:17" x14ac:dyDescent="0.2">
      <c r="O988" s="12"/>
      <c r="P988" s="12"/>
      <c r="Q988" s="12"/>
    </row>
    <row r="989" spans="15:17" x14ac:dyDescent="0.2">
      <c r="O989" s="12"/>
      <c r="P989" s="12"/>
      <c r="Q989" s="12"/>
    </row>
    <row r="990" spans="15:17" x14ac:dyDescent="0.2">
      <c r="O990" s="12"/>
      <c r="P990" s="12"/>
      <c r="Q990" s="12"/>
    </row>
    <row r="991" spans="15:17" x14ac:dyDescent="0.2">
      <c r="O991" s="12"/>
      <c r="P991" s="12"/>
      <c r="Q991" s="12"/>
    </row>
    <row r="992" spans="15:17" x14ac:dyDescent="0.2">
      <c r="O992" s="12"/>
      <c r="P992" s="12"/>
      <c r="Q992" s="12"/>
    </row>
    <row r="993" spans="15:17" x14ac:dyDescent="0.2">
      <c r="O993" s="12"/>
      <c r="P993" s="12"/>
      <c r="Q993" s="12"/>
    </row>
    <row r="994" spans="15:17" x14ac:dyDescent="0.2">
      <c r="O994" s="12"/>
      <c r="P994" s="12"/>
      <c r="Q994" s="12"/>
    </row>
    <row r="995" spans="15:17" x14ac:dyDescent="0.2">
      <c r="O995" s="12"/>
      <c r="P995" s="12"/>
      <c r="Q995" s="12"/>
    </row>
    <row r="996" spans="15:17" x14ac:dyDescent="0.2">
      <c r="O996" s="12"/>
      <c r="P996" s="12"/>
      <c r="Q996" s="12"/>
    </row>
    <row r="997" spans="15:17" x14ac:dyDescent="0.2">
      <c r="O997" s="12"/>
      <c r="P997" s="12"/>
      <c r="Q997" s="12"/>
    </row>
    <row r="998" spans="15:17" x14ac:dyDescent="0.2">
      <c r="O998" s="12"/>
      <c r="P998" s="12"/>
      <c r="Q998" s="12"/>
    </row>
    <row r="999" spans="15:17" x14ac:dyDescent="0.2">
      <c r="O999" s="12"/>
      <c r="P999" s="12"/>
      <c r="Q999" s="12"/>
    </row>
    <row r="1000" spans="15:17" x14ac:dyDescent="0.2">
      <c r="O1000" s="12"/>
      <c r="P1000" s="12"/>
      <c r="Q1000" s="12"/>
    </row>
    <row r="1001" spans="15:17" x14ac:dyDescent="0.2">
      <c r="O1001" s="12"/>
      <c r="P1001" s="12"/>
      <c r="Q1001" s="12"/>
    </row>
    <row r="1002" spans="15:17" x14ac:dyDescent="0.2">
      <c r="O1002" s="12"/>
      <c r="P1002" s="12"/>
      <c r="Q1002" s="12"/>
    </row>
  </sheetData>
  <sheetProtection sheet="1" objects="1" scenarios="1"/>
  <sortState xmlns:xlrd2="http://schemas.microsoft.com/office/spreadsheetml/2017/richdata2" ref="A3:Q800">
    <sortCondition ref="B3"/>
  </sortState>
  <printOptions horizontalCentered="1" verticalCentered="1"/>
  <pageMargins left="0" right="0" top="0" bottom="0" header="0" footer="0"/>
  <pageSetup paperSize="256" orientation="landscape" horizontalDpi="360" verticalDpi="360" r:id="rId1"/>
  <headerFooter scaleWithDoc="0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LASSEMENT_CLIENT">
                <anchor moveWithCells="1" sizeWithCells="1">
                  <from>
                    <xdr:col>0</xdr:col>
                    <xdr:colOff>0</xdr:colOff>
                    <xdr:row>3</xdr:row>
                    <xdr:rowOff>152400</xdr:rowOff>
                  </from>
                  <to>
                    <xdr:col>0</xdr:col>
                    <xdr:colOff>295275</xdr:colOff>
                    <xdr:row>799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CLIENT">
                <anchor>
                  <from>
                    <xdr:col>2</xdr:col>
                    <xdr:colOff>1276350</xdr:colOff>
                    <xdr:row>0</xdr:row>
                    <xdr:rowOff>104775</xdr:rowOff>
                  </from>
                  <to>
                    <xdr:col>12</xdr:col>
                    <xdr:colOff>638175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MENU">
                <anchor>
                  <from>
                    <xdr:col>1</xdr:col>
                    <xdr:colOff>352425</xdr:colOff>
                    <xdr:row>0</xdr:row>
                    <xdr:rowOff>66675</xdr:rowOff>
                  </from>
                  <to>
                    <xdr:col>2</xdr:col>
                    <xdr:colOff>552450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CA931-7AD7-4EB3-8D51-900471A88881}">
  <sheetPr codeName="Feuil5"/>
  <dimension ref="B1:Q800"/>
  <sheetViews>
    <sheetView zoomScale="70" zoomScaleNormal="70" workbookViewId="0">
      <selection activeCell="B3" sqref="B3:Q800"/>
    </sheetView>
  </sheetViews>
  <sheetFormatPr baseColWidth="10" defaultRowHeight="14.25" x14ac:dyDescent="0.2"/>
  <cols>
    <col min="1" max="1" width="10.42578125" style="12" customWidth="1"/>
    <col min="2" max="2" width="8.28515625" style="12" customWidth="1"/>
    <col min="3" max="3" width="27.42578125" style="12" customWidth="1"/>
    <col min="4" max="4" width="22.5703125" style="12" customWidth="1"/>
    <col min="5" max="9" width="16.5703125" style="12" customWidth="1"/>
    <col min="10" max="10" width="23.42578125" style="12" customWidth="1"/>
    <col min="11" max="11" width="22.5703125" style="12" customWidth="1"/>
    <col min="12" max="12" width="26.28515625" style="12" customWidth="1"/>
    <col min="13" max="13" width="34" style="12" customWidth="1"/>
    <col min="14" max="14" width="37.5703125" style="12" bestFit="1" customWidth="1"/>
    <col min="15" max="15" width="7.7109375" style="12" bestFit="1" customWidth="1"/>
    <col min="16" max="16" width="7" style="12" bestFit="1" customWidth="1"/>
    <col min="17" max="177" width="11.42578125" style="12"/>
    <col min="178" max="178" width="13" style="12" customWidth="1"/>
    <col min="179" max="179" width="39.85546875" style="12" customWidth="1"/>
    <col min="180" max="180" width="16.5703125" style="12" customWidth="1"/>
    <col min="181" max="181" width="30" style="12" bestFit="1" customWidth="1"/>
    <col min="182" max="182" width="34" style="12" bestFit="1" customWidth="1"/>
    <col min="183" max="183" width="33.85546875" style="12" bestFit="1" customWidth="1"/>
    <col min="184" max="184" width="19.28515625" style="12" customWidth="1"/>
    <col min="185" max="185" width="26.85546875" style="12" bestFit="1" customWidth="1"/>
    <col min="186" max="186" width="26.7109375" style="12" bestFit="1" customWidth="1"/>
    <col min="187" max="187" width="37.5703125" style="12" bestFit="1" customWidth="1"/>
    <col min="188" max="188" width="41.85546875" style="12" bestFit="1" customWidth="1"/>
    <col min="189" max="189" width="21.140625" style="12" customWidth="1"/>
    <col min="190" max="190" width="7.7109375" style="12" bestFit="1" customWidth="1"/>
    <col min="191" max="191" width="7" style="12" bestFit="1" customWidth="1"/>
    <col min="192" max="433" width="11.42578125" style="12"/>
    <col min="434" max="434" width="13" style="12" customWidth="1"/>
    <col min="435" max="435" width="39.85546875" style="12" customWidth="1"/>
    <col min="436" max="436" width="16.5703125" style="12" customWidth="1"/>
    <col min="437" max="437" width="30" style="12" bestFit="1" customWidth="1"/>
    <col min="438" max="438" width="34" style="12" bestFit="1" customWidth="1"/>
    <col min="439" max="439" width="33.85546875" style="12" bestFit="1" customWidth="1"/>
    <col min="440" max="440" width="19.28515625" style="12" customWidth="1"/>
    <col min="441" max="441" width="26.85546875" style="12" bestFit="1" customWidth="1"/>
    <col min="442" max="442" width="26.7109375" style="12" bestFit="1" customWidth="1"/>
    <col min="443" max="443" width="37.5703125" style="12" bestFit="1" customWidth="1"/>
    <col min="444" max="444" width="41.85546875" style="12" bestFit="1" customWidth="1"/>
    <col min="445" max="445" width="21.140625" style="12" customWidth="1"/>
    <col min="446" max="446" width="7.7109375" style="12" bestFit="1" customWidth="1"/>
    <col min="447" max="447" width="7" style="12" bestFit="1" customWidth="1"/>
    <col min="448" max="689" width="11.42578125" style="12"/>
    <col min="690" max="690" width="13" style="12" customWidth="1"/>
    <col min="691" max="691" width="39.85546875" style="12" customWidth="1"/>
    <col min="692" max="692" width="16.5703125" style="12" customWidth="1"/>
    <col min="693" max="693" width="30" style="12" bestFit="1" customWidth="1"/>
    <col min="694" max="694" width="34" style="12" bestFit="1" customWidth="1"/>
    <col min="695" max="695" width="33.85546875" style="12" bestFit="1" customWidth="1"/>
    <col min="696" max="696" width="19.28515625" style="12" customWidth="1"/>
    <col min="697" max="697" width="26.85546875" style="12" bestFit="1" customWidth="1"/>
    <col min="698" max="698" width="26.7109375" style="12" bestFit="1" customWidth="1"/>
    <col min="699" max="699" width="37.5703125" style="12" bestFit="1" customWidth="1"/>
    <col min="700" max="700" width="41.85546875" style="12" bestFit="1" customWidth="1"/>
    <col min="701" max="701" width="21.140625" style="12" customWidth="1"/>
    <col min="702" max="702" width="7.7109375" style="12" bestFit="1" customWidth="1"/>
    <col min="703" max="703" width="7" style="12" bestFit="1" customWidth="1"/>
    <col min="704" max="945" width="11.42578125" style="12"/>
    <col min="946" max="946" width="13" style="12" customWidth="1"/>
    <col min="947" max="947" width="39.85546875" style="12" customWidth="1"/>
    <col min="948" max="948" width="16.5703125" style="12" customWidth="1"/>
    <col min="949" max="949" width="30" style="12" bestFit="1" customWidth="1"/>
    <col min="950" max="950" width="34" style="12" bestFit="1" customWidth="1"/>
    <col min="951" max="951" width="33.85546875" style="12" bestFit="1" customWidth="1"/>
    <col min="952" max="952" width="19.28515625" style="12" customWidth="1"/>
    <col min="953" max="953" width="26.85546875" style="12" bestFit="1" customWidth="1"/>
    <col min="954" max="954" width="26.7109375" style="12" bestFit="1" customWidth="1"/>
    <col min="955" max="955" width="37.5703125" style="12" bestFit="1" customWidth="1"/>
    <col min="956" max="956" width="41.85546875" style="12" bestFit="1" customWidth="1"/>
    <col min="957" max="957" width="21.140625" style="12" customWidth="1"/>
    <col min="958" max="958" width="7.7109375" style="12" bestFit="1" customWidth="1"/>
    <col min="959" max="959" width="7" style="12" bestFit="1" customWidth="1"/>
    <col min="960" max="1201" width="11.42578125" style="12"/>
    <col min="1202" max="1202" width="13" style="12" customWidth="1"/>
    <col min="1203" max="1203" width="39.85546875" style="12" customWidth="1"/>
    <col min="1204" max="1204" width="16.5703125" style="12" customWidth="1"/>
    <col min="1205" max="1205" width="30" style="12" bestFit="1" customWidth="1"/>
    <col min="1206" max="1206" width="34" style="12" bestFit="1" customWidth="1"/>
    <col min="1207" max="1207" width="33.85546875" style="12" bestFit="1" customWidth="1"/>
    <col min="1208" max="1208" width="19.28515625" style="12" customWidth="1"/>
    <col min="1209" max="1209" width="26.85546875" style="12" bestFit="1" customWidth="1"/>
    <col min="1210" max="1210" width="26.7109375" style="12" bestFit="1" customWidth="1"/>
    <col min="1211" max="1211" width="37.5703125" style="12" bestFit="1" customWidth="1"/>
    <col min="1212" max="1212" width="41.85546875" style="12" bestFit="1" customWidth="1"/>
    <col min="1213" max="1213" width="21.140625" style="12" customWidth="1"/>
    <col min="1214" max="1214" width="7.7109375" style="12" bestFit="1" customWidth="1"/>
    <col min="1215" max="1215" width="7" style="12" bestFit="1" customWidth="1"/>
    <col min="1216" max="1457" width="11.42578125" style="12"/>
    <col min="1458" max="1458" width="13" style="12" customWidth="1"/>
    <col min="1459" max="1459" width="39.85546875" style="12" customWidth="1"/>
    <col min="1460" max="1460" width="16.5703125" style="12" customWidth="1"/>
    <col min="1461" max="1461" width="30" style="12" bestFit="1" customWidth="1"/>
    <col min="1462" max="1462" width="34" style="12" bestFit="1" customWidth="1"/>
    <col min="1463" max="1463" width="33.85546875" style="12" bestFit="1" customWidth="1"/>
    <col min="1464" max="1464" width="19.28515625" style="12" customWidth="1"/>
    <col min="1465" max="1465" width="26.85546875" style="12" bestFit="1" customWidth="1"/>
    <col min="1466" max="1466" width="26.7109375" style="12" bestFit="1" customWidth="1"/>
    <col min="1467" max="1467" width="37.5703125" style="12" bestFit="1" customWidth="1"/>
    <col min="1468" max="1468" width="41.85546875" style="12" bestFit="1" customWidth="1"/>
    <col min="1469" max="1469" width="21.140625" style="12" customWidth="1"/>
    <col min="1470" max="1470" width="7.7109375" style="12" bestFit="1" customWidth="1"/>
    <col min="1471" max="1471" width="7" style="12" bestFit="1" customWidth="1"/>
    <col min="1472" max="1713" width="11.42578125" style="12"/>
    <col min="1714" max="1714" width="13" style="12" customWidth="1"/>
    <col min="1715" max="1715" width="39.85546875" style="12" customWidth="1"/>
    <col min="1716" max="1716" width="16.5703125" style="12" customWidth="1"/>
    <col min="1717" max="1717" width="30" style="12" bestFit="1" customWidth="1"/>
    <col min="1718" max="1718" width="34" style="12" bestFit="1" customWidth="1"/>
    <col min="1719" max="1719" width="33.85546875" style="12" bestFit="1" customWidth="1"/>
    <col min="1720" max="1720" width="19.28515625" style="12" customWidth="1"/>
    <col min="1721" max="1721" width="26.85546875" style="12" bestFit="1" customWidth="1"/>
    <col min="1722" max="1722" width="26.7109375" style="12" bestFit="1" customWidth="1"/>
    <col min="1723" max="1723" width="37.5703125" style="12" bestFit="1" customWidth="1"/>
    <col min="1724" max="1724" width="41.85546875" style="12" bestFit="1" customWidth="1"/>
    <col min="1725" max="1725" width="21.140625" style="12" customWidth="1"/>
    <col min="1726" max="1726" width="7.7109375" style="12" bestFit="1" customWidth="1"/>
    <col min="1727" max="1727" width="7" style="12" bestFit="1" customWidth="1"/>
    <col min="1728" max="1969" width="11.42578125" style="12"/>
    <col min="1970" max="1970" width="13" style="12" customWidth="1"/>
    <col min="1971" max="1971" width="39.85546875" style="12" customWidth="1"/>
    <col min="1972" max="1972" width="16.5703125" style="12" customWidth="1"/>
    <col min="1973" max="1973" width="30" style="12" bestFit="1" customWidth="1"/>
    <col min="1974" max="1974" width="34" style="12" bestFit="1" customWidth="1"/>
    <col min="1975" max="1975" width="33.85546875" style="12" bestFit="1" customWidth="1"/>
    <col min="1976" max="1976" width="19.28515625" style="12" customWidth="1"/>
    <col min="1977" max="1977" width="26.85546875" style="12" bestFit="1" customWidth="1"/>
    <col min="1978" max="1978" width="26.7109375" style="12" bestFit="1" customWidth="1"/>
    <col min="1979" max="1979" width="37.5703125" style="12" bestFit="1" customWidth="1"/>
    <col min="1980" max="1980" width="41.85546875" style="12" bestFit="1" customWidth="1"/>
    <col min="1981" max="1981" width="21.140625" style="12" customWidth="1"/>
    <col min="1982" max="1982" width="7.7109375" style="12" bestFit="1" customWidth="1"/>
    <col min="1983" max="1983" width="7" style="12" bestFit="1" customWidth="1"/>
    <col min="1984" max="2225" width="11.42578125" style="12"/>
    <col min="2226" max="2226" width="13" style="12" customWidth="1"/>
    <col min="2227" max="2227" width="39.85546875" style="12" customWidth="1"/>
    <col min="2228" max="2228" width="16.5703125" style="12" customWidth="1"/>
    <col min="2229" max="2229" width="30" style="12" bestFit="1" customWidth="1"/>
    <col min="2230" max="2230" width="34" style="12" bestFit="1" customWidth="1"/>
    <col min="2231" max="2231" width="33.85546875" style="12" bestFit="1" customWidth="1"/>
    <col min="2232" max="2232" width="19.28515625" style="12" customWidth="1"/>
    <col min="2233" max="2233" width="26.85546875" style="12" bestFit="1" customWidth="1"/>
    <col min="2234" max="2234" width="26.7109375" style="12" bestFit="1" customWidth="1"/>
    <col min="2235" max="2235" width="37.5703125" style="12" bestFit="1" customWidth="1"/>
    <col min="2236" max="2236" width="41.85546875" style="12" bestFit="1" customWidth="1"/>
    <col min="2237" max="2237" width="21.140625" style="12" customWidth="1"/>
    <col min="2238" max="2238" width="7.7109375" style="12" bestFit="1" customWidth="1"/>
    <col min="2239" max="2239" width="7" style="12" bestFit="1" customWidth="1"/>
    <col min="2240" max="2481" width="11.42578125" style="12"/>
    <col min="2482" max="2482" width="13" style="12" customWidth="1"/>
    <col min="2483" max="2483" width="39.85546875" style="12" customWidth="1"/>
    <col min="2484" max="2484" width="16.5703125" style="12" customWidth="1"/>
    <col min="2485" max="2485" width="30" style="12" bestFit="1" customWidth="1"/>
    <col min="2486" max="2486" width="34" style="12" bestFit="1" customWidth="1"/>
    <col min="2487" max="2487" width="33.85546875" style="12" bestFit="1" customWidth="1"/>
    <col min="2488" max="2488" width="19.28515625" style="12" customWidth="1"/>
    <col min="2489" max="2489" width="26.85546875" style="12" bestFit="1" customWidth="1"/>
    <col min="2490" max="2490" width="26.7109375" style="12" bestFit="1" customWidth="1"/>
    <col min="2491" max="2491" width="37.5703125" style="12" bestFit="1" customWidth="1"/>
    <col min="2492" max="2492" width="41.85546875" style="12" bestFit="1" customWidth="1"/>
    <col min="2493" max="2493" width="21.140625" style="12" customWidth="1"/>
    <col min="2494" max="2494" width="7.7109375" style="12" bestFit="1" customWidth="1"/>
    <col min="2495" max="2495" width="7" style="12" bestFit="1" customWidth="1"/>
    <col min="2496" max="2737" width="11.42578125" style="12"/>
    <col min="2738" max="2738" width="13" style="12" customWidth="1"/>
    <col min="2739" max="2739" width="39.85546875" style="12" customWidth="1"/>
    <col min="2740" max="2740" width="16.5703125" style="12" customWidth="1"/>
    <col min="2741" max="2741" width="30" style="12" bestFit="1" customWidth="1"/>
    <col min="2742" max="2742" width="34" style="12" bestFit="1" customWidth="1"/>
    <col min="2743" max="2743" width="33.85546875" style="12" bestFit="1" customWidth="1"/>
    <col min="2744" max="2744" width="19.28515625" style="12" customWidth="1"/>
    <col min="2745" max="2745" width="26.85546875" style="12" bestFit="1" customWidth="1"/>
    <col min="2746" max="2746" width="26.7109375" style="12" bestFit="1" customWidth="1"/>
    <col min="2747" max="2747" width="37.5703125" style="12" bestFit="1" customWidth="1"/>
    <col min="2748" max="2748" width="41.85546875" style="12" bestFit="1" customWidth="1"/>
    <col min="2749" max="2749" width="21.140625" style="12" customWidth="1"/>
    <col min="2750" max="2750" width="7.7109375" style="12" bestFit="1" customWidth="1"/>
    <col min="2751" max="2751" width="7" style="12" bestFit="1" customWidth="1"/>
    <col min="2752" max="2993" width="11.42578125" style="12"/>
    <col min="2994" max="2994" width="13" style="12" customWidth="1"/>
    <col min="2995" max="2995" width="39.85546875" style="12" customWidth="1"/>
    <col min="2996" max="2996" width="16.5703125" style="12" customWidth="1"/>
    <col min="2997" max="2997" width="30" style="12" bestFit="1" customWidth="1"/>
    <col min="2998" max="2998" width="34" style="12" bestFit="1" customWidth="1"/>
    <col min="2999" max="2999" width="33.85546875" style="12" bestFit="1" customWidth="1"/>
    <col min="3000" max="3000" width="19.28515625" style="12" customWidth="1"/>
    <col min="3001" max="3001" width="26.85546875" style="12" bestFit="1" customWidth="1"/>
    <col min="3002" max="3002" width="26.7109375" style="12" bestFit="1" customWidth="1"/>
    <col min="3003" max="3003" width="37.5703125" style="12" bestFit="1" customWidth="1"/>
    <col min="3004" max="3004" width="41.85546875" style="12" bestFit="1" customWidth="1"/>
    <col min="3005" max="3005" width="21.140625" style="12" customWidth="1"/>
    <col min="3006" max="3006" width="7.7109375" style="12" bestFit="1" customWidth="1"/>
    <col min="3007" max="3007" width="7" style="12" bestFit="1" customWidth="1"/>
    <col min="3008" max="3249" width="11.42578125" style="12"/>
    <col min="3250" max="3250" width="13" style="12" customWidth="1"/>
    <col min="3251" max="3251" width="39.85546875" style="12" customWidth="1"/>
    <col min="3252" max="3252" width="16.5703125" style="12" customWidth="1"/>
    <col min="3253" max="3253" width="30" style="12" bestFit="1" customWidth="1"/>
    <col min="3254" max="3254" width="34" style="12" bestFit="1" customWidth="1"/>
    <col min="3255" max="3255" width="33.85546875" style="12" bestFit="1" customWidth="1"/>
    <col min="3256" max="3256" width="19.28515625" style="12" customWidth="1"/>
    <col min="3257" max="3257" width="26.85546875" style="12" bestFit="1" customWidth="1"/>
    <col min="3258" max="3258" width="26.7109375" style="12" bestFit="1" customWidth="1"/>
    <col min="3259" max="3259" width="37.5703125" style="12" bestFit="1" customWidth="1"/>
    <col min="3260" max="3260" width="41.85546875" style="12" bestFit="1" customWidth="1"/>
    <col min="3261" max="3261" width="21.140625" style="12" customWidth="1"/>
    <col min="3262" max="3262" width="7.7109375" style="12" bestFit="1" customWidth="1"/>
    <col min="3263" max="3263" width="7" style="12" bestFit="1" customWidth="1"/>
    <col min="3264" max="3505" width="11.42578125" style="12"/>
    <col min="3506" max="3506" width="13" style="12" customWidth="1"/>
    <col min="3507" max="3507" width="39.85546875" style="12" customWidth="1"/>
    <col min="3508" max="3508" width="16.5703125" style="12" customWidth="1"/>
    <col min="3509" max="3509" width="30" style="12" bestFit="1" customWidth="1"/>
    <col min="3510" max="3510" width="34" style="12" bestFit="1" customWidth="1"/>
    <col min="3511" max="3511" width="33.85546875" style="12" bestFit="1" customWidth="1"/>
    <col min="3512" max="3512" width="19.28515625" style="12" customWidth="1"/>
    <col min="3513" max="3513" width="26.85546875" style="12" bestFit="1" customWidth="1"/>
    <col min="3514" max="3514" width="26.7109375" style="12" bestFit="1" customWidth="1"/>
    <col min="3515" max="3515" width="37.5703125" style="12" bestFit="1" customWidth="1"/>
    <col min="3516" max="3516" width="41.85546875" style="12" bestFit="1" customWidth="1"/>
    <col min="3517" max="3517" width="21.140625" style="12" customWidth="1"/>
    <col min="3518" max="3518" width="7.7109375" style="12" bestFit="1" customWidth="1"/>
    <col min="3519" max="3519" width="7" style="12" bestFit="1" customWidth="1"/>
    <col min="3520" max="3761" width="11.42578125" style="12"/>
    <col min="3762" max="3762" width="13" style="12" customWidth="1"/>
    <col min="3763" max="3763" width="39.85546875" style="12" customWidth="1"/>
    <col min="3764" max="3764" width="16.5703125" style="12" customWidth="1"/>
    <col min="3765" max="3765" width="30" style="12" bestFit="1" customWidth="1"/>
    <col min="3766" max="3766" width="34" style="12" bestFit="1" customWidth="1"/>
    <col min="3767" max="3767" width="33.85546875" style="12" bestFit="1" customWidth="1"/>
    <col min="3768" max="3768" width="19.28515625" style="12" customWidth="1"/>
    <col min="3769" max="3769" width="26.85546875" style="12" bestFit="1" customWidth="1"/>
    <col min="3770" max="3770" width="26.7109375" style="12" bestFit="1" customWidth="1"/>
    <col min="3771" max="3771" width="37.5703125" style="12" bestFit="1" customWidth="1"/>
    <col min="3772" max="3772" width="41.85546875" style="12" bestFit="1" customWidth="1"/>
    <col min="3773" max="3773" width="21.140625" style="12" customWidth="1"/>
    <col min="3774" max="3774" width="7.7109375" style="12" bestFit="1" customWidth="1"/>
    <col min="3775" max="3775" width="7" style="12" bestFit="1" customWidth="1"/>
    <col min="3776" max="4017" width="11.42578125" style="12"/>
    <col min="4018" max="4018" width="13" style="12" customWidth="1"/>
    <col min="4019" max="4019" width="39.85546875" style="12" customWidth="1"/>
    <col min="4020" max="4020" width="16.5703125" style="12" customWidth="1"/>
    <col min="4021" max="4021" width="30" style="12" bestFit="1" customWidth="1"/>
    <col min="4022" max="4022" width="34" style="12" bestFit="1" customWidth="1"/>
    <col min="4023" max="4023" width="33.85546875" style="12" bestFit="1" customWidth="1"/>
    <col min="4024" max="4024" width="19.28515625" style="12" customWidth="1"/>
    <col min="4025" max="4025" width="26.85546875" style="12" bestFit="1" customWidth="1"/>
    <col min="4026" max="4026" width="26.7109375" style="12" bestFit="1" customWidth="1"/>
    <col min="4027" max="4027" width="37.5703125" style="12" bestFit="1" customWidth="1"/>
    <col min="4028" max="4028" width="41.85546875" style="12" bestFit="1" customWidth="1"/>
    <col min="4029" max="4029" width="21.140625" style="12" customWidth="1"/>
    <col min="4030" max="4030" width="7.7109375" style="12" bestFit="1" customWidth="1"/>
    <col min="4031" max="4031" width="7" style="12" bestFit="1" customWidth="1"/>
    <col min="4032" max="4273" width="11.42578125" style="12"/>
    <col min="4274" max="4274" width="13" style="12" customWidth="1"/>
    <col min="4275" max="4275" width="39.85546875" style="12" customWidth="1"/>
    <col min="4276" max="4276" width="16.5703125" style="12" customWidth="1"/>
    <col min="4277" max="4277" width="30" style="12" bestFit="1" customWidth="1"/>
    <col min="4278" max="4278" width="34" style="12" bestFit="1" customWidth="1"/>
    <col min="4279" max="4279" width="33.85546875" style="12" bestFit="1" customWidth="1"/>
    <col min="4280" max="4280" width="19.28515625" style="12" customWidth="1"/>
    <col min="4281" max="4281" width="26.85546875" style="12" bestFit="1" customWidth="1"/>
    <col min="4282" max="4282" width="26.7109375" style="12" bestFit="1" customWidth="1"/>
    <col min="4283" max="4283" width="37.5703125" style="12" bestFit="1" customWidth="1"/>
    <col min="4284" max="4284" width="41.85546875" style="12" bestFit="1" customWidth="1"/>
    <col min="4285" max="4285" width="21.140625" style="12" customWidth="1"/>
    <col min="4286" max="4286" width="7.7109375" style="12" bestFit="1" customWidth="1"/>
    <col min="4287" max="4287" width="7" style="12" bestFit="1" customWidth="1"/>
    <col min="4288" max="4529" width="11.42578125" style="12"/>
    <col min="4530" max="4530" width="13" style="12" customWidth="1"/>
    <col min="4531" max="4531" width="39.85546875" style="12" customWidth="1"/>
    <col min="4532" max="4532" width="16.5703125" style="12" customWidth="1"/>
    <col min="4533" max="4533" width="30" style="12" bestFit="1" customWidth="1"/>
    <col min="4534" max="4534" width="34" style="12" bestFit="1" customWidth="1"/>
    <col min="4535" max="4535" width="33.85546875" style="12" bestFit="1" customWidth="1"/>
    <col min="4536" max="4536" width="19.28515625" style="12" customWidth="1"/>
    <col min="4537" max="4537" width="26.85546875" style="12" bestFit="1" customWidth="1"/>
    <col min="4538" max="4538" width="26.7109375" style="12" bestFit="1" customWidth="1"/>
    <col min="4539" max="4539" width="37.5703125" style="12" bestFit="1" customWidth="1"/>
    <col min="4540" max="4540" width="41.85546875" style="12" bestFit="1" customWidth="1"/>
    <col min="4541" max="4541" width="21.140625" style="12" customWidth="1"/>
    <col min="4542" max="4542" width="7.7109375" style="12" bestFit="1" customWidth="1"/>
    <col min="4543" max="4543" width="7" style="12" bestFit="1" customWidth="1"/>
    <col min="4544" max="4785" width="11.42578125" style="12"/>
    <col min="4786" max="4786" width="13" style="12" customWidth="1"/>
    <col min="4787" max="4787" width="39.85546875" style="12" customWidth="1"/>
    <col min="4788" max="4788" width="16.5703125" style="12" customWidth="1"/>
    <col min="4789" max="4789" width="30" style="12" bestFit="1" customWidth="1"/>
    <col min="4790" max="4790" width="34" style="12" bestFit="1" customWidth="1"/>
    <col min="4791" max="4791" width="33.85546875" style="12" bestFit="1" customWidth="1"/>
    <col min="4792" max="4792" width="19.28515625" style="12" customWidth="1"/>
    <col min="4793" max="4793" width="26.85546875" style="12" bestFit="1" customWidth="1"/>
    <col min="4794" max="4794" width="26.7109375" style="12" bestFit="1" customWidth="1"/>
    <col min="4795" max="4795" width="37.5703125" style="12" bestFit="1" customWidth="1"/>
    <col min="4796" max="4796" width="41.85546875" style="12" bestFit="1" customWidth="1"/>
    <col min="4797" max="4797" width="21.140625" style="12" customWidth="1"/>
    <col min="4798" max="4798" width="7.7109375" style="12" bestFit="1" customWidth="1"/>
    <col min="4799" max="4799" width="7" style="12" bestFit="1" customWidth="1"/>
    <col min="4800" max="5041" width="11.42578125" style="12"/>
    <col min="5042" max="5042" width="13" style="12" customWidth="1"/>
    <col min="5043" max="5043" width="39.85546875" style="12" customWidth="1"/>
    <col min="5044" max="5044" width="16.5703125" style="12" customWidth="1"/>
    <col min="5045" max="5045" width="30" style="12" bestFit="1" customWidth="1"/>
    <col min="5046" max="5046" width="34" style="12" bestFit="1" customWidth="1"/>
    <col min="5047" max="5047" width="33.85546875" style="12" bestFit="1" customWidth="1"/>
    <col min="5048" max="5048" width="19.28515625" style="12" customWidth="1"/>
    <col min="5049" max="5049" width="26.85546875" style="12" bestFit="1" customWidth="1"/>
    <col min="5050" max="5050" width="26.7109375" style="12" bestFit="1" customWidth="1"/>
    <col min="5051" max="5051" width="37.5703125" style="12" bestFit="1" customWidth="1"/>
    <col min="5052" max="5052" width="41.85546875" style="12" bestFit="1" customWidth="1"/>
    <col min="5053" max="5053" width="21.140625" style="12" customWidth="1"/>
    <col min="5054" max="5054" width="7.7109375" style="12" bestFit="1" customWidth="1"/>
    <col min="5055" max="5055" width="7" style="12" bestFit="1" customWidth="1"/>
    <col min="5056" max="5297" width="11.42578125" style="12"/>
    <col min="5298" max="5298" width="13" style="12" customWidth="1"/>
    <col min="5299" max="5299" width="39.85546875" style="12" customWidth="1"/>
    <col min="5300" max="5300" width="16.5703125" style="12" customWidth="1"/>
    <col min="5301" max="5301" width="30" style="12" bestFit="1" customWidth="1"/>
    <col min="5302" max="5302" width="34" style="12" bestFit="1" customWidth="1"/>
    <col min="5303" max="5303" width="33.85546875" style="12" bestFit="1" customWidth="1"/>
    <col min="5304" max="5304" width="19.28515625" style="12" customWidth="1"/>
    <col min="5305" max="5305" width="26.85546875" style="12" bestFit="1" customWidth="1"/>
    <col min="5306" max="5306" width="26.7109375" style="12" bestFit="1" customWidth="1"/>
    <col min="5307" max="5307" width="37.5703125" style="12" bestFit="1" customWidth="1"/>
    <col min="5308" max="5308" width="41.85546875" style="12" bestFit="1" customWidth="1"/>
    <col min="5309" max="5309" width="21.140625" style="12" customWidth="1"/>
    <col min="5310" max="5310" width="7.7109375" style="12" bestFit="1" customWidth="1"/>
    <col min="5311" max="5311" width="7" style="12" bestFit="1" customWidth="1"/>
    <col min="5312" max="5553" width="11.42578125" style="12"/>
    <col min="5554" max="5554" width="13" style="12" customWidth="1"/>
    <col min="5555" max="5555" width="39.85546875" style="12" customWidth="1"/>
    <col min="5556" max="5556" width="16.5703125" style="12" customWidth="1"/>
    <col min="5557" max="5557" width="30" style="12" bestFit="1" customWidth="1"/>
    <col min="5558" max="5558" width="34" style="12" bestFit="1" customWidth="1"/>
    <col min="5559" max="5559" width="33.85546875" style="12" bestFit="1" customWidth="1"/>
    <col min="5560" max="5560" width="19.28515625" style="12" customWidth="1"/>
    <col min="5561" max="5561" width="26.85546875" style="12" bestFit="1" customWidth="1"/>
    <col min="5562" max="5562" width="26.7109375" style="12" bestFit="1" customWidth="1"/>
    <col min="5563" max="5563" width="37.5703125" style="12" bestFit="1" customWidth="1"/>
    <col min="5564" max="5564" width="41.85546875" style="12" bestFit="1" customWidth="1"/>
    <col min="5565" max="5565" width="21.140625" style="12" customWidth="1"/>
    <col min="5566" max="5566" width="7.7109375" style="12" bestFit="1" customWidth="1"/>
    <col min="5567" max="5567" width="7" style="12" bestFit="1" customWidth="1"/>
    <col min="5568" max="5809" width="11.42578125" style="12"/>
    <col min="5810" max="5810" width="13" style="12" customWidth="1"/>
    <col min="5811" max="5811" width="39.85546875" style="12" customWidth="1"/>
    <col min="5812" max="5812" width="16.5703125" style="12" customWidth="1"/>
    <col min="5813" max="5813" width="30" style="12" bestFit="1" customWidth="1"/>
    <col min="5814" max="5814" width="34" style="12" bestFit="1" customWidth="1"/>
    <col min="5815" max="5815" width="33.85546875" style="12" bestFit="1" customWidth="1"/>
    <col min="5816" max="5816" width="19.28515625" style="12" customWidth="1"/>
    <col min="5817" max="5817" width="26.85546875" style="12" bestFit="1" customWidth="1"/>
    <col min="5818" max="5818" width="26.7109375" style="12" bestFit="1" customWidth="1"/>
    <col min="5819" max="5819" width="37.5703125" style="12" bestFit="1" customWidth="1"/>
    <col min="5820" max="5820" width="41.85546875" style="12" bestFit="1" customWidth="1"/>
    <col min="5821" max="5821" width="21.140625" style="12" customWidth="1"/>
    <col min="5822" max="5822" width="7.7109375" style="12" bestFit="1" customWidth="1"/>
    <col min="5823" max="5823" width="7" style="12" bestFit="1" customWidth="1"/>
    <col min="5824" max="6065" width="11.42578125" style="12"/>
    <col min="6066" max="6066" width="13" style="12" customWidth="1"/>
    <col min="6067" max="6067" width="39.85546875" style="12" customWidth="1"/>
    <col min="6068" max="6068" width="16.5703125" style="12" customWidth="1"/>
    <col min="6069" max="6069" width="30" style="12" bestFit="1" customWidth="1"/>
    <col min="6070" max="6070" width="34" style="12" bestFit="1" customWidth="1"/>
    <col min="6071" max="6071" width="33.85546875" style="12" bestFit="1" customWidth="1"/>
    <col min="6072" max="6072" width="19.28515625" style="12" customWidth="1"/>
    <col min="6073" max="6073" width="26.85546875" style="12" bestFit="1" customWidth="1"/>
    <col min="6074" max="6074" width="26.7109375" style="12" bestFit="1" customWidth="1"/>
    <col min="6075" max="6075" width="37.5703125" style="12" bestFit="1" customWidth="1"/>
    <col min="6076" max="6076" width="41.85546875" style="12" bestFit="1" customWidth="1"/>
    <col min="6077" max="6077" width="21.140625" style="12" customWidth="1"/>
    <col min="6078" max="6078" width="7.7109375" style="12" bestFit="1" customWidth="1"/>
    <col min="6079" max="6079" width="7" style="12" bestFit="1" customWidth="1"/>
    <col min="6080" max="6321" width="11.42578125" style="12"/>
    <col min="6322" max="6322" width="13" style="12" customWidth="1"/>
    <col min="6323" max="6323" width="39.85546875" style="12" customWidth="1"/>
    <col min="6324" max="6324" width="16.5703125" style="12" customWidth="1"/>
    <col min="6325" max="6325" width="30" style="12" bestFit="1" customWidth="1"/>
    <col min="6326" max="6326" width="34" style="12" bestFit="1" customWidth="1"/>
    <col min="6327" max="6327" width="33.85546875" style="12" bestFit="1" customWidth="1"/>
    <col min="6328" max="6328" width="19.28515625" style="12" customWidth="1"/>
    <col min="6329" max="6329" width="26.85546875" style="12" bestFit="1" customWidth="1"/>
    <col min="6330" max="6330" width="26.7109375" style="12" bestFit="1" customWidth="1"/>
    <col min="6331" max="6331" width="37.5703125" style="12" bestFit="1" customWidth="1"/>
    <col min="6332" max="6332" width="41.85546875" style="12" bestFit="1" customWidth="1"/>
    <col min="6333" max="6333" width="21.140625" style="12" customWidth="1"/>
    <col min="6334" max="6334" width="7.7109375" style="12" bestFit="1" customWidth="1"/>
    <col min="6335" max="6335" width="7" style="12" bestFit="1" customWidth="1"/>
    <col min="6336" max="6577" width="11.42578125" style="12"/>
    <col min="6578" max="6578" width="13" style="12" customWidth="1"/>
    <col min="6579" max="6579" width="39.85546875" style="12" customWidth="1"/>
    <col min="6580" max="6580" width="16.5703125" style="12" customWidth="1"/>
    <col min="6581" max="6581" width="30" style="12" bestFit="1" customWidth="1"/>
    <col min="6582" max="6582" width="34" style="12" bestFit="1" customWidth="1"/>
    <col min="6583" max="6583" width="33.85546875" style="12" bestFit="1" customWidth="1"/>
    <col min="6584" max="6584" width="19.28515625" style="12" customWidth="1"/>
    <col min="6585" max="6585" width="26.85546875" style="12" bestFit="1" customWidth="1"/>
    <col min="6586" max="6586" width="26.7109375" style="12" bestFit="1" customWidth="1"/>
    <col min="6587" max="6587" width="37.5703125" style="12" bestFit="1" customWidth="1"/>
    <col min="6588" max="6588" width="41.85546875" style="12" bestFit="1" customWidth="1"/>
    <col min="6589" max="6589" width="21.140625" style="12" customWidth="1"/>
    <col min="6590" max="6590" width="7.7109375" style="12" bestFit="1" customWidth="1"/>
    <col min="6591" max="6591" width="7" style="12" bestFit="1" customWidth="1"/>
    <col min="6592" max="6833" width="11.42578125" style="12"/>
    <col min="6834" max="6834" width="13" style="12" customWidth="1"/>
    <col min="6835" max="6835" width="39.85546875" style="12" customWidth="1"/>
    <col min="6836" max="6836" width="16.5703125" style="12" customWidth="1"/>
    <col min="6837" max="6837" width="30" style="12" bestFit="1" customWidth="1"/>
    <col min="6838" max="6838" width="34" style="12" bestFit="1" customWidth="1"/>
    <col min="6839" max="6839" width="33.85546875" style="12" bestFit="1" customWidth="1"/>
    <col min="6840" max="6840" width="19.28515625" style="12" customWidth="1"/>
    <col min="6841" max="6841" width="26.85546875" style="12" bestFit="1" customWidth="1"/>
    <col min="6842" max="6842" width="26.7109375" style="12" bestFit="1" customWidth="1"/>
    <col min="6843" max="6843" width="37.5703125" style="12" bestFit="1" customWidth="1"/>
    <col min="6844" max="6844" width="41.85546875" style="12" bestFit="1" customWidth="1"/>
    <col min="6845" max="6845" width="21.140625" style="12" customWidth="1"/>
    <col min="6846" max="6846" width="7.7109375" style="12" bestFit="1" customWidth="1"/>
    <col min="6847" max="6847" width="7" style="12" bestFit="1" customWidth="1"/>
    <col min="6848" max="7089" width="11.42578125" style="12"/>
    <col min="7090" max="7090" width="13" style="12" customWidth="1"/>
    <col min="7091" max="7091" width="39.85546875" style="12" customWidth="1"/>
    <col min="7092" max="7092" width="16.5703125" style="12" customWidth="1"/>
    <col min="7093" max="7093" width="30" style="12" bestFit="1" customWidth="1"/>
    <col min="7094" max="7094" width="34" style="12" bestFit="1" customWidth="1"/>
    <col min="7095" max="7095" width="33.85546875" style="12" bestFit="1" customWidth="1"/>
    <col min="7096" max="7096" width="19.28515625" style="12" customWidth="1"/>
    <col min="7097" max="7097" width="26.85546875" style="12" bestFit="1" customWidth="1"/>
    <col min="7098" max="7098" width="26.7109375" style="12" bestFit="1" customWidth="1"/>
    <col min="7099" max="7099" width="37.5703125" style="12" bestFit="1" customWidth="1"/>
    <col min="7100" max="7100" width="41.85546875" style="12" bestFit="1" customWidth="1"/>
    <col min="7101" max="7101" width="21.140625" style="12" customWidth="1"/>
    <col min="7102" max="7102" width="7.7109375" style="12" bestFit="1" customWidth="1"/>
    <col min="7103" max="7103" width="7" style="12" bestFit="1" customWidth="1"/>
    <col min="7104" max="7345" width="11.42578125" style="12"/>
    <col min="7346" max="7346" width="13" style="12" customWidth="1"/>
    <col min="7347" max="7347" width="39.85546875" style="12" customWidth="1"/>
    <col min="7348" max="7348" width="16.5703125" style="12" customWidth="1"/>
    <col min="7349" max="7349" width="30" style="12" bestFit="1" customWidth="1"/>
    <col min="7350" max="7350" width="34" style="12" bestFit="1" customWidth="1"/>
    <col min="7351" max="7351" width="33.85546875" style="12" bestFit="1" customWidth="1"/>
    <col min="7352" max="7352" width="19.28515625" style="12" customWidth="1"/>
    <col min="7353" max="7353" width="26.85546875" style="12" bestFit="1" customWidth="1"/>
    <col min="7354" max="7354" width="26.7109375" style="12" bestFit="1" customWidth="1"/>
    <col min="7355" max="7355" width="37.5703125" style="12" bestFit="1" customWidth="1"/>
    <col min="7356" max="7356" width="41.85546875" style="12" bestFit="1" customWidth="1"/>
    <col min="7357" max="7357" width="21.140625" style="12" customWidth="1"/>
    <col min="7358" max="7358" width="7.7109375" style="12" bestFit="1" customWidth="1"/>
    <col min="7359" max="7359" width="7" style="12" bestFit="1" customWidth="1"/>
    <col min="7360" max="7601" width="11.42578125" style="12"/>
    <col min="7602" max="7602" width="13" style="12" customWidth="1"/>
    <col min="7603" max="7603" width="39.85546875" style="12" customWidth="1"/>
    <col min="7604" max="7604" width="16.5703125" style="12" customWidth="1"/>
    <col min="7605" max="7605" width="30" style="12" bestFit="1" customWidth="1"/>
    <col min="7606" max="7606" width="34" style="12" bestFit="1" customWidth="1"/>
    <col min="7607" max="7607" width="33.85546875" style="12" bestFit="1" customWidth="1"/>
    <col min="7608" max="7608" width="19.28515625" style="12" customWidth="1"/>
    <col min="7609" max="7609" width="26.85546875" style="12" bestFit="1" customWidth="1"/>
    <col min="7610" max="7610" width="26.7109375" style="12" bestFit="1" customWidth="1"/>
    <col min="7611" max="7611" width="37.5703125" style="12" bestFit="1" customWidth="1"/>
    <col min="7612" max="7612" width="41.85546875" style="12" bestFit="1" customWidth="1"/>
    <col min="7613" max="7613" width="21.140625" style="12" customWidth="1"/>
    <col min="7614" max="7614" width="7.7109375" style="12" bestFit="1" customWidth="1"/>
    <col min="7615" max="7615" width="7" style="12" bestFit="1" customWidth="1"/>
    <col min="7616" max="7857" width="11.42578125" style="12"/>
    <col min="7858" max="7858" width="13" style="12" customWidth="1"/>
    <col min="7859" max="7859" width="39.85546875" style="12" customWidth="1"/>
    <col min="7860" max="7860" width="16.5703125" style="12" customWidth="1"/>
    <col min="7861" max="7861" width="30" style="12" bestFit="1" customWidth="1"/>
    <col min="7862" max="7862" width="34" style="12" bestFit="1" customWidth="1"/>
    <col min="7863" max="7863" width="33.85546875" style="12" bestFit="1" customWidth="1"/>
    <col min="7864" max="7864" width="19.28515625" style="12" customWidth="1"/>
    <col min="7865" max="7865" width="26.85546875" style="12" bestFit="1" customWidth="1"/>
    <col min="7866" max="7866" width="26.7109375" style="12" bestFit="1" customWidth="1"/>
    <col min="7867" max="7867" width="37.5703125" style="12" bestFit="1" customWidth="1"/>
    <col min="7868" max="7868" width="41.85546875" style="12" bestFit="1" customWidth="1"/>
    <col min="7869" max="7869" width="21.140625" style="12" customWidth="1"/>
    <col min="7870" max="7870" width="7.7109375" style="12" bestFit="1" customWidth="1"/>
    <col min="7871" max="7871" width="7" style="12" bestFit="1" customWidth="1"/>
    <col min="7872" max="8113" width="11.42578125" style="12"/>
    <col min="8114" max="8114" width="13" style="12" customWidth="1"/>
    <col min="8115" max="8115" width="39.85546875" style="12" customWidth="1"/>
    <col min="8116" max="8116" width="16.5703125" style="12" customWidth="1"/>
    <col min="8117" max="8117" width="30" style="12" bestFit="1" customWidth="1"/>
    <col min="8118" max="8118" width="34" style="12" bestFit="1" customWidth="1"/>
    <col min="8119" max="8119" width="33.85546875" style="12" bestFit="1" customWidth="1"/>
    <col min="8120" max="8120" width="19.28515625" style="12" customWidth="1"/>
    <col min="8121" max="8121" width="26.85546875" style="12" bestFit="1" customWidth="1"/>
    <col min="8122" max="8122" width="26.7109375" style="12" bestFit="1" customWidth="1"/>
    <col min="8123" max="8123" width="37.5703125" style="12" bestFit="1" customWidth="1"/>
    <col min="8124" max="8124" width="41.85546875" style="12" bestFit="1" customWidth="1"/>
    <col min="8125" max="8125" width="21.140625" style="12" customWidth="1"/>
    <col min="8126" max="8126" width="7.7109375" style="12" bestFit="1" customWidth="1"/>
    <col min="8127" max="8127" width="7" style="12" bestFit="1" customWidth="1"/>
    <col min="8128" max="8369" width="11.42578125" style="12"/>
    <col min="8370" max="8370" width="13" style="12" customWidth="1"/>
    <col min="8371" max="8371" width="39.85546875" style="12" customWidth="1"/>
    <col min="8372" max="8372" width="16.5703125" style="12" customWidth="1"/>
    <col min="8373" max="8373" width="30" style="12" bestFit="1" customWidth="1"/>
    <col min="8374" max="8374" width="34" style="12" bestFit="1" customWidth="1"/>
    <col min="8375" max="8375" width="33.85546875" style="12" bestFit="1" customWidth="1"/>
    <col min="8376" max="8376" width="19.28515625" style="12" customWidth="1"/>
    <col min="8377" max="8377" width="26.85546875" style="12" bestFit="1" customWidth="1"/>
    <col min="8378" max="8378" width="26.7109375" style="12" bestFit="1" customWidth="1"/>
    <col min="8379" max="8379" width="37.5703125" style="12" bestFit="1" customWidth="1"/>
    <col min="8380" max="8380" width="41.85546875" style="12" bestFit="1" customWidth="1"/>
    <col min="8381" max="8381" width="21.140625" style="12" customWidth="1"/>
    <col min="8382" max="8382" width="7.7109375" style="12" bestFit="1" customWidth="1"/>
    <col min="8383" max="8383" width="7" style="12" bestFit="1" customWidth="1"/>
    <col min="8384" max="8625" width="11.42578125" style="12"/>
    <col min="8626" max="8626" width="13" style="12" customWidth="1"/>
    <col min="8627" max="8627" width="39.85546875" style="12" customWidth="1"/>
    <col min="8628" max="8628" width="16.5703125" style="12" customWidth="1"/>
    <col min="8629" max="8629" width="30" style="12" bestFit="1" customWidth="1"/>
    <col min="8630" max="8630" width="34" style="12" bestFit="1" customWidth="1"/>
    <col min="8631" max="8631" width="33.85546875" style="12" bestFit="1" customWidth="1"/>
    <col min="8632" max="8632" width="19.28515625" style="12" customWidth="1"/>
    <col min="8633" max="8633" width="26.85546875" style="12" bestFit="1" customWidth="1"/>
    <col min="8634" max="8634" width="26.7109375" style="12" bestFit="1" customWidth="1"/>
    <col min="8635" max="8635" width="37.5703125" style="12" bestFit="1" customWidth="1"/>
    <col min="8636" max="8636" width="41.85546875" style="12" bestFit="1" customWidth="1"/>
    <col min="8637" max="8637" width="21.140625" style="12" customWidth="1"/>
    <col min="8638" max="8638" width="7.7109375" style="12" bestFit="1" customWidth="1"/>
    <col min="8639" max="8639" width="7" style="12" bestFit="1" customWidth="1"/>
    <col min="8640" max="8881" width="11.42578125" style="12"/>
    <col min="8882" max="8882" width="13" style="12" customWidth="1"/>
    <col min="8883" max="8883" width="39.85546875" style="12" customWidth="1"/>
    <col min="8884" max="8884" width="16.5703125" style="12" customWidth="1"/>
    <col min="8885" max="8885" width="30" style="12" bestFit="1" customWidth="1"/>
    <col min="8886" max="8886" width="34" style="12" bestFit="1" customWidth="1"/>
    <col min="8887" max="8887" width="33.85546875" style="12" bestFit="1" customWidth="1"/>
    <col min="8888" max="8888" width="19.28515625" style="12" customWidth="1"/>
    <col min="8889" max="8889" width="26.85546875" style="12" bestFit="1" customWidth="1"/>
    <col min="8890" max="8890" width="26.7109375" style="12" bestFit="1" customWidth="1"/>
    <col min="8891" max="8891" width="37.5703125" style="12" bestFit="1" customWidth="1"/>
    <col min="8892" max="8892" width="41.85546875" style="12" bestFit="1" customWidth="1"/>
    <col min="8893" max="8893" width="21.140625" style="12" customWidth="1"/>
    <col min="8894" max="8894" width="7.7109375" style="12" bestFit="1" customWidth="1"/>
    <col min="8895" max="8895" width="7" style="12" bestFit="1" customWidth="1"/>
    <col min="8896" max="9137" width="11.42578125" style="12"/>
    <col min="9138" max="9138" width="13" style="12" customWidth="1"/>
    <col min="9139" max="9139" width="39.85546875" style="12" customWidth="1"/>
    <col min="9140" max="9140" width="16.5703125" style="12" customWidth="1"/>
    <col min="9141" max="9141" width="30" style="12" bestFit="1" customWidth="1"/>
    <col min="9142" max="9142" width="34" style="12" bestFit="1" customWidth="1"/>
    <col min="9143" max="9143" width="33.85546875" style="12" bestFit="1" customWidth="1"/>
    <col min="9144" max="9144" width="19.28515625" style="12" customWidth="1"/>
    <col min="9145" max="9145" width="26.85546875" style="12" bestFit="1" customWidth="1"/>
    <col min="9146" max="9146" width="26.7109375" style="12" bestFit="1" customWidth="1"/>
    <col min="9147" max="9147" width="37.5703125" style="12" bestFit="1" customWidth="1"/>
    <col min="9148" max="9148" width="41.85546875" style="12" bestFit="1" customWidth="1"/>
    <col min="9149" max="9149" width="21.140625" style="12" customWidth="1"/>
    <col min="9150" max="9150" width="7.7109375" style="12" bestFit="1" customWidth="1"/>
    <col min="9151" max="9151" width="7" style="12" bestFit="1" customWidth="1"/>
    <col min="9152" max="9393" width="11.42578125" style="12"/>
    <col min="9394" max="9394" width="13" style="12" customWidth="1"/>
    <col min="9395" max="9395" width="39.85546875" style="12" customWidth="1"/>
    <col min="9396" max="9396" width="16.5703125" style="12" customWidth="1"/>
    <col min="9397" max="9397" width="30" style="12" bestFit="1" customWidth="1"/>
    <col min="9398" max="9398" width="34" style="12" bestFit="1" customWidth="1"/>
    <col min="9399" max="9399" width="33.85546875" style="12" bestFit="1" customWidth="1"/>
    <col min="9400" max="9400" width="19.28515625" style="12" customWidth="1"/>
    <col min="9401" max="9401" width="26.85546875" style="12" bestFit="1" customWidth="1"/>
    <col min="9402" max="9402" width="26.7109375" style="12" bestFit="1" customWidth="1"/>
    <col min="9403" max="9403" width="37.5703125" style="12" bestFit="1" customWidth="1"/>
    <col min="9404" max="9404" width="41.85546875" style="12" bestFit="1" customWidth="1"/>
    <col min="9405" max="9405" width="21.140625" style="12" customWidth="1"/>
    <col min="9406" max="9406" width="7.7109375" style="12" bestFit="1" customWidth="1"/>
    <col min="9407" max="9407" width="7" style="12" bestFit="1" customWidth="1"/>
    <col min="9408" max="9649" width="11.42578125" style="12"/>
    <col min="9650" max="9650" width="13" style="12" customWidth="1"/>
    <col min="9651" max="9651" width="39.85546875" style="12" customWidth="1"/>
    <col min="9652" max="9652" width="16.5703125" style="12" customWidth="1"/>
    <col min="9653" max="9653" width="30" style="12" bestFit="1" customWidth="1"/>
    <col min="9654" max="9654" width="34" style="12" bestFit="1" customWidth="1"/>
    <col min="9655" max="9655" width="33.85546875" style="12" bestFit="1" customWidth="1"/>
    <col min="9656" max="9656" width="19.28515625" style="12" customWidth="1"/>
    <col min="9657" max="9657" width="26.85546875" style="12" bestFit="1" customWidth="1"/>
    <col min="9658" max="9658" width="26.7109375" style="12" bestFit="1" customWidth="1"/>
    <col min="9659" max="9659" width="37.5703125" style="12" bestFit="1" customWidth="1"/>
    <col min="9660" max="9660" width="41.85546875" style="12" bestFit="1" customWidth="1"/>
    <col min="9661" max="9661" width="21.140625" style="12" customWidth="1"/>
    <col min="9662" max="9662" width="7.7109375" style="12" bestFit="1" customWidth="1"/>
    <col min="9663" max="9663" width="7" style="12" bestFit="1" customWidth="1"/>
    <col min="9664" max="9905" width="11.42578125" style="12"/>
    <col min="9906" max="9906" width="13" style="12" customWidth="1"/>
    <col min="9907" max="9907" width="39.85546875" style="12" customWidth="1"/>
    <col min="9908" max="9908" width="16.5703125" style="12" customWidth="1"/>
    <col min="9909" max="9909" width="30" style="12" bestFit="1" customWidth="1"/>
    <col min="9910" max="9910" width="34" style="12" bestFit="1" customWidth="1"/>
    <col min="9911" max="9911" width="33.85546875" style="12" bestFit="1" customWidth="1"/>
    <col min="9912" max="9912" width="19.28515625" style="12" customWidth="1"/>
    <col min="9913" max="9913" width="26.85546875" style="12" bestFit="1" customWidth="1"/>
    <col min="9914" max="9914" width="26.7109375" style="12" bestFit="1" customWidth="1"/>
    <col min="9915" max="9915" width="37.5703125" style="12" bestFit="1" customWidth="1"/>
    <col min="9916" max="9916" width="41.85546875" style="12" bestFit="1" customWidth="1"/>
    <col min="9917" max="9917" width="21.140625" style="12" customWidth="1"/>
    <col min="9918" max="9918" width="7.7109375" style="12" bestFit="1" customWidth="1"/>
    <col min="9919" max="9919" width="7" style="12" bestFit="1" customWidth="1"/>
    <col min="9920" max="10161" width="11.42578125" style="12"/>
    <col min="10162" max="10162" width="13" style="12" customWidth="1"/>
    <col min="10163" max="10163" width="39.85546875" style="12" customWidth="1"/>
    <col min="10164" max="10164" width="16.5703125" style="12" customWidth="1"/>
    <col min="10165" max="10165" width="30" style="12" bestFit="1" customWidth="1"/>
    <col min="10166" max="10166" width="34" style="12" bestFit="1" customWidth="1"/>
    <col min="10167" max="10167" width="33.85546875" style="12" bestFit="1" customWidth="1"/>
    <col min="10168" max="10168" width="19.28515625" style="12" customWidth="1"/>
    <col min="10169" max="10169" width="26.85546875" style="12" bestFit="1" customWidth="1"/>
    <col min="10170" max="10170" width="26.7109375" style="12" bestFit="1" customWidth="1"/>
    <col min="10171" max="10171" width="37.5703125" style="12" bestFit="1" customWidth="1"/>
    <col min="10172" max="10172" width="41.85546875" style="12" bestFit="1" customWidth="1"/>
    <col min="10173" max="10173" width="21.140625" style="12" customWidth="1"/>
    <col min="10174" max="10174" width="7.7109375" style="12" bestFit="1" customWidth="1"/>
    <col min="10175" max="10175" width="7" style="12" bestFit="1" customWidth="1"/>
    <col min="10176" max="10417" width="11.42578125" style="12"/>
    <col min="10418" max="10418" width="13" style="12" customWidth="1"/>
    <col min="10419" max="10419" width="39.85546875" style="12" customWidth="1"/>
    <col min="10420" max="10420" width="16.5703125" style="12" customWidth="1"/>
    <col min="10421" max="10421" width="30" style="12" bestFit="1" customWidth="1"/>
    <col min="10422" max="10422" width="34" style="12" bestFit="1" customWidth="1"/>
    <col min="10423" max="10423" width="33.85546875" style="12" bestFit="1" customWidth="1"/>
    <col min="10424" max="10424" width="19.28515625" style="12" customWidth="1"/>
    <col min="10425" max="10425" width="26.85546875" style="12" bestFit="1" customWidth="1"/>
    <col min="10426" max="10426" width="26.7109375" style="12" bestFit="1" customWidth="1"/>
    <col min="10427" max="10427" width="37.5703125" style="12" bestFit="1" customWidth="1"/>
    <col min="10428" max="10428" width="41.85546875" style="12" bestFit="1" customWidth="1"/>
    <col min="10429" max="10429" width="21.140625" style="12" customWidth="1"/>
    <col min="10430" max="10430" width="7.7109375" style="12" bestFit="1" customWidth="1"/>
    <col min="10431" max="10431" width="7" style="12" bestFit="1" customWidth="1"/>
    <col min="10432" max="10673" width="11.42578125" style="12"/>
    <col min="10674" max="10674" width="13" style="12" customWidth="1"/>
    <col min="10675" max="10675" width="39.85546875" style="12" customWidth="1"/>
    <col min="10676" max="10676" width="16.5703125" style="12" customWidth="1"/>
    <col min="10677" max="10677" width="30" style="12" bestFit="1" customWidth="1"/>
    <col min="10678" max="10678" width="34" style="12" bestFit="1" customWidth="1"/>
    <col min="10679" max="10679" width="33.85546875" style="12" bestFit="1" customWidth="1"/>
    <col min="10680" max="10680" width="19.28515625" style="12" customWidth="1"/>
    <col min="10681" max="10681" width="26.85546875" style="12" bestFit="1" customWidth="1"/>
    <col min="10682" max="10682" width="26.7109375" style="12" bestFit="1" customWidth="1"/>
    <col min="10683" max="10683" width="37.5703125" style="12" bestFit="1" customWidth="1"/>
    <col min="10684" max="10684" width="41.85546875" style="12" bestFit="1" customWidth="1"/>
    <col min="10685" max="10685" width="21.140625" style="12" customWidth="1"/>
    <col min="10686" max="10686" width="7.7109375" style="12" bestFit="1" customWidth="1"/>
    <col min="10687" max="10687" width="7" style="12" bestFit="1" customWidth="1"/>
    <col min="10688" max="10929" width="11.42578125" style="12"/>
    <col min="10930" max="10930" width="13" style="12" customWidth="1"/>
    <col min="10931" max="10931" width="39.85546875" style="12" customWidth="1"/>
    <col min="10932" max="10932" width="16.5703125" style="12" customWidth="1"/>
    <col min="10933" max="10933" width="30" style="12" bestFit="1" customWidth="1"/>
    <col min="10934" max="10934" width="34" style="12" bestFit="1" customWidth="1"/>
    <col min="10935" max="10935" width="33.85546875" style="12" bestFit="1" customWidth="1"/>
    <col min="10936" max="10936" width="19.28515625" style="12" customWidth="1"/>
    <col min="10937" max="10937" width="26.85546875" style="12" bestFit="1" customWidth="1"/>
    <col min="10938" max="10938" width="26.7109375" style="12" bestFit="1" customWidth="1"/>
    <col min="10939" max="10939" width="37.5703125" style="12" bestFit="1" customWidth="1"/>
    <col min="10940" max="10940" width="41.85546875" style="12" bestFit="1" customWidth="1"/>
    <col min="10941" max="10941" width="21.140625" style="12" customWidth="1"/>
    <col min="10942" max="10942" width="7.7109375" style="12" bestFit="1" customWidth="1"/>
    <col min="10943" max="10943" width="7" style="12" bestFit="1" customWidth="1"/>
    <col min="10944" max="11185" width="11.42578125" style="12"/>
    <col min="11186" max="11186" width="13" style="12" customWidth="1"/>
    <col min="11187" max="11187" width="39.85546875" style="12" customWidth="1"/>
    <col min="11188" max="11188" width="16.5703125" style="12" customWidth="1"/>
    <col min="11189" max="11189" width="30" style="12" bestFit="1" customWidth="1"/>
    <col min="11190" max="11190" width="34" style="12" bestFit="1" customWidth="1"/>
    <col min="11191" max="11191" width="33.85546875" style="12" bestFit="1" customWidth="1"/>
    <col min="11192" max="11192" width="19.28515625" style="12" customWidth="1"/>
    <col min="11193" max="11193" width="26.85546875" style="12" bestFit="1" customWidth="1"/>
    <col min="11194" max="11194" width="26.7109375" style="12" bestFit="1" customWidth="1"/>
    <col min="11195" max="11195" width="37.5703125" style="12" bestFit="1" customWidth="1"/>
    <col min="11196" max="11196" width="41.85546875" style="12" bestFit="1" customWidth="1"/>
    <col min="11197" max="11197" width="21.140625" style="12" customWidth="1"/>
    <col min="11198" max="11198" width="7.7109375" style="12" bestFit="1" customWidth="1"/>
    <col min="11199" max="11199" width="7" style="12" bestFit="1" customWidth="1"/>
    <col min="11200" max="11441" width="11.42578125" style="12"/>
    <col min="11442" max="11442" width="13" style="12" customWidth="1"/>
    <col min="11443" max="11443" width="39.85546875" style="12" customWidth="1"/>
    <col min="11444" max="11444" width="16.5703125" style="12" customWidth="1"/>
    <col min="11445" max="11445" width="30" style="12" bestFit="1" customWidth="1"/>
    <col min="11446" max="11446" width="34" style="12" bestFit="1" customWidth="1"/>
    <col min="11447" max="11447" width="33.85546875" style="12" bestFit="1" customWidth="1"/>
    <col min="11448" max="11448" width="19.28515625" style="12" customWidth="1"/>
    <col min="11449" max="11449" width="26.85546875" style="12" bestFit="1" customWidth="1"/>
    <col min="11450" max="11450" width="26.7109375" style="12" bestFit="1" customWidth="1"/>
    <col min="11451" max="11451" width="37.5703125" style="12" bestFit="1" customWidth="1"/>
    <col min="11452" max="11452" width="41.85546875" style="12" bestFit="1" customWidth="1"/>
    <col min="11453" max="11453" width="21.140625" style="12" customWidth="1"/>
    <col min="11454" max="11454" width="7.7109375" style="12" bestFit="1" customWidth="1"/>
    <col min="11455" max="11455" width="7" style="12" bestFit="1" customWidth="1"/>
    <col min="11456" max="11697" width="11.42578125" style="12"/>
    <col min="11698" max="11698" width="13" style="12" customWidth="1"/>
    <col min="11699" max="11699" width="39.85546875" style="12" customWidth="1"/>
    <col min="11700" max="11700" width="16.5703125" style="12" customWidth="1"/>
    <col min="11701" max="11701" width="30" style="12" bestFit="1" customWidth="1"/>
    <col min="11702" max="11702" width="34" style="12" bestFit="1" customWidth="1"/>
    <col min="11703" max="11703" width="33.85546875" style="12" bestFit="1" customWidth="1"/>
    <col min="11704" max="11704" width="19.28515625" style="12" customWidth="1"/>
    <col min="11705" max="11705" width="26.85546875" style="12" bestFit="1" customWidth="1"/>
    <col min="11706" max="11706" width="26.7109375" style="12" bestFit="1" customWidth="1"/>
    <col min="11707" max="11707" width="37.5703125" style="12" bestFit="1" customWidth="1"/>
    <col min="11708" max="11708" width="41.85546875" style="12" bestFit="1" customWidth="1"/>
    <col min="11709" max="11709" width="21.140625" style="12" customWidth="1"/>
    <col min="11710" max="11710" width="7.7109375" style="12" bestFit="1" customWidth="1"/>
    <col min="11711" max="11711" width="7" style="12" bestFit="1" customWidth="1"/>
    <col min="11712" max="11953" width="11.42578125" style="12"/>
    <col min="11954" max="11954" width="13" style="12" customWidth="1"/>
    <col min="11955" max="11955" width="39.85546875" style="12" customWidth="1"/>
    <col min="11956" max="11956" width="16.5703125" style="12" customWidth="1"/>
    <col min="11957" max="11957" width="30" style="12" bestFit="1" customWidth="1"/>
    <col min="11958" max="11958" width="34" style="12" bestFit="1" customWidth="1"/>
    <col min="11959" max="11959" width="33.85546875" style="12" bestFit="1" customWidth="1"/>
    <col min="11960" max="11960" width="19.28515625" style="12" customWidth="1"/>
    <col min="11961" max="11961" width="26.85546875" style="12" bestFit="1" customWidth="1"/>
    <col min="11962" max="11962" width="26.7109375" style="12" bestFit="1" customWidth="1"/>
    <col min="11963" max="11963" width="37.5703125" style="12" bestFit="1" customWidth="1"/>
    <col min="11964" max="11964" width="41.85546875" style="12" bestFit="1" customWidth="1"/>
    <col min="11965" max="11965" width="21.140625" style="12" customWidth="1"/>
    <col min="11966" max="11966" width="7.7109375" style="12" bestFit="1" customWidth="1"/>
    <col min="11967" max="11967" width="7" style="12" bestFit="1" customWidth="1"/>
    <col min="11968" max="12209" width="11.42578125" style="12"/>
    <col min="12210" max="12210" width="13" style="12" customWidth="1"/>
    <col min="12211" max="12211" width="39.85546875" style="12" customWidth="1"/>
    <col min="12212" max="12212" width="16.5703125" style="12" customWidth="1"/>
    <col min="12213" max="12213" width="30" style="12" bestFit="1" customWidth="1"/>
    <col min="12214" max="12214" width="34" style="12" bestFit="1" customWidth="1"/>
    <col min="12215" max="12215" width="33.85546875" style="12" bestFit="1" customWidth="1"/>
    <col min="12216" max="12216" width="19.28515625" style="12" customWidth="1"/>
    <col min="12217" max="12217" width="26.85546875" style="12" bestFit="1" customWidth="1"/>
    <col min="12218" max="12218" width="26.7109375" style="12" bestFit="1" customWidth="1"/>
    <col min="12219" max="12219" width="37.5703125" style="12" bestFit="1" customWidth="1"/>
    <col min="12220" max="12220" width="41.85546875" style="12" bestFit="1" customWidth="1"/>
    <col min="12221" max="12221" width="21.140625" style="12" customWidth="1"/>
    <col min="12222" max="12222" width="7.7109375" style="12" bestFit="1" customWidth="1"/>
    <col min="12223" max="12223" width="7" style="12" bestFit="1" customWidth="1"/>
    <col min="12224" max="12465" width="11.42578125" style="12"/>
    <col min="12466" max="12466" width="13" style="12" customWidth="1"/>
    <col min="12467" max="12467" width="39.85546875" style="12" customWidth="1"/>
    <col min="12468" max="12468" width="16.5703125" style="12" customWidth="1"/>
    <col min="12469" max="12469" width="30" style="12" bestFit="1" customWidth="1"/>
    <col min="12470" max="12470" width="34" style="12" bestFit="1" customWidth="1"/>
    <col min="12471" max="12471" width="33.85546875" style="12" bestFit="1" customWidth="1"/>
    <col min="12472" max="12472" width="19.28515625" style="12" customWidth="1"/>
    <col min="12473" max="12473" width="26.85546875" style="12" bestFit="1" customWidth="1"/>
    <col min="12474" max="12474" width="26.7109375" style="12" bestFit="1" customWidth="1"/>
    <col min="12475" max="12475" width="37.5703125" style="12" bestFit="1" customWidth="1"/>
    <col min="12476" max="12476" width="41.85546875" style="12" bestFit="1" customWidth="1"/>
    <col min="12477" max="12477" width="21.140625" style="12" customWidth="1"/>
    <col min="12478" max="12478" width="7.7109375" style="12" bestFit="1" customWidth="1"/>
    <col min="12479" max="12479" width="7" style="12" bestFit="1" customWidth="1"/>
    <col min="12480" max="12721" width="11.42578125" style="12"/>
    <col min="12722" max="12722" width="13" style="12" customWidth="1"/>
    <col min="12723" max="12723" width="39.85546875" style="12" customWidth="1"/>
    <col min="12724" max="12724" width="16.5703125" style="12" customWidth="1"/>
    <col min="12725" max="12725" width="30" style="12" bestFit="1" customWidth="1"/>
    <col min="12726" max="12726" width="34" style="12" bestFit="1" customWidth="1"/>
    <col min="12727" max="12727" width="33.85546875" style="12" bestFit="1" customWidth="1"/>
    <col min="12728" max="12728" width="19.28515625" style="12" customWidth="1"/>
    <col min="12729" max="12729" width="26.85546875" style="12" bestFit="1" customWidth="1"/>
    <col min="12730" max="12730" width="26.7109375" style="12" bestFit="1" customWidth="1"/>
    <col min="12731" max="12731" width="37.5703125" style="12" bestFit="1" customWidth="1"/>
    <col min="12732" max="12732" width="41.85546875" style="12" bestFit="1" customWidth="1"/>
    <col min="12733" max="12733" width="21.140625" style="12" customWidth="1"/>
    <col min="12734" max="12734" width="7.7109375" style="12" bestFit="1" customWidth="1"/>
    <col min="12735" max="12735" width="7" style="12" bestFit="1" customWidth="1"/>
    <col min="12736" max="12977" width="11.42578125" style="12"/>
    <col min="12978" max="12978" width="13" style="12" customWidth="1"/>
    <col min="12979" max="12979" width="39.85546875" style="12" customWidth="1"/>
    <col min="12980" max="12980" width="16.5703125" style="12" customWidth="1"/>
    <col min="12981" max="12981" width="30" style="12" bestFit="1" customWidth="1"/>
    <col min="12982" max="12982" width="34" style="12" bestFit="1" customWidth="1"/>
    <col min="12983" max="12983" width="33.85546875" style="12" bestFit="1" customWidth="1"/>
    <col min="12984" max="12984" width="19.28515625" style="12" customWidth="1"/>
    <col min="12985" max="12985" width="26.85546875" style="12" bestFit="1" customWidth="1"/>
    <col min="12986" max="12986" width="26.7109375" style="12" bestFit="1" customWidth="1"/>
    <col min="12987" max="12987" width="37.5703125" style="12" bestFit="1" customWidth="1"/>
    <col min="12988" max="12988" width="41.85546875" style="12" bestFit="1" customWidth="1"/>
    <col min="12989" max="12989" width="21.140625" style="12" customWidth="1"/>
    <col min="12990" max="12990" width="7.7109375" style="12" bestFit="1" customWidth="1"/>
    <col min="12991" max="12991" width="7" style="12" bestFit="1" customWidth="1"/>
    <col min="12992" max="13233" width="11.42578125" style="12"/>
    <col min="13234" max="13234" width="13" style="12" customWidth="1"/>
    <col min="13235" max="13235" width="39.85546875" style="12" customWidth="1"/>
    <col min="13236" max="13236" width="16.5703125" style="12" customWidth="1"/>
    <col min="13237" max="13237" width="30" style="12" bestFit="1" customWidth="1"/>
    <col min="13238" max="13238" width="34" style="12" bestFit="1" customWidth="1"/>
    <col min="13239" max="13239" width="33.85546875" style="12" bestFit="1" customWidth="1"/>
    <col min="13240" max="13240" width="19.28515625" style="12" customWidth="1"/>
    <col min="13241" max="13241" width="26.85546875" style="12" bestFit="1" customWidth="1"/>
    <col min="13242" max="13242" width="26.7109375" style="12" bestFit="1" customWidth="1"/>
    <col min="13243" max="13243" width="37.5703125" style="12" bestFit="1" customWidth="1"/>
    <col min="13244" max="13244" width="41.85546875" style="12" bestFit="1" customWidth="1"/>
    <col min="13245" max="13245" width="21.140625" style="12" customWidth="1"/>
    <col min="13246" max="13246" width="7.7109375" style="12" bestFit="1" customWidth="1"/>
    <col min="13247" max="13247" width="7" style="12" bestFit="1" customWidth="1"/>
    <col min="13248" max="13489" width="11.42578125" style="12"/>
    <col min="13490" max="13490" width="13" style="12" customWidth="1"/>
    <col min="13491" max="13491" width="39.85546875" style="12" customWidth="1"/>
    <col min="13492" max="13492" width="16.5703125" style="12" customWidth="1"/>
    <col min="13493" max="13493" width="30" style="12" bestFit="1" customWidth="1"/>
    <col min="13494" max="13494" width="34" style="12" bestFit="1" customWidth="1"/>
    <col min="13495" max="13495" width="33.85546875" style="12" bestFit="1" customWidth="1"/>
    <col min="13496" max="13496" width="19.28515625" style="12" customWidth="1"/>
    <col min="13497" max="13497" width="26.85546875" style="12" bestFit="1" customWidth="1"/>
    <col min="13498" max="13498" width="26.7109375" style="12" bestFit="1" customWidth="1"/>
    <col min="13499" max="13499" width="37.5703125" style="12" bestFit="1" customWidth="1"/>
    <col min="13500" max="13500" width="41.85546875" style="12" bestFit="1" customWidth="1"/>
    <col min="13501" max="13501" width="21.140625" style="12" customWidth="1"/>
    <col min="13502" max="13502" width="7.7109375" style="12" bestFit="1" customWidth="1"/>
    <col min="13503" max="13503" width="7" style="12" bestFit="1" customWidth="1"/>
    <col min="13504" max="13745" width="11.42578125" style="12"/>
    <col min="13746" max="13746" width="13" style="12" customWidth="1"/>
    <col min="13747" max="13747" width="39.85546875" style="12" customWidth="1"/>
    <col min="13748" max="13748" width="16.5703125" style="12" customWidth="1"/>
    <col min="13749" max="13749" width="30" style="12" bestFit="1" customWidth="1"/>
    <col min="13750" max="13750" width="34" style="12" bestFit="1" customWidth="1"/>
    <col min="13751" max="13751" width="33.85546875" style="12" bestFit="1" customWidth="1"/>
    <col min="13752" max="13752" width="19.28515625" style="12" customWidth="1"/>
    <col min="13753" max="13753" width="26.85546875" style="12" bestFit="1" customWidth="1"/>
    <col min="13754" max="13754" width="26.7109375" style="12" bestFit="1" customWidth="1"/>
    <col min="13755" max="13755" width="37.5703125" style="12" bestFit="1" customWidth="1"/>
    <col min="13756" max="13756" width="41.85546875" style="12" bestFit="1" customWidth="1"/>
    <col min="13757" max="13757" width="21.140625" style="12" customWidth="1"/>
    <col min="13758" max="13758" width="7.7109375" style="12" bestFit="1" customWidth="1"/>
    <col min="13759" max="13759" width="7" style="12" bestFit="1" customWidth="1"/>
    <col min="13760" max="14001" width="11.42578125" style="12"/>
    <col min="14002" max="14002" width="13" style="12" customWidth="1"/>
    <col min="14003" max="14003" width="39.85546875" style="12" customWidth="1"/>
    <col min="14004" max="14004" width="16.5703125" style="12" customWidth="1"/>
    <col min="14005" max="14005" width="30" style="12" bestFit="1" customWidth="1"/>
    <col min="14006" max="14006" width="34" style="12" bestFit="1" customWidth="1"/>
    <col min="14007" max="14007" width="33.85546875" style="12" bestFit="1" customWidth="1"/>
    <col min="14008" max="14008" width="19.28515625" style="12" customWidth="1"/>
    <col min="14009" max="14009" width="26.85546875" style="12" bestFit="1" customWidth="1"/>
    <col min="14010" max="14010" width="26.7109375" style="12" bestFit="1" customWidth="1"/>
    <col min="14011" max="14011" width="37.5703125" style="12" bestFit="1" customWidth="1"/>
    <col min="14012" max="14012" width="41.85546875" style="12" bestFit="1" customWidth="1"/>
    <col min="14013" max="14013" width="21.140625" style="12" customWidth="1"/>
    <col min="14014" max="14014" width="7.7109375" style="12" bestFit="1" customWidth="1"/>
    <col min="14015" max="14015" width="7" style="12" bestFit="1" customWidth="1"/>
    <col min="14016" max="14257" width="11.42578125" style="12"/>
    <col min="14258" max="14258" width="13" style="12" customWidth="1"/>
    <col min="14259" max="14259" width="39.85546875" style="12" customWidth="1"/>
    <col min="14260" max="14260" width="16.5703125" style="12" customWidth="1"/>
    <col min="14261" max="14261" width="30" style="12" bestFit="1" customWidth="1"/>
    <col min="14262" max="14262" width="34" style="12" bestFit="1" customWidth="1"/>
    <col min="14263" max="14263" width="33.85546875" style="12" bestFit="1" customWidth="1"/>
    <col min="14264" max="14264" width="19.28515625" style="12" customWidth="1"/>
    <col min="14265" max="14265" width="26.85546875" style="12" bestFit="1" customWidth="1"/>
    <col min="14266" max="14266" width="26.7109375" style="12" bestFit="1" customWidth="1"/>
    <col min="14267" max="14267" width="37.5703125" style="12" bestFit="1" customWidth="1"/>
    <col min="14268" max="14268" width="41.85546875" style="12" bestFit="1" customWidth="1"/>
    <col min="14269" max="14269" width="21.140625" style="12" customWidth="1"/>
    <col min="14270" max="14270" width="7.7109375" style="12" bestFit="1" customWidth="1"/>
    <col min="14271" max="14271" width="7" style="12" bestFit="1" customWidth="1"/>
    <col min="14272" max="14513" width="11.42578125" style="12"/>
    <col min="14514" max="14514" width="13" style="12" customWidth="1"/>
    <col min="14515" max="14515" width="39.85546875" style="12" customWidth="1"/>
    <col min="14516" max="14516" width="16.5703125" style="12" customWidth="1"/>
    <col min="14517" max="14517" width="30" style="12" bestFit="1" customWidth="1"/>
    <col min="14518" max="14518" width="34" style="12" bestFit="1" customWidth="1"/>
    <col min="14519" max="14519" width="33.85546875" style="12" bestFit="1" customWidth="1"/>
    <col min="14520" max="14520" width="19.28515625" style="12" customWidth="1"/>
    <col min="14521" max="14521" width="26.85546875" style="12" bestFit="1" customWidth="1"/>
    <col min="14522" max="14522" width="26.7109375" style="12" bestFit="1" customWidth="1"/>
    <col min="14523" max="14523" width="37.5703125" style="12" bestFit="1" customWidth="1"/>
    <col min="14524" max="14524" width="41.85546875" style="12" bestFit="1" customWidth="1"/>
    <col min="14525" max="14525" width="21.140625" style="12" customWidth="1"/>
    <col min="14526" max="14526" width="7.7109375" style="12" bestFit="1" customWidth="1"/>
    <col min="14527" max="14527" width="7" style="12" bestFit="1" customWidth="1"/>
    <col min="14528" max="14769" width="11.42578125" style="12"/>
    <col min="14770" max="14770" width="13" style="12" customWidth="1"/>
    <col min="14771" max="14771" width="39.85546875" style="12" customWidth="1"/>
    <col min="14772" max="14772" width="16.5703125" style="12" customWidth="1"/>
    <col min="14773" max="14773" width="30" style="12" bestFit="1" customWidth="1"/>
    <col min="14774" max="14774" width="34" style="12" bestFit="1" customWidth="1"/>
    <col min="14775" max="14775" width="33.85546875" style="12" bestFit="1" customWidth="1"/>
    <col min="14776" max="14776" width="19.28515625" style="12" customWidth="1"/>
    <col min="14777" max="14777" width="26.85546875" style="12" bestFit="1" customWidth="1"/>
    <col min="14778" max="14778" width="26.7109375" style="12" bestFit="1" customWidth="1"/>
    <col min="14779" max="14779" width="37.5703125" style="12" bestFit="1" customWidth="1"/>
    <col min="14780" max="14780" width="41.85546875" style="12" bestFit="1" customWidth="1"/>
    <col min="14781" max="14781" width="21.140625" style="12" customWidth="1"/>
    <col min="14782" max="14782" width="7.7109375" style="12" bestFit="1" customWidth="1"/>
    <col min="14783" max="14783" width="7" style="12" bestFit="1" customWidth="1"/>
    <col min="14784" max="15025" width="11.42578125" style="12"/>
    <col min="15026" max="15026" width="13" style="12" customWidth="1"/>
    <col min="15027" max="15027" width="39.85546875" style="12" customWidth="1"/>
    <col min="15028" max="15028" width="16.5703125" style="12" customWidth="1"/>
    <col min="15029" max="15029" width="30" style="12" bestFit="1" customWidth="1"/>
    <col min="15030" max="15030" width="34" style="12" bestFit="1" customWidth="1"/>
    <col min="15031" max="15031" width="33.85546875" style="12" bestFit="1" customWidth="1"/>
    <col min="15032" max="15032" width="19.28515625" style="12" customWidth="1"/>
    <col min="15033" max="15033" width="26.85546875" style="12" bestFit="1" customWidth="1"/>
    <col min="15034" max="15034" width="26.7109375" style="12" bestFit="1" customWidth="1"/>
    <col min="15035" max="15035" width="37.5703125" style="12" bestFit="1" customWidth="1"/>
    <col min="15036" max="15036" width="41.85546875" style="12" bestFit="1" customWidth="1"/>
    <col min="15037" max="15037" width="21.140625" style="12" customWidth="1"/>
    <col min="15038" max="15038" width="7.7109375" style="12" bestFit="1" customWidth="1"/>
    <col min="15039" max="15039" width="7" style="12" bestFit="1" customWidth="1"/>
    <col min="15040" max="16384" width="11.42578125" style="12"/>
  </cols>
  <sheetData>
    <row r="1" spans="2:17" x14ac:dyDescent="0.2">
      <c r="B1" s="13" t="s">
        <v>69</v>
      </c>
      <c r="C1" s="13" t="s">
        <v>109</v>
      </c>
      <c r="D1" s="13" t="s">
        <v>108</v>
      </c>
      <c r="E1" s="13" t="s">
        <v>75</v>
      </c>
      <c r="F1" s="13" t="s">
        <v>76</v>
      </c>
      <c r="G1" s="13" t="s">
        <v>77</v>
      </c>
      <c r="H1" s="13" t="s">
        <v>78</v>
      </c>
      <c r="I1" s="13" t="s">
        <v>70</v>
      </c>
      <c r="J1" s="13" t="s">
        <v>79</v>
      </c>
      <c r="K1" s="13" t="s">
        <v>80</v>
      </c>
      <c r="L1" s="13" t="s">
        <v>73</v>
      </c>
      <c r="M1" s="13" t="s">
        <v>72</v>
      </c>
      <c r="N1" s="13" t="s">
        <v>71</v>
      </c>
      <c r="O1" s="13" t="s">
        <v>32</v>
      </c>
      <c r="P1" s="13" t="s">
        <v>33</v>
      </c>
      <c r="Q1" s="13" t="s">
        <v>34</v>
      </c>
    </row>
    <row r="2" spans="2:17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2:17" x14ac:dyDescent="0.2">
      <c r="B3" s="21">
        <v>1</v>
      </c>
      <c r="C3" s="22" t="s">
        <v>110</v>
      </c>
      <c r="D3" s="22" t="s">
        <v>111</v>
      </c>
      <c r="E3" s="22" t="s">
        <v>81</v>
      </c>
      <c r="F3" s="22" t="s">
        <v>82</v>
      </c>
      <c r="G3" s="22" t="s">
        <v>83</v>
      </c>
      <c r="H3" s="22">
        <v>76000</v>
      </c>
      <c r="I3" s="22" t="s">
        <v>84</v>
      </c>
      <c r="J3" s="22" t="s">
        <v>85</v>
      </c>
      <c r="K3" s="22" t="s">
        <v>86</v>
      </c>
      <c r="L3" s="22"/>
      <c r="M3" s="22"/>
      <c r="N3" s="22"/>
      <c r="O3" s="22"/>
      <c r="P3" s="22"/>
      <c r="Q3" s="22"/>
    </row>
    <row r="4" spans="2:17" x14ac:dyDescent="0.2">
      <c r="B4" s="21">
        <v>2</v>
      </c>
      <c r="C4" s="22" t="s">
        <v>134</v>
      </c>
      <c r="D4" s="22" t="s">
        <v>126</v>
      </c>
      <c r="E4" s="22" t="s">
        <v>88</v>
      </c>
      <c r="F4" s="22" t="s">
        <v>89</v>
      </c>
      <c r="G4" s="22"/>
      <c r="H4" s="22">
        <v>14120</v>
      </c>
      <c r="I4" s="22" t="s">
        <v>90</v>
      </c>
      <c r="J4" s="22"/>
      <c r="K4" s="22"/>
      <c r="L4" s="22"/>
      <c r="M4" s="22"/>
      <c r="N4" s="22"/>
      <c r="O4" s="22"/>
      <c r="P4" s="22"/>
      <c r="Q4" s="22"/>
    </row>
    <row r="5" spans="2:17" x14ac:dyDescent="0.2">
      <c r="B5" s="21">
        <v>3</v>
      </c>
      <c r="C5" s="22" t="s">
        <v>128</v>
      </c>
      <c r="D5" s="22" t="s">
        <v>113</v>
      </c>
      <c r="E5" s="22" t="s">
        <v>88</v>
      </c>
      <c r="F5" s="22" t="s">
        <v>83</v>
      </c>
      <c r="G5" s="22" t="s">
        <v>116</v>
      </c>
      <c r="H5" s="22">
        <v>14022</v>
      </c>
      <c r="I5" s="22" t="s">
        <v>127</v>
      </c>
      <c r="J5" s="22"/>
      <c r="K5" s="22"/>
      <c r="L5" s="22"/>
      <c r="M5" s="22"/>
      <c r="N5" s="22"/>
      <c r="O5" s="22"/>
      <c r="P5" s="22"/>
      <c r="Q5" s="22"/>
    </row>
    <row r="6" spans="2:17" x14ac:dyDescent="0.2">
      <c r="B6" s="21">
        <v>4</v>
      </c>
      <c r="C6" s="22" t="s">
        <v>133</v>
      </c>
      <c r="D6" s="22" t="s">
        <v>112</v>
      </c>
      <c r="E6" s="22" t="s">
        <v>116</v>
      </c>
      <c r="F6" s="22"/>
      <c r="G6" s="22"/>
      <c r="H6" s="22">
        <v>77230</v>
      </c>
      <c r="I6" s="22" t="s">
        <v>135</v>
      </c>
      <c r="J6" s="22"/>
      <c r="K6" s="22"/>
      <c r="L6" s="22"/>
      <c r="M6" s="22"/>
      <c r="N6" s="22"/>
      <c r="O6" s="22"/>
      <c r="P6" s="22"/>
      <c r="Q6" s="22"/>
    </row>
    <row r="7" spans="2:17" x14ac:dyDescent="0.2">
      <c r="B7" s="21">
        <v>5</v>
      </c>
      <c r="C7" s="22" t="s">
        <v>123</v>
      </c>
      <c r="D7" s="22" t="s">
        <v>115</v>
      </c>
      <c r="E7" s="40" t="s">
        <v>118</v>
      </c>
      <c r="F7" s="22" t="s">
        <v>117</v>
      </c>
      <c r="G7" s="22" t="s">
        <v>119</v>
      </c>
      <c r="H7" s="22">
        <v>86850</v>
      </c>
      <c r="I7" s="22" t="s">
        <v>120</v>
      </c>
      <c r="J7" s="22"/>
      <c r="K7" s="22"/>
      <c r="L7" s="22"/>
      <c r="M7" s="22"/>
      <c r="N7" s="22"/>
      <c r="O7" s="22"/>
      <c r="P7" s="22"/>
      <c r="Q7" s="22"/>
    </row>
    <row r="8" spans="2:17" x14ac:dyDescent="0.2">
      <c r="B8" s="21">
        <v>6</v>
      </c>
      <c r="C8" s="22" t="s">
        <v>87</v>
      </c>
      <c r="D8" s="22" t="s">
        <v>151</v>
      </c>
      <c r="E8" s="22" t="s">
        <v>145</v>
      </c>
      <c r="F8" s="22" t="s">
        <v>87</v>
      </c>
      <c r="G8" s="22" t="s">
        <v>146</v>
      </c>
      <c r="H8" s="22" t="s">
        <v>147</v>
      </c>
      <c r="I8" s="22" t="s">
        <v>135</v>
      </c>
      <c r="J8" s="22"/>
      <c r="K8" s="22"/>
      <c r="L8" s="22"/>
      <c r="M8" s="22"/>
      <c r="N8" s="22"/>
      <c r="O8" s="22"/>
      <c r="P8" s="22"/>
      <c r="Q8" s="22"/>
    </row>
    <row r="9" spans="2:17" x14ac:dyDescent="0.2">
      <c r="B9" s="21">
        <v>7</v>
      </c>
      <c r="C9" s="22" t="s">
        <v>122</v>
      </c>
      <c r="D9" s="22" t="s">
        <v>136</v>
      </c>
      <c r="E9" s="22" t="s">
        <v>136</v>
      </c>
      <c r="F9" s="22" t="s">
        <v>136</v>
      </c>
      <c r="G9" s="22" t="s">
        <v>136</v>
      </c>
      <c r="H9" s="22" t="s">
        <v>136</v>
      </c>
      <c r="I9" s="22" t="s">
        <v>136</v>
      </c>
      <c r="J9" s="22"/>
      <c r="K9" s="22"/>
      <c r="L9" s="22"/>
      <c r="M9" s="22"/>
      <c r="N9" s="22"/>
      <c r="O9" s="22"/>
      <c r="P9" s="22"/>
      <c r="Q9" s="22"/>
    </row>
    <row r="10" spans="2:17" x14ac:dyDescent="0.2">
      <c r="B10" s="21">
        <v>8</v>
      </c>
      <c r="C10" s="22" t="s">
        <v>107</v>
      </c>
      <c r="D10" s="22" t="s">
        <v>137</v>
      </c>
      <c r="E10" s="22" t="s">
        <v>138</v>
      </c>
      <c r="F10" s="22" t="s">
        <v>139</v>
      </c>
      <c r="G10" s="22" t="s">
        <v>140</v>
      </c>
      <c r="H10" s="22" t="s">
        <v>141</v>
      </c>
      <c r="I10" s="22" t="s">
        <v>142</v>
      </c>
      <c r="J10" s="22"/>
      <c r="K10" s="22"/>
      <c r="L10" s="22"/>
      <c r="M10" s="22"/>
      <c r="N10" s="22"/>
      <c r="O10" s="22"/>
      <c r="P10" s="22"/>
      <c r="Q10" s="22"/>
    </row>
    <row r="11" spans="2:17" x14ac:dyDescent="0.2">
      <c r="B11" s="21">
        <v>9</v>
      </c>
      <c r="C11" s="22" t="s">
        <v>41</v>
      </c>
      <c r="D11" s="22" t="s">
        <v>41</v>
      </c>
      <c r="E11" s="22" t="s">
        <v>41</v>
      </c>
      <c r="F11" s="22" t="s">
        <v>41</v>
      </c>
      <c r="G11" s="22" t="s">
        <v>41</v>
      </c>
      <c r="H11" s="22" t="s">
        <v>41</v>
      </c>
      <c r="I11" s="22" t="s">
        <v>41</v>
      </c>
      <c r="J11" s="22"/>
      <c r="K11" s="22"/>
      <c r="L11" s="22"/>
      <c r="M11" s="22"/>
      <c r="N11" s="22"/>
      <c r="O11" s="22"/>
      <c r="P11" s="22"/>
      <c r="Q11" s="22"/>
    </row>
    <row r="12" spans="2:17" x14ac:dyDescent="0.2">
      <c r="B12" s="21">
        <v>10</v>
      </c>
      <c r="C12" s="12" t="s">
        <v>152</v>
      </c>
      <c r="D12" s="56" t="s">
        <v>153</v>
      </c>
      <c r="E12" s="56" t="s">
        <v>154</v>
      </c>
      <c r="F12" s="56" t="s">
        <v>155</v>
      </c>
      <c r="G12" s="56" t="s">
        <v>156</v>
      </c>
      <c r="H12" s="56" t="s">
        <v>158</v>
      </c>
      <c r="I12" s="56" t="s">
        <v>157</v>
      </c>
      <c r="J12" s="22"/>
      <c r="K12" s="22"/>
      <c r="L12" s="22"/>
      <c r="M12" s="22"/>
      <c r="N12" s="22"/>
      <c r="O12" s="22"/>
      <c r="P12" s="22"/>
      <c r="Q12" s="22"/>
    </row>
    <row r="13" spans="2:17" x14ac:dyDescent="0.2">
      <c r="B13" s="21">
        <v>11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spans="2:17" x14ac:dyDescent="0.2">
      <c r="B14" s="21">
        <v>12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2:17" x14ac:dyDescent="0.2">
      <c r="B15" s="21">
        <v>13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2:17" x14ac:dyDescent="0.2">
      <c r="B16" s="21">
        <v>14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2:17" x14ac:dyDescent="0.2">
      <c r="B17" s="21">
        <v>15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2:17" x14ac:dyDescent="0.2">
      <c r="B18" s="21">
        <v>16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spans="2:17" x14ac:dyDescent="0.2">
      <c r="B19" s="21">
        <v>17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spans="2:17" x14ac:dyDescent="0.2">
      <c r="B20" s="21">
        <v>18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2:17" x14ac:dyDescent="0.2">
      <c r="B21" s="21">
        <v>19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spans="2:17" x14ac:dyDescent="0.2">
      <c r="B22" s="21">
        <v>20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2:17" x14ac:dyDescent="0.2">
      <c r="B23" s="21">
        <v>21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2:17" x14ac:dyDescent="0.2">
      <c r="B24" s="21">
        <v>22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2:17" x14ac:dyDescent="0.2">
      <c r="B25" s="21">
        <v>23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2:17" x14ac:dyDescent="0.2">
      <c r="B26" s="21">
        <v>24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2:17" x14ac:dyDescent="0.2">
      <c r="B27" s="21">
        <v>25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2:17" x14ac:dyDescent="0.2">
      <c r="B28" s="21">
        <v>26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  <row r="29" spans="2:17" x14ac:dyDescent="0.2">
      <c r="B29" s="21">
        <v>27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</row>
    <row r="30" spans="2:17" x14ac:dyDescent="0.2">
      <c r="B30" s="21">
        <v>28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2:17" x14ac:dyDescent="0.2">
      <c r="B31" s="21">
        <v>29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</row>
    <row r="32" spans="2:17" x14ac:dyDescent="0.2">
      <c r="B32" s="21">
        <v>30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17" x14ac:dyDescent="0.2">
      <c r="B33" s="21">
        <v>31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2:17" x14ac:dyDescent="0.2">
      <c r="B34" s="21">
        <v>32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</row>
    <row r="35" spans="2:17" x14ac:dyDescent="0.2">
      <c r="B35" s="21">
        <v>33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</row>
    <row r="36" spans="2:17" x14ac:dyDescent="0.2">
      <c r="B36" s="21">
        <v>34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</row>
    <row r="37" spans="2:17" x14ac:dyDescent="0.2">
      <c r="B37" s="21">
        <v>35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</row>
    <row r="38" spans="2:17" x14ac:dyDescent="0.2">
      <c r="B38" s="21">
        <v>36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39" spans="2:17" x14ac:dyDescent="0.2">
      <c r="B39" s="21">
        <v>37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</row>
    <row r="40" spans="2:17" x14ac:dyDescent="0.2">
      <c r="B40" s="21">
        <v>38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</row>
    <row r="41" spans="2:17" x14ac:dyDescent="0.2">
      <c r="B41" s="21">
        <v>39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2:17" x14ac:dyDescent="0.2">
      <c r="B42" s="21">
        <v>40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2:17" x14ac:dyDescent="0.2">
      <c r="B43" s="21">
        <v>41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</row>
    <row r="44" spans="2:17" x14ac:dyDescent="0.2">
      <c r="B44" s="21">
        <v>42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</row>
    <row r="45" spans="2:17" x14ac:dyDescent="0.2">
      <c r="B45" s="21">
        <v>43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</row>
    <row r="46" spans="2:17" x14ac:dyDescent="0.2">
      <c r="B46" s="21">
        <v>44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spans="2:17" x14ac:dyDescent="0.2">
      <c r="B47" s="21">
        <v>45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</row>
    <row r="48" spans="2:17" x14ac:dyDescent="0.2">
      <c r="B48" s="21">
        <v>46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</row>
    <row r="49" spans="2:17" x14ac:dyDescent="0.2">
      <c r="B49" s="21">
        <v>47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</row>
    <row r="50" spans="2:17" x14ac:dyDescent="0.2">
      <c r="B50" s="21">
        <v>48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2:17" x14ac:dyDescent="0.2">
      <c r="B51" s="21">
        <v>49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2:17" x14ac:dyDescent="0.2">
      <c r="B52" s="21">
        <v>50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</row>
    <row r="53" spans="2:17" x14ac:dyDescent="0.2">
      <c r="B53" s="21">
        <v>51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</row>
    <row r="54" spans="2:17" x14ac:dyDescent="0.2">
      <c r="B54" s="21">
        <v>52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</row>
    <row r="55" spans="2:17" x14ac:dyDescent="0.2">
      <c r="B55" s="21">
        <v>53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</row>
    <row r="56" spans="2:17" x14ac:dyDescent="0.2">
      <c r="B56" s="21">
        <v>54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</row>
    <row r="57" spans="2:17" x14ac:dyDescent="0.2">
      <c r="B57" s="21">
        <v>55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</row>
    <row r="58" spans="2:17" x14ac:dyDescent="0.2">
      <c r="B58" s="21">
        <v>56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</row>
    <row r="59" spans="2:17" x14ac:dyDescent="0.2">
      <c r="B59" s="21">
        <v>57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</row>
    <row r="60" spans="2:17" x14ac:dyDescent="0.2">
      <c r="B60" s="21">
        <v>58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</row>
    <row r="61" spans="2:17" x14ac:dyDescent="0.2">
      <c r="B61" s="21">
        <v>59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</row>
    <row r="62" spans="2:17" x14ac:dyDescent="0.2">
      <c r="B62" s="21">
        <v>60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</row>
    <row r="63" spans="2:17" x14ac:dyDescent="0.2">
      <c r="B63" s="21">
        <v>61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</row>
    <row r="64" spans="2:17" x14ac:dyDescent="0.2">
      <c r="B64" s="21">
        <v>62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</row>
    <row r="65" spans="2:17" x14ac:dyDescent="0.2">
      <c r="B65" s="21">
        <v>63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2:17" x14ac:dyDescent="0.2">
      <c r="B66" s="21">
        <v>64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</row>
    <row r="67" spans="2:17" x14ac:dyDescent="0.2">
      <c r="B67" s="21">
        <v>65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</row>
    <row r="68" spans="2:17" x14ac:dyDescent="0.2">
      <c r="B68" s="21">
        <v>66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</row>
    <row r="69" spans="2:17" x14ac:dyDescent="0.2">
      <c r="B69" s="21">
        <v>67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2:17" x14ac:dyDescent="0.2">
      <c r="B70" s="21">
        <v>68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2:17" x14ac:dyDescent="0.2">
      <c r="B71" s="21">
        <v>69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2:17" x14ac:dyDescent="0.2">
      <c r="B72" s="21">
        <v>70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2:17" x14ac:dyDescent="0.2">
      <c r="B73" s="21">
        <v>71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2:17" x14ac:dyDescent="0.2">
      <c r="B74" s="21">
        <v>72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2:17" x14ac:dyDescent="0.2">
      <c r="B75" s="21">
        <v>73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2:17" x14ac:dyDescent="0.2">
      <c r="B76" s="21">
        <v>74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2:17" x14ac:dyDescent="0.2">
      <c r="B77" s="21">
        <v>75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2:17" x14ac:dyDescent="0.2">
      <c r="B78" s="21">
        <v>76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2:17" x14ac:dyDescent="0.2">
      <c r="B79" s="21">
        <v>77</v>
      </c>
      <c r="C79" s="22"/>
      <c r="D79" s="22"/>
      <c r="E79" s="22"/>
      <c r="F79" s="22"/>
      <c r="G79" s="22"/>
      <c r="H79" s="22"/>
      <c r="I79" s="22"/>
      <c r="J79" s="23"/>
      <c r="K79" s="22"/>
      <c r="L79" s="22"/>
      <c r="M79" s="22"/>
      <c r="N79" s="22"/>
      <c r="O79" s="22"/>
      <c r="P79" s="22"/>
      <c r="Q79" s="22"/>
    </row>
    <row r="80" spans="2:17" x14ac:dyDescent="0.2">
      <c r="B80" s="21">
        <v>78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2:17" x14ac:dyDescent="0.2">
      <c r="B81" s="21">
        <v>79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2:17" x14ac:dyDescent="0.2">
      <c r="B82" s="21">
        <v>80</v>
      </c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2:17" x14ac:dyDescent="0.2">
      <c r="B83" s="21">
        <v>81</v>
      </c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2:17" x14ac:dyDescent="0.2">
      <c r="B84" s="21">
        <v>82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2:17" x14ac:dyDescent="0.2">
      <c r="B85" s="21">
        <v>83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2:17" x14ac:dyDescent="0.2">
      <c r="B86" s="21">
        <v>84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2:17" x14ac:dyDescent="0.2">
      <c r="B87" s="21">
        <v>85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2:17" x14ac:dyDescent="0.2">
      <c r="B88" s="21">
        <v>86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2:17" x14ac:dyDescent="0.2">
      <c r="B89" s="21">
        <v>87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2:17" x14ac:dyDescent="0.2">
      <c r="B90" s="21">
        <v>88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2:17" x14ac:dyDescent="0.2">
      <c r="B91" s="21">
        <v>89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2:17" x14ac:dyDescent="0.2">
      <c r="B92" s="21">
        <v>90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2:17" x14ac:dyDescent="0.2">
      <c r="B93" s="21">
        <v>91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2:17" x14ac:dyDescent="0.2">
      <c r="B94" s="21">
        <v>92</v>
      </c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2:17" x14ac:dyDescent="0.2">
      <c r="B95" s="21">
        <v>93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2:17" x14ac:dyDescent="0.2">
      <c r="B96" s="21">
        <v>94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2:17" x14ac:dyDescent="0.2">
      <c r="B97" s="21">
        <v>95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2:17" x14ac:dyDescent="0.2">
      <c r="B98" s="21">
        <v>96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2:17" x14ac:dyDescent="0.2">
      <c r="B99" s="21">
        <v>97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2:17" x14ac:dyDescent="0.2">
      <c r="B100" s="21">
        <v>98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2:17" x14ac:dyDescent="0.2">
      <c r="B101" s="21">
        <v>99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2:17" x14ac:dyDescent="0.2">
      <c r="B102" s="21">
        <v>100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2:17" x14ac:dyDescent="0.2">
      <c r="B103" s="21">
        <v>101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2:17" x14ac:dyDescent="0.2">
      <c r="B104" s="21">
        <v>102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2:17" x14ac:dyDescent="0.2">
      <c r="B105" s="21">
        <v>103</v>
      </c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2:17" x14ac:dyDescent="0.2">
      <c r="B106" s="21">
        <v>104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2:17" x14ac:dyDescent="0.2">
      <c r="B107" s="21">
        <v>105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2:17" x14ac:dyDescent="0.2">
      <c r="B108" s="21">
        <v>106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2:17" x14ac:dyDescent="0.2">
      <c r="B109" s="21">
        <v>107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2:17" x14ac:dyDescent="0.2">
      <c r="B110" s="21">
        <v>108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2:17" x14ac:dyDescent="0.2">
      <c r="B111" s="21">
        <v>109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2:17" x14ac:dyDescent="0.2">
      <c r="B112" s="21">
        <v>110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2:17" x14ac:dyDescent="0.2">
      <c r="B113" s="21">
        <v>111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2:17" x14ac:dyDescent="0.2">
      <c r="B114" s="21">
        <v>112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2:17" x14ac:dyDescent="0.2">
      <c r="B115" s="21">
        <v>113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2:17" x14ac:dyDescent="0.2">
      <c r="B116" s="21">
        <v>114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2:17" x14ac:dyDescent="0.2">
      <c r="B117" s="21">
        <v>115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2:17" x14ac:dyDescent="0.2">
      <c r="B118" s="21">
        <v>116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2:17" x14ac:dyDescent="0.2">
      <c r="B119" s="21">
        <v>117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2:17" x14ac:dyDescent="0.2">
      <c r="B120" s="21">
        <v>118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2:17" x14ac:dyDescent="0.2">
      <c r="B121" s="21">
        <v>119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2:17" x14ac:dyDescent="0.2">
      <c r="B122" s="21">
        <v>120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2:17" x14ac:dyDescent="0.2">
      <c r="B123" s="21">
        <v>121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2:17" x14ac:dyDescent="0.2">
      <c r="B124" s="21">
        <v>122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2:17" x14ac:dyDescent="0.2">
      <c r="B125" s="21">
        <v>123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2:17" x14ac:dyDescent="0.2">
      <c r="B126" s="21">
        <v>124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2:17" x14ac:dyDescent="0.2">
      <c r="B127" s="21">
        <v>125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2:17" x14ac:dyDescent="0.2">
      <c r="B128" s="21">
        <v>126</v>
      </c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2:17" x14ac:dyDescent="0.2">
      <c r="B129" s="21">
        <v>127</v>
      </c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2:17" x14ac:dyDescent="0.2">
      <c r="B130" s="21">
        <v>128</v>
      </c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2:17" x14ac:dyDescent="0.2">
      <c r="B131" s="21">
        <v>129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2:17" x14ac:dyDescent="0.2">
      <c r="B132" s="21">
        <v>130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2:17" x14ac:dyDescent="0.2">
      <c r="B133" s="21">
        <v>131</v>
      </c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2:17" x14ac:dyDescent="0.2">
      <c r="B134" s="21">
        <v>132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2:17" x14ac:dyDescent="0.2">
      <c r="B135" s="21">
        <v>133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2:17" x14ac:dyDescent="0.2">
      <c r="B136" s="21">
        <v>134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2:17" x14ac:dyDescent="0.2">
      <c r="B137" s="21">
        <v>135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2:17" x14ac:dyDescent="0.2">
      <c r="B138" s="21">
        <v>136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2:17" x14ac:dyDescent="0.2">
      <c r="B139" s="21">
        <v>137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2:17" x14ac:dyDescent="0.2">
      <c r="B140" s="21">
        <v>138</v>
      </c>
      <c r="C140" s="22"/>
      <c r="D140" s="22"/>
      <c r="E140" s="22"/>
      <c r="F140" s="22"/>
      <c r="G140" s="22"/>
      <c r="H140" s="22"/>
      <c r="I140" s="22"/>
      <c r="J140" s="24"/>
      <c r="K140" s="22"/>
      <c r="L140" s="22"/>
      <c r="M140" s="22"/>
      <c r="N140" s="22"/>
      <c r="O140" s="22"/>
      <c r="P140" s="22"/>
      <c r="Q140" s="22"/>
    </row>
    <row r="141" spans="2:17" x14ac:dyDescent="0.2">
      <c r="B141" s="21">
        <v>139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2:17" x14ac:dyDescent="0.2">
      <c r="B142" s="21">
        <v>140</v>
      </c>
      <c r="C142" s="22"/>
      <c r="D142" s="22"/>
      <c r="E142" s="22"/>
      <c r="F142" s="22"/>
      <c r="G142" s="22"/>
      <c r="H142" s="22"/>
      <c r="I142" s="22"/>
      <c r="J142" s="25"/>
      <c r="K142" s="25"/>
      <c r="L142" s="25"/>
      <c r="M142" s="25"/>
      <c r="N142" s="22"/>
      <c r="O142" s="22"/>
      <c r="P142" s="22"/>
      <c r="Q142" s="22"/>
    </row>
    <row r="143" spans="2:17" x14ac:dyDescent="0.2">
      <c r="B143" s="21">
        <v>141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2:17" x14ac:dyDescent="0.2">
      <c r="B144" s="21">
        <v>142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2:17" x14ac:dyDescent="0.2">
      <c r="B145" s="21">
        <v>143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2:17" x14ac:dyDescent="0.2">
      <c r="B146" s="21">
        <v>144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2:17" x14ac:dyDescent="0.2">
      <c r="B147" s="21">
        <v>145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2:17" x14ac:dyDescent="0.2">
      <c r="B148" s="21">
        <v>146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2:17" x14ac:dyDescent="0.2">
      <c r="B149" s="21">
        <v>147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2:17" x14ac:dyDescent="0.2">
      <c r="B150" s="21">
        <v>148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2:17" x14ac:dyDescent="0.2">
      <c r="B151" s="21">
        <v>149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2:17" x14ac:dyDescent="0.2">
      <c r="B152" s="21">
        <v>150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2:17" x14ac:dyDescent="0.2">
      <c r="B153" s="21">
        <v>151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2:17" x14ac:dyDescent="0.2">
      <c r="B154" s="21">
        <v>152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2:17" x14ac:dyDescent="0.2">
      <c r="B155" s="21">
        <v>153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2:17" x14ac:dyDescent="0.2">
      <c r="B156" s="21">
        <v>154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2:17" x14ac:dyDescent="0.2">
      <c r="B157" s="21">
        <v>155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2:17" x14ac:dyDescent="0.2">
      <c r="B158" s="21">
        <v>156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2:17" x14ac:dyDescent="0.2">
      <c r="B159" s="21">
        <v>157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2:17" x14ac:dyDescent="0.2">
      <c r="B160" s="21">
        <v>158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2:17" x14ac:dyDescent="0.2">
      <c r="B161" s="21">
        <v>159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2:17" x14ac:dyDescent="0.2">
      <c r="B162" s="21">
        <v>160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2:17" x14ac:dyDescent="0.2">
      <c r="B163" s="21">
        <v>161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2:17" x14ac:dyDescent="0.2">
      <c r="B164" s="21">
        <v>162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2:17" x14ac:dyDescent="0.2">
      <c r="B165" s="21">
        <v>163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2:17" x14ac:dyDescent="0.2">
      <c r="B166" s="21">
        <v>164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2:17" x14ac:dyDescent="0.2">
      <c r="B167" s="21">
        <v>165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2:17" x14ac:dyDescent="0.2">
      <c r="B168" s="21">
        <v>166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2:17" x14ac:dyDescent="0.2">
      <c r="B169" s="21">
        <v>167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2:17" x14ac:dyDescent="0.2">
      <c r="B170" s="21">
        <v>168</v>
      </c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2:17" x14ac:dyDescent="0.2">
      <c r="B171" s="21">
        <v>169</v>
      </c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2:17" x14ac:dyDescent="0.2">
      <c r="B172" s="21">
        <v>170</v>
      </c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2:17" x14ac:dyDescent="0.2">
      <c r="B173" s="21">
        <v>171</v>
      </c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2:17" x14ac:dyDescent="0.2">
      <c r="B174" s="21">
        <v>172</v>
      </c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2:17" x14ac:dyDescent="0.2">
      <c r="B175" s="21">
        <v>173</v>
      </c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2:17" x14ac:dyDescent="0.2">
      <c r="B176" s="21">
        <v>174</v>
      </c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2:17" x14ac:dyDescent="0.2">
      <c r="B177" s="21">
        <v>175</v>
      </c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2:17" x14ac:dyDescent="0.2">
      <c r="B178" s="21">
        <v>176</v>
      </c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2:17" x14ac:dyDescent="0.2">
      <c r="B179" s="21">
        <v>177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2:17" x14ac:dyDescent="0.2">
      <c r="B180" s="21">
        <v>178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2:17" x14ac:dyDescent="0.2">
      <c r="B181" s="21">
        <v>179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2:17" x14ac:dyDescent="0.2">
      <c r="B182" s="21">
        <v>180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2:17" x14ac:dyDescent="0.2">
      <c r="B183" s="21">
        <v>181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2:17" x14ac:dyDescent="0.2">
      <c r="B184" s="21">
        <v>182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2:17" x14ac:dyDescent="0.2">
      <c r="B185" s="21">
        <v>183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2:17" x14ac:dyDescent="0.2">
      <c r="B186" s="21">
        <v>184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2:17" x14ac:dyDescent="0.2">
      <c r="B187" s="21">
        <v>185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2:17" x14ac:dyDescent="0.2">
      <c r="B188" s="21">
        <v>186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2:17" x14ac:dyDescent="0.2">
      <c r="B189" s="21">
        <v>187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2:17" x14ac:dyDescent="0.2">
      <c r="B190" s="21">
        <v>188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2:17" x14ac:dyDescent="0.2">
      <c r="B191" s="21">
        <v>189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2:17" x14ac:dyDescent="0.2">
      <c r="B192" s="21">
        <v>190</v>
      </c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2:17" x14ac:dyDescent="0.2">
      <c r="B193" s="21">
        <v>191</v>
      </c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2:17" x14ac:dyDescent="0.2">
      <c r="B194" s="21">
        <v>192</v>
      </c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2:17" x14ac:dyDescent="0.2">
      <c r="B195" s="21">
        <v>193</v>
      </c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2:17" x14ac:dyDescent="0.2">
      <c r="B196" s="21">
        <v>194</v>
      </c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2:17" x14ac:dyDescent="0.2">
      <c r="B197" s="21">
        <v>195</v>
      </c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2:17" x14ac:dyDescent="0.2">
      <c r="B198" s="21">
        <v>196</v>
      </c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2:17" x14ac:dyDescent="0.2">
      <c r="B199" s="21">
        <v>197</v>
      </c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2:17" x14ac:dyDescent="0.2">
      <c r="B200" s="21">
        <v>198</v>
      </c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2:17" x14ac:dyDescent="0.2">
      <c r="B201" s="21">
        <v>199</v>
      </c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2:17" x14ac:dyDescent="0.2">
      <c r="B202" s="21">
        <v>200</v>
      </c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2:17" x14ac:dyDescent="0.2">
      <c r="B203" s="21">
        <v>201</v>
      </c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2:17" x14ac:dyDescent="0.2">
      <c r="B204" s="21">
        <v>202</v>
      </c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2:17" x14ac:dyDescent="0.2">
      <c r="B205" s="21">
        <v>203</v>
      </c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2:17" x14ac:dyDescent="0.2">
      <c r="B206" s="21">
        <v>204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2:17" x14ac:dyDescent="0.2">
      <c r="B207" s="21">
        <v>205</v>
      </c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2:17" x14ac:dyDescent="0.2">
      <c r="B208" s="21">
        <v>206</v>
      </c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2:17" x14ac:dyDescent="0.2">
      <c r="B209" s="21">
        <v>207</v>
      </c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2:17" x14ac:dyDescent="0.2">
      <c r="B210" s="21">
        <v>208</v>
      </c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2:17" x14ac:dyDescent="0.2">
      <c r="B211" s="21">
        <v>209</v>
      </c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2:17" x14ac:dyDescent="0.2">
      <c r="B212" s="21">
        <v>210</v>
      </c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2:17" x14ac:dyDescent="0.2">
      <c r="B213" s="21">
        <v>211</v>
      </c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2:17" x14ac:dyDescent="0.2">
      <c r="B214" s="21">
        <v>212</v>
      </c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2:17" x14ac:dyDescent="0.2">
      <c r="B215" s="21">
        <v>213</v>
      </c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2:17" x14ac:dyDescent="0.2">
      <c r="B216" s="21">
        <v>214</v>
      </c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2:17" x14ac:dyDescent="0.2">
      <c r="B217" s="21">
        <v>215</v>
      </c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2:17" x14ac:dyDescent="0.2">
      <c r="B218" s="21">
        <v>216</v>
      </c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2:17" x14ac:dyDescent="0.2">
      <c r="B219" s="21">
        <v>217</v>
      </c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2:17" x14ac:dyDescent="0.2">
      <c r="B220" s="21">
        <v>218</v>
      </c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2:17" x14ac:dyDescent="0.2">
      <c r="B221" s="21">
        <v>219</v>
      </c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2:17" x14ac:dyDescent="0.2">
      <c r="B222" s="21">
        <v>220</v>
      </c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2:17" x14ac:dyDescent="0.2">
      <c r="B223" s="21">
        <v>221</v>
      </c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2:17" x14ac:dyDescent="0.2">
      <c r="B224" s="21">
        <v>222</v>
      </c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2:17" x14ac:dyDescent="0.2">
      <c r="B225" s="21">
        <v>223</v>
      </c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2:17" x14ac:dyDescent="0.2">
      <c r="B226" s="21">
        <v>224</v>
      </c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2:17" x14ac:dyDescent="0.2">
      <c r="B227" s="21">
        <v>225</v>
      </c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2:17" x14ac:dyDescent="0.2">
      <c r="B228" s="21">
        <v>226</v>
      </c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2:17" x14ac:dyDescent="0.2">
      <c r="B229" s="21">
        <v>227</v>
      </c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2:17" x14ac:dyDescent="0.2">
      <c r="B230" s="21">
        <v>228</v>
      </c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2:17" x14ac:dyDescent="0.2">
      <c r="B231" s="21">
        <v>229</v>
      </c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2:17" x14ac:dyDescent="0.2">
      <c r="B232" s="21">
        <v>230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2:17" x14ac:dyDescent="0.2">
      <c r="B233" s="21">
        <v>231</v>
      </c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2:17" x14ac:dyDescent="0.2">
      <c r="B234" s="21">
        <v>232</v>
      </c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2:17" x14ac:dyDescent="0.2">
      <c r="B235" s="21">
        <v>233</v>
      </c>
      <c r="C235" s="22"/>
      <c r="D235" s="22"/>
      <c r="E235" s="22"/>
      <c r="F235" s="22"/>
      <c r="G235" s="22"/>
      <c r="H235" s="22"/>
      <c r="I235" s="22"/>
      <c r="J235" s="22"/>
      <c r="K235" s="26"/>
      <c r="L235" s="26"/>
      <c r="M235" s="26"/>
      <c r="N235" s="22"/>
      <c r="O235" s="22"/>
      <c r="P235" s="22"/>
      <c r="Q235" s="22"/>
    </row>
    <row r="236" spans="2:17" x14ac:dyDescent="0.2">
      <c r="B236" s="21">
        <v>234</v>
      </c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2:17" x14ac:dyDescent="0.2">
      <c r="B237" s="21">
        <v>235</v>
      </c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2:17" x14ac:dyDescent="0.2">
      <c r="B238" s="21">
        <v>236</v>
      </c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2:17" x14ac:dyDescent="0.2">
      <c r="B239" s="21">
        <v>237</v>
      </c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2:17" x14ac:dyDescent="0.2">
      <c r="B240" s="21">
        <v>238</v>
      </c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2:17" x14ac:dyDescent="0.2">
      <c r="B241" s="21">
        <v>239</v>
      </c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2:17" x14ac:dyDescent="0.2">
      <c r="B242" s="21">
        <v>240</v>
      </c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2:17" x14ac:dyDescent="0.2">
      <c r="B243" s="21">
        <v>241</v>
      </c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2:17" x14ac:dyDescent="0.2">
      <c r="B244" s="21">
        <v>242</v>
      </c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2:17" x14ac:dyDescent="0.2">
      <c r="B245" s="21">
        <v>243</v>
      </c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2:17" x14ac:dyDescent="0.2">
      <c r="B246" s="21">
        <v>244</v>
      </c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2:17" x14ac:dyDescent="0.2">
      <c r="B247" s="21">
        <v>245</v>
      </c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2:17" x14ac:dyDescent="0.2">
      <c r="B248" s="21">
        <v>246</v>
      </c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2:17" x14ac:dyDescent="0.2">
      <c r="B249" s="21">
        <v>247</v>
      </c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2:17" x14ac:dyDescent="0.2">
      <c r="B250" s="21">
        <v>248</v>
      </c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2:17" x14ac:dyDescent="0.2">
      <c r="B251" s="21">
        <v>249</v>
      </c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2:17" x14ac:dyDescent="0.2">
      <c r="B252" s="21">
        <v>250</v>
      </c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2:17" x14ac:dyDescent="0.2">
      <c r="B253" s="21">
        <v>251</v>
      </c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2:17" x14ac:dyDescent="0.2">
      <c r="B254" s="21">
        <v>252</v>
      </c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2:17" x14ac:dyDescent="0.2">
      <c r="B255" s="21">
        <v>253</v>
      </c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2:17" x14ac:dyDescent="0.2">
      <c r="B256" s="21">
        <v>254</v>
      </c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2:17" x14ac:dyDescent="0.2">
      <c r="B257" s="21">
        <v>255</v>
      </c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2:17" x14ac:dyDescent="0.2">
      <c r="B258" s="21">
        <v>256</v>
      </c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2:17" x14ac:dyDescent="0.2">
      <c r="B259" s="21">
        <v>257</v>
      </c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2:17" x14ac:dyDescent="0.2">
      <c r="B260" s="21">
        <v>258</v>
      </c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2:17" x14ac:dyDescent="0.2">
      <c r="B261" s="21">
        <v>259</v>
      </c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2:17" x14ac:dyDescent="0.2">
      <c r="B262" s="21">
        <v>260</v>
      </c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2:17" x14ac:dyDescent="0.2">
      <c r="B263" s="21">
        <v>261</v>
      </c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2:17" x14ac:dyDescent="0.2">
      <c r="B264" s="21">
        <v>262</v>
      </c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2:17" x14ac:dyDescent="0.2">
      <c r="B265" s="21">
        <v>263</v>
      </c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2:17" x14ac:dyDescent="0.2">
      <c r="B266" s="21">
        <v>264</v>
      </c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2:17" x14ac:dyDescent="0.2">
      <c r="B267" s="21">
        <v>265</v>
      </c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2:17" x14ac:dyDescent="0.2">
      <c r="B268" s="21">
        <v>266</v>
      </c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2:17" x14ac:dyDescent="0.2">
      <c r="B269" s="21">
        <v>267</v>
      </c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2:17" x14ac:dyDescent="0.2">
      <c r="B270" s="21">
        <v>268</v>
      </c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</row>
    <row r="271" spans="2:17" x14ac:dyDescent="0.2">
      <c r="B271" s="21">
        <v>269</v>
      </c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</row>
    <row r="272" spans="2:17" x14ac:dyDescent="0.2">
      <c r="B272" s="21">
        <v>270</v>
      </c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</row>
    <row r="273" spans="2:17" x14ac:dyDescent="0.2">
      <c r="B273" s="21">
        <v>271</v>
      </c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</row>
    <row r="274" spans="2:17" x14ac:dyDescent="0.2">
      <c r="B274" s="21">
        <v>272</v>
      </c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</row>
    <row r="275" spans="2:17" x14ac:dyDescent="0.2">
      <c r="B275" s="21">
        <v>273</v>
      </c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</row>
    <row r="276" spans="2:17" x14ac:dyDescent="0.2">
      <c r="B276" s="21">
        <v>274</v>
      </c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</row>
    <row r="277" spans="2:17" x14ac:dyDescent="0.2">
      <c r="B277" s="21">
        <v>275</v>
      </c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</row>
    <row r="278" spans="2:17" x14ac:dyDescent="0.2">
      <c r="B278" s="21">
        <v>276</v>
      </c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</row>
    <row r="279" spans="2:17" x14ac:dyDescent="0.2">
      <c r="B279" s="21">
        <v>277</v>
      </c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</row>
    <row r="280" spans="2:17" x14ac:dyDescent="0.2">
      <c r="B280" s="21">
        <v>278</v>
      </c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</row>
    <row r="281" spans="2:17" ht="15" x14ac:dyDescent="0.25">
      <c r="B281" s="21">
        <v>279</v>
      </c>
      <c r="C281" s="22"/>
      <c r="D281" s="22"/>
      <c r="E281" s="22"/>
      <c r="F281" s="22"/>
      <c r="G281" s="22"/>
      <c r="H281" s="22"/>
      <c r="I281" s="22"/>
      <c r="J281" s="27"/>
      <c r="K281" s="22"/>
      <c r="L281" s="22"/>
      <c r="M281" s="22"/>
      <c r="N281" s="22"/>
      <c r="O281" s="22"/>
      <c r="P281" s="22"/>
      <c r="Q281" s="22"/>
    </row>
    <row r="282" spans="2:17" ht="15" x14ac:dyDescent="0.2">
      <c r="B282" s="21">
        <v>280</v>
      </c>
      <c r="C282" s="22"/>
      <c r="D282" s="22"/>
      <c r="E282" s="22"/>
      <c r="F282" s="22"/>
      <c r="G282" s="22"/>
      <c r="H282" s="22"/>
      <c r="I282" s="22"/>
      <c r="J282" s="22"/>
      <c r="K282" s="28"/>
      <c r="L282" s="28"/>
      <c r="M282" s="28"/>
      <c r="N282" s="22"/>
      <c r="O282" s="22"/>
      <c r="P282" s="22"/>
      <c r="Q282" s="22"/>
    </row>
    <row r="283" spans="2:17" x14ac:dyDescent="0.2">
      <c r="B283" s="21">
        <v>281</v>
      </c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</row>
    <row r="284" spans="2:17" x14ac:dyDescent="0.2">
      <c r="B284" s="21">
        <v>282</v>
      </c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</row>
    <row r="285" spans="2:17" x14ac:dyDescent="0.2">
      <c r="B285" s="21">
        <v>283</v>
      </c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</row>
    <row r="286" spans="2:17" x14ac:dyDescent="0.2">
      <c r="B286" s="21">
        <v>284</v>
      </c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</row>
    <row r="287" spans="2:17" x14ac:dyDescent="0.2">
      <c r="B287" s="21">
        <v>285</v>
      </c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</row>
    <row r="288" spans="2:17" x14ac:dyDescent="0.2">
      <c r="B288" s="21">
        <v>286</v>
      </c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</row>
    <row r="289" spans="2:17" x14ac:dyDescent="0.2">
      <c r="B289" s="21">
        <v>287</v>
      </c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</row>
    <row r="290" spans="2:17" x14ac:dyDescent="0.2">
      <c r="B290" s="21">
        <v>288</v>
      </c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</row>
    <row r="291" spans="2:17" x14ac:dyDescent="0.2">
      <c r="B291" s="21">
        <v>289</v>
      </c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</row>
    <row r="292" spans="2:17" x14ac:dyDescent="0.2">
      <c r="B292" s="21">
        <v>290</v>
      </c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</row>
    <row r="293" spans="2:17" x14ac:dyDescent="0.2">
      <c r="B293" s="21">
        <v>291</v>
      </c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</row>
    <row r="294" spans="2:17" x14ac:dyDescent="0.2">
      <c r="B294" s="21">
        <v>292</v>
      </c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</row>
    <row r="295" spans="2:17" x14ac:dyDescent="0.2">
      <c r="B295" s="21">
        <v>293</v>
      </c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</row>
    <row r="296" spans="2:17" x14ac:dyDescent="0.2">
      <c r="B296" s="21">
        <v>294</v>
      </c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</row>
    <row r="297" spans="2:17" x14ac:dyDescent="0.2">
      <c r="B297" s="21">
        <v>295</v>
      </c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</row>
    <row r="298" spans="2:17" x14ac:dyDescent="0.2">
      <c r="B298" s="21">
        <v>296</v>
      </c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</row>
    <row r="299" spans="2:17" x14ac:dyDescent="0.2">
      <c r="B299" s="21">
        <v>297</v>
      </c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</row>
    <row r="300" spans="2:17" x14ac:dyDescent="0.2">
      <c r="B300" s="21">
        <v>298</v>
      </c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</row>
    <row r="301" spans="2:17" x14ac:dyDescent="0.2">
      <c r="B301" s="21">
        <v>299</v>
      </c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</row>
    <row r="302" spans="2:17" x14ac:dyDescent="0.2">
      <c r="B302" s="21">
        <v>300</v>
      </c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</row>
    <row r="303" spans="2:17" x14ac:dyDescent="0.2">
      <c r="B303" s="21">
        <v>301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</row>
    <row r="304" spans="2:17" x14ac:dyDescent="0.2">
      <c r="B304" s="21">
        <v>302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</row>
    <row r="305" spans="2:17" x14ac:dyDescent="0.2">
      <c r="B305" s="21">
        <v>303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</row>
    <row r="306" spans="2:17" x14ac:dyDescent="0.2">
      <c r="B306" s="21">
        <v>304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</row>
    <row r="307" spans="2:17" x14ac:dyDescent="0.2">
      <c r="B307" s="21">
        <v>305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</row>
    <row r="308" spans="2:17" x14ac:dyDescent="0.2">
      <c r="B308" s="21">
        <v>306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</row>
    <row r="309" spans="2:17" x14ac:dyDescent="0.2">
      <c r="B309" s="21">
        <v>307</v>
      </c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</row>
    <row r="310" spans="2:17" x14ac:dyDescent="0.2">
      <c r="B310" s="21">
        <v>308</v>
      </c>
      <c r="C310" s="22"/>
      <c r="D310" s="22"/>
      <c r="E310" s="22"/>
      <c r="F310" s="22"/>
      <c r="G310" s="22"/>
      <c r="H310" s="22"/>
      <c r="I310" s="22"/>
      <c r="J310" s="22"/>
      <c r="K310" s="29"/>
      <c r="L310" s="29"/>
      <c r="M310" s="29"/>
      <c r="N310" s="22"/>
      <c r="O310" s="22"/>
      <c r="P310" s="22"/>
      <c r="Q310" s="22"/>
    </row>
    <row r="311" spans="2:17" x14ac:dyDescent="0.2">
      <c r="B311" s="21">
        <v>309</v>
      </c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</row>
    <row r="312" spans="2:17" x14ac:dyDescent="0.2">
      <c r="B312" s="21">
        <v>310</v>
      </c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</row>
    <row r="313" spans="2:17" x14ac:dyDescent="0.2">
      <c r="B313" s="21">
        <v>311</v>
      </c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</row>
    <row r="314" spans="2:17" x14ac:dyDescent="0.2">
      <c r="B314" s="21">
        <v>312</v>
      </c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</row>
    <row r="315" spans="2:17" x14ac:dyDescent="0.2">
      <c r="B315" s="21">
        <v>313</v>
      </c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</row>
    <row r="316" spans="2:17" x14ac:dyDescent="0.2">
      <c r="B316" s="21">
        <v>314</v>
      </c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</row>
    <row r="317" spans="2:17" x14ac:dyDescent="0.2">
      <c r="B317" s="21">
        <v>315</v>
      </c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</row>
    <row r="318" spans="2:17" x14ac:dyDescent="0.2">
      <c r="B318" s="21">
        <v>316</v>
      </c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</row>
    <row r="319" spans="2:17" x14ac:dyDescent="0.2">
      <c r="B319" s="21">
        <v>317</v>
      </c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</row>
    <row r="320" spans="2:17" x14ac:dyDescent="0.2">
      <c r="B320" s="21">
        <v>318</v>
      </c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</row>
    <row r="321" spans="2:17" x14ac:dyDescent="0.2">
      <c r="B321" s="21">
        <v>319</v>
      </c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</row>
    <row r="322" spans="2:17" x14ac:dyDescent="0.2">
      <c r="B322" s="21">
        <v>320</v>
      </c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</row>
    <row r="323" spans="2:17" x14ac:dyDescent="0.2">
      <c r="B323" s="21">
        <v>321</v>
      </c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</row>
    <row r="324" spans="2:17" x14ac:dyDescent="0.2">
      <c r="B324" s="21">
        <v>322</v>
      </c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</row>
    <row r="325" spans="2:17" x14ac:dyDescent="0.2">
      <c r="B325" s="21">
        <v>323</v>
      </c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</row>
    <row r="326" spans="2:17" x14ac:dyDescent="0.2">
      <c r="B326" s="21">
        <v>324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</row>
    <row r="327" spans="2:17" x14ac:dyDescent="0.2">
      <c r="B327" s="21">
        <v>325</v>
      </c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</row>
    <row r="328" spans="2:17" x14ac:dyDescent="0.2">
      <c r="B328" s="21">
        <v>326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</row>
    <row r="329" spans="2:17" x14ac:dyDescent="0.2">
      <c r="B329" s="21">
        <v>327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</row>
    <row r="330" spans="2:17" x14ac:dyDescent="0.2">
      <c r="B330" s="21">
        <v>328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</row>
    <row r="331" spans="2:17" x14ac:dyDescent="0.2">
      <c r="B331" s="21">
        <v>329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</row>
    <row r="332" spans="2:17" x14ac:dyDescent="0.2">
      <c r="B332" s="21">
        <v>330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</row>
    <row r="333" spans="2:17" x14ac:dyDescent="0.2">
      <c r="B333" s="21">
        <v>331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</row>
    <row r="334" spans="2:17" x14ac:dyDescent="0.2">
      <c r="B334" s="21">
        <v>332</v>
      </c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</row>
    <row r="335" spans="2:17" x14ac:dyDescent="0.2">
      <c r="B335" s="21">
        <v>333</v>
      </c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</row>
    <row r="336" spans="2:17" x14ac:dyDescent="0.2">
      <c r="B336" s="21">
        <v>334</v>
      </c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</row>
    <row r="337" spans="2:17" x14ac:dyDescent="0.2">
      <c r="B337" s="21">
        <v>335</v>
      </c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</row>
    <row r="338" spans="2:17" x14ac:dyDescent="0.2">
      <c r="B338" s="21">
        <v>336</v>
      </c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</row>
    <row r="339" spans="2:17" x14ac:dyDescent="0.2">
      <c r="B339" s="21">
        <v>337</v>
      </c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</row>
    <row r="340" spans="2:17" x14ac:dyDescent="0.2">
      <c r="B340" s="21">
        <v>338</v>
      </c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</row>
    <row r="341" spans="2:17" x14ac:dyDescent="0.2">
      <c r="B341" s="21">
        <v>339</v>
      </c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</row>
    <row r="342" spans="2:17" x14ac:dyDescent="0.2">
      <c r="B342" s="21">
        <v>340</v>
      </c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</row>
    <row r="343" spans="2:17" x14ac:dyDescent="0.2">
      <c r="B343" s="21">
        <v>341</v>
      </c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</row>
    <row r="344" spans="2:17" x14ac:dyDescent="0.2">
      <c r="B344" s="21">
        <v>342</v>
      </c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</row>
    <row r="345" spans="2:17" x14ac:dyDescent="0.2">
      <c r="B345" s="21">
        <v>343</v>
      </c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</row>
    <row r="346" spans="2:17" x14ac:dyDescent="0.2">
      <c r="B346" s="21">
        <v>344</v>
      </c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</row>
    <row r="347" spans="2:17" x14ac:dyDescent="0.2">
      <c r="B347" s="21">
        <v>345</v>
      </c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</row>
    <row r="348" spans="2:17" x14ac:dyDescent="0.2">
      <c r="B348" s="21">
        <v>346</v>
      </c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</row>
    <row r="349" spans="2:17" x14ac:dyDescent="0.2">
      <c r="B349" s="21">
        <v>347</v>
      </c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</row>
    <row r="350" spans="2:17" x14ac:dyDescent="0.2">
      <c r="B350" s="21">
        <v>348</v>
      </c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</row>
    <row r="351" spans="2:17" x14ac:dyDescent="0.2">
      <c r="B351" s="21">
        <v>349</v>
      </c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</row>
    <row r="352" spans="2:17" x14ac:dyDescent="0.2">
      <c r="B352" s="21">
        <v>350</v>
      </c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</row>
    <row r="353" spans="2:17" x14ac:dyDescent="0.2">
      <c r="B353" s="21">
        <v>351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</row>
    <row r="354" spans="2:17" x14ac:dyDescent="0.2">
      <c r="B354" s="21">
        <v>352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</row>
    <row r="355" spans="2:17" x14ac:dyDescent="0.2">
      <c r="B355" s="21">
        <v>353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</row>
    <row r="356" spans="2:17" x14ac:dyDescent="0.2">
      <c r="B356" s="21">
        <v>354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</row>
    <row r="357" spans="2:17" x14ac:dyDescent="0.2">
      <c r="B357" s="21">
        <v>355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</row>
    <row r="358" spans="2:17" x14ac:dyDescent="0.2">
      <c r="B358" s="21">
        <v>356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</row>
    <row r="359" spans="2:17" x14ac:dyDescent="0.2">
      <c r="B359" s="21">
        <v>357</v>
      </c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</row>
    <row r="360" spans="2:17" x14ac:dyDescent="0.2">
      <c r="B360" s="21">
        <v>358</v>
      </c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</row>
    <row r="361" spans="2:17" x14ac:dyDescent="0.2">
      <c r="B361" s="21">
        <v>359</v>
      </c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</row>
    <row r="362" spans="2:17" x14ac:dyDescent="0.2">
      <c r="B362" s="21">
        <v>360</v>
      </c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</row>
    <row r="363" spans="2:17" x14ac:dyDescent="0.2">
      <c r="B363" s="21">
        <v>361</v>
      </c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</row>
    <row r="364" spans="2:17" x14ac:dyDescent="0.2">
      <c r="B364" s="21">
        <v>362</v>
      </c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</row>
    <row r="365" spans="2:17" x14ac:dyDescent="0.2">
      <c r="B365" s="21">
        <v>363</v>
      </c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</row>
    <row r="366" spans="2:17" x14ac:dyDescent="0.2">
      <c r="B366" s="21">
        <v>364</v>
      </c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</row>
    <row r="367" spans="2:17" x14ac:dyDescent="0.2">
      <c r="B367" s="21">
        <v>365</v>
      </c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</row>
    <row r="368" spans="2:17" x14ac:dyDescent="0.2">
      <c r="B368" s="21">
        <v>366</v>
      </c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</row>
    <row r="369" spans="2:17" x14ac:dyDescent="0.2">
      <c r="B369" s="21">
        <v>367</v>
      </c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</row>
    <row r="370" spans="2:17" x14ac:dyDescent="0.2">
      <c r="B370" s="21">
        <v>368</v>
      </c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</row>
    <row r="371" spans="2:17" x14ac:dyDescent="0.2">
      <c r="B371" s="21">
        <v>369</v>
      </c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</row>
    <row r="372" spans="2:17" x14ac:dyDescent="0.2">
      <c r="B372" s="21">
        <v>370</v>
      </c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</row>
    <row r="373" spans="2:17" x14ac:dyDescent="0.2">
      <c r="B373" s="21">
        <v>371</v>
      </c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</row>
    <row r="374" spans="2:17" x14ac:dyDescent="0.2">
      <c r="B374" s="21">
        <v>372</v>
      </c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</row>
    <row r="375" spans="2:17" x14ac:dyDescent="0.2">
      <c r="B375" s="21">
        <v>373</v>
      </c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</row>
    <row r="376" spans="2:17" x14ac:dyDescent="0.2">
      <c r="B376" s="21">
        <v>374</v>
      </c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</row>
    <row r="377" spans="2:17" x14ac:dyDescent="0.2">
      <c r="B377" s="21">
        <v>375</v>
      </c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</row>
    <row r="378" spans="2:17" x14ac:dyDescent="0.2">
      <c r="B378" s="21">
        <v>376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</row>
    <row r="379" spans="2:17" x14ac:dyDescent="0.2">
      <c r="B379" s="21">
        <v>377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</row>
    <row r="380" spans="2:17" x14ac:dyDescent="0.2">
      <c r="B380" s="21">
        <v>378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</row>
    <row r="381" spans="2:17" x14ac:dyDescent="0.2">
      <c r="B381" s="21">
        <v>379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</row>
    <row r="382" spans="2:17" x14ac:dyDescent="0.2">
      <c r="B382" s="21">
        <v>380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</row>
    <row r="383" spans="2:17" x14ac:dyDescent="0.2">
      <c r="B383" s="21">
        <v>381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</row>
    <row r="384" spans="2:17" x14ac:dyDescent="0.2">
      <c r="B384" s="21">
        <v>382</v>
      </c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</row>
    <row r="385" spans="2:17" x14ac:dyDescent="0.2">
      <c r="B385" s="21">
        <v>383</v>
      </c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</row>
    <row r="386" spans="2:17" x14ac:dyDescent="0.2">
      <c r="B386" s="21">
        <v>384</v>
      </c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</row>
    <row r="387" spans="2:17" x14ac:dyDescent="0.2">
      <c r="B387" s="21">
        <v>385</v>
      </c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</row>
    <row r="388" spans="2:17" x14ac:dyDescent="0.2">
      <c r="B388" s="21">
        <v>386</v>
      </c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</row>
    <row r="389" spans="2:17" x14ac:dyDescent="0.2">
      <c r="B389" s="21">
        <v>387</v>
      </c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</row>
    <row r="390" spans="2:17" x14ac:dyDescent="0.2">
      <c r="B390" s="21">
        <v>388</v>
      </c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</row>
    <row r="391" spans="2:17" x14ac:dyDescent="0.2">
      <c r="B391" s="21">
        <v>389</v>
      </c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</row>
    <row r="392" spans="2:17" x14ac:dyDescent="0.2">
      <c r="B392" s="21">
        <v>390</v>
      </c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</row>
    <row r="393" spans="2:17" x14ac:dyDescent="0.2">
      <c r="B393" s="21">
        <v>391</v>
      </c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</row>
    <row r="394" spans="2:17" x14ac:dyDescent="0.2">
      <c r="B394" s="21">
        <v>392</v>
      </c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</row>
    <row r="395" spans="2:17" x14ac:dyDescent="0.2">
      <c r="B395" s="21">
        <v>393</v>
      </c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</row>
    <row r="396" spans="2:17" x14ac:dyDescent="0.2">
      <c r="B396" s="21">
        <v>394</v>
      </c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</row>
    <row r="397" spans="2:17" x14ac:dyDescent="0.2">
      <c r="B397" s="21">
        <v>395</v>
      </c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</row>
    <row r="398" spans="2:17" x14ac:dyDescent="0.2">
      <c r="B398" s="21">
        <v>396</v>
      </c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</row>
    <row r="399" spans="2:17" x14ac:dyDescent="0.2">
      <c r="B399" s="21">
        <v>397</v>
      </c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</row>
    <row r="400" spans="2:17" x14ac:dyDescent="0.2">
      <c r="B400" s="21">
        <v>398</v>
      </c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</row>
    <row r="401" spans="2:17" x14ac:dyDescent="0.2">
      <c r="B401" s="21">
        <v>399</v>
      </c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</row>
    <row r="402" spans="2:17" x14ac:dyDescent="0.2">
      <c r="B402" s="21">
        <v>400</v>
      </c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</row>
    <row r="403" spans="2:17" x14ac:dyDescent="0.2">
      <c r="B403" s="21">
        <v>401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</row>
    <row r="404" spans="2:17" x14ac:dyDescent="0.2">
      <c r="B404" s="21">
        <v>402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</row>
    <row r="405" spans="2:17" x14ac:dyDescent="0.2">
      <c r="B405" s="21">
        <v>403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</row>
    <row r="406" spans="2:17" x14ac:dyDescent="0.2">
      <c r="B406" s="21">
        <v>404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</row>
    <row r="407" spans="2:17" x14ac:dyDescent="0.2">
      <c r="B407" s="21">
        <v>405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</row>
    <row r="408" spans="2:17" x14ac:dyDescent="0.2">
      <c r="B408" s="21">
        <v>406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</row>
    <row r="409" spans="2:17" x14ac:dyDescent="0.2">
      <c r="B409" s="21">
        <v>407</v>
      </c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</row>
    <row r="410" spans="2:17" x14ac:dyDescent="0.2">
      <c r="B410" s="21">
        <v>408</v>
      </c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</row>
    <row r="411" spans="2:17" x14ac:dyDescent="0.2">
      <c r="B411" s="21">
        <v>409</v>
      </c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</row>
    <row r="412" spans="2:17" x14ac:dyDescent="0.2">
      <c r="B412" s="21">
        <v>410</v>
      </c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</row>
    <row r="413" spans="2:17" x14ac:dyDescent="0.2">
      <c r="B413" s="21">
        <v>411</v>
      </c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</row>
    <row r="414" spans="2:17" x14ac:dyDescent="0.2">
      <c r="B414" s="21">
        <v>412</v>
      </c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</row>
    <row r="415" spans="2:17" x14ac:dyDescent="0.2">
      <c r="B415" s="21">
        <v>413</v>
      </c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</row>
    <row r="416" spans="2:17" x14ac:dyDescent="0.2">
      <c r="B416" s="21">
        <v>414</v>
      </c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</row>
    <row r="417" spans="2:17" x14ac:dyDescent="0.2">
      <c r="B417" s="21">
        <v>415</v>
      </c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</row>
    <row r="418" spans="2:17" x14ac:dyDescent="0.2">
      <c r="B418" s="21">
        <v>416</v>
      </c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</row>
    <row r="419" spans="2:17" x14ac:dyDescent="0.2">
      <c r="B419" s="21">
        <v>417</v>
      </c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</row>
    <row r="420" spans="2:17" x14ac:dyDescent="0.2">
      <c r="B420" s="21">
        <v>418</v>
      </c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</row>
    <row r="421" spans="2:17" x14ac:dyDescent="0.2">
      <c r="B421" s="21">
        <v>419</v>
      </c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</row>
    <row r="422" spans="2:17" x14ac:dyDescent="0.2">
      <c r="B422" s="21">
        <v>420</v>
      </c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</row>
    <row r="423" spans="2:17" x14ac:dyDescent="0.2">
      <c r="B423" s="21">
        <v>421</v>
      </c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</row>
    <row r="424" spans="2:17" x14ac:dyDescent="0.2">
      <c r="B424" s="21">
        <v>422</v>
      </c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</row>
    <row r="425" spans="2:17" x14ac:dyDescent="0.2">
      <c r="B425" s="21">
        <v>423</v>
      </c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</row>
    <row r="426" spans="2:17" x14ac:dyDescent="0.2">
      <c r="B426" s="21">
        <v>424</v>
      </c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</row>
    <row r="427" spans="2:17" x14ac:dyDescent="0.2">
      <c r="B427" s="21">
        <v>425</v>
      </c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</row>
    <row r="428" spans="2:17" x14ac:dyDescent="0.2">
      <c r="B428" s="21">
        <v>426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</row>
    <row r="429" spans="2:17" x14ac:dyDescent="0.2">
      <c r="B429" s="21">
        <v>427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</row>
    <row r="430" spans="2:17" x14ac:dyDescent="0.2">
      <c r="B430" s="21">
        <v>428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</row>
    <row r="431" spans="2:17" x14ac:dyDescent="0.2">
      <c r="B431" s="21">
        <v>429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</row>
    <row r="432" spans="2:17" x14ac:dyDescent="0.2">
      <c r="B432" s="21">
        <v>430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</row>
    <row r="433" spans="2:17" x14ac:dyDescent="0.2">
      <c r="B433" s="21">
        <v>431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</row>
    <row r="434" spans="2:17" x14ac:dyDescent="0.2">
      <c r="B434" s="21">
        <v>432</v>
      </c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</row>
    <row r="435" spans="2:17" x14ac:dyDescent="0.2">
      <c r="B435" s="21">
        <v>433</v>
      </c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</row>
    <row r="436" spans="2:17" x14ac:dyDescent="0.2">
      <c r="B436" s="21">
        <v>434</v>
      </c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</row>
    <row r="437" spans="2:17" x14ac:dyDescent="0.2">
      <c r="B437" s="21">
        <v>435</v>
      </c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</row>
    <row r="438" spans="2:17" x14ac:dyDescent="0.2">
      <c r="B438" s="21">
        <v>436</v>
      </c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</row>
    <row r="439" spans="2:17" x14ac:dyDescent="0.2">
      <c r="B439" s="21">
        <v>437</v>
      </c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</row>
    <row r="440" spans="2:17" x14ac:dyDescent="0.2">
      <c r="B440" s="21">
        <v>438</v>
      </c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</row>
    <row r="441" spans="2:17" x14ac:dyDescent="0.2">
      <c r="B441" s="21">
        <v>439</v>
      </c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</row>
    <row r="442" spans="2:17" x14ac:dyDescent="0.2">
      <c r="B442" s="21">
        <v>440</v>
      </c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</row>
    <row r="443" spans="2:17" x14ac:dyDescent="0.2">
      <c r="B443" s="21">
        <v>441</v>
      </c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</row>
    <row r="444" spans="2:17" x14ac:dyDescent="0.2">
      <c r="B444" s="21">
        <v>442</v>
      </c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</row>
    <row r="445" spans="2:17" x14ac:dyDescent="0.2">
      <c r="B445" s="21">
        <v>443</v>
      </c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</row>
    <row r="446" spans="2:17" x14ac:dyDescent="0.2">
      <c r="B446" s="21">
        <v>444</v>
      </c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</row>
    <row r="447" spans="2:17" x14ac:dyDescent="0.2">
      <c r="B447" s="21">
        <v>445</v>
      </c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</row>
    <row r="448" spans="2:17" x14ac:dyDescent="0.2">
      <c r="B448" s="21">
        <v>446</v>
      </c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</row>
    <row r="449" spans="2:17" x14ac:dyDescent="0.2">
      <c r="B449" s="21">
        <v>447</v>
      </c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</row>
    <row r="450" spans="2:17" x14ac:dyDescent="0.2">
      <c r="B450" s="21">
        <v>448</v>
      </c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</row>
    <row r="451" spans="2:17" x14ac:dyDescent="0.2">
      <c r="B451" s="21">
        <v>449</v>
      </c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</row>
    <row r="452" spans="2:17" x14ac:dyDescent="0.2">
      <c r="B452" s="21">
        <v>450</v>
      </c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</row>
    <row r="453" spans="2:17" x14ac:dyDescent="0.2">
      <c r="B453" s="21">
        <v>451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</row>
    <row r="454" spans="2:17" x14ac:dyDescent="0.2">
      <c r="B454" s="21">
        <v>452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</row>
    <row r="455" spans="2:17" x14ac:dyDescent="0.2">
      <c r="B455" s="21">
        <v>453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</row>
    <row r="456" spans="2:17" x14ac:dyDescent="0.2">
      <c r="B456" s="21">
        <v>454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</row>
    <row r="457" spans="2:17" x14ac:dyDescent="0.2">
      <c r="B457" s="21">
        <v>455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</row>
    <row r="458" spans="2:17" x14ac:dyDescent="0.2">
      <c r="B458" s="21">
        <v>456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</row>
    <row r="459" spans="2:17" x14ac:dyDescent="0.2">
      <c r="B459" s="21">
        <v>457</v>
      </c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</row>
    <row r="460" spans="2:17" x14ac:dyDescent="0.2">
      <c r="B460" s="21">
        <v>458</v>
      </c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</row>
    <row r="461" spans="2:17" x14ac:dyDescent="0.2">
      <c r="B461" s="21">
        <v>459</v>
      </c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</row>
    <row r="462" spans="2:17" x14ac:dyDescent="0.2">
      <c r="B462" s="21">
        <v>460</v>
      </c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</row>
    <row r="463" spans="2:17" x14ac:dyDescent="0.2">
      <c r="B463" s="21">
        <v>461</v>
      </c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</row>
    <row r="464" spans="2:17" x14ac:dyDescent="0.2">
      <c r="B464" s="21">
        <v>462</v>
      </c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</row>
    <row r="465" spans="2:17" x14ac:dyDescent="0.2">
      <c r="B465" s="21">
        <v>463</v>
      </c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</row>
    <row r="466" spans="2:17" x14ac:dyDescent="0.2">
      <c r="B466" s="21">
        <v>464</v>
      </c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</row>
    <row r="467" spans="2:17" x14ac:dyDescent="0.2">
      <c r="B467" s="21">
        <v>465</v>
      </c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</row>
    <row r="468" spans="2:17" x14ac:dyDescent="0.2">
      <c r="B468" s="21">
        <v>466</v>
      </c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</row>
    <row r="469" spans="2:17" x14ac:dyDescent="0.2">
      <c r="B469" s="21">
        <v>467</v>
      </c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</row>
    <row r="470" spans="2:17" x14ac:dyDescent="0.2">
      <c r="B470" s="21">
        <v>468</v>
      </c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</row>
    <row r="471" spans="2:17" x14ac:dyDescent="0.2">
      <c r="B471" s="21">
        <v>469</v>
      </c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</row>
    <row r="472" spans="2:17" x14ac:dyDescent="0.2">
      <c r="B472" s="21">
        <v>470</v>
      </c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</row>
    <row r="473" spans="2:17" x14ac:dyDescent="0.2">
      <c r="B473" s="21">
        <v>471</v>
      </c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</row>
    <row r="474" spans="2:17" x14ac:dyDescent="0.2">
      <c r="B474" s="21">
        <v>472</v>
      </c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</row>
    <row r="475" spans="2:17" x14ac:dyDescent="0.2">
      <c r="B475" s="21">
        <v>473</v>
      </c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</row>
    <row r="476" spans="2:17" x14ac:dyDescent="0.2">
      <c r="B476" s="21">
        <v>474</v>
      </c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</row>
    <row r="477" spans="2:17" x14ac:dyDescent="0.2">
      <c r="B477" s="21">
        <v>475</v>
      </c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</row>
    <row r="478" spans="2:17" x14ac:dyDescent="0.2">
      <c r="B478" s="21">
        <v>476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</row>
    <row r="479" spans="2:17" x14ac:dyDescent="0.2">
      <c r="B479" s="21">
        <v>477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</row>
    <row r="480" spans="2:17" x14ac:dyDescent="0.2">
      <c r="B480" s="21">
        <v>478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</row>
    <row r="481" spans="2:17" x14ac:dyDescent="0.2">
      <c r="B481" s="21">
        <v>479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</row>
    <row r="482" spans="2:17" x14ac:dyDescent="0.2">
      <c r="B482" s="21">
        <v>480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</row>
    <row r="483" spans="2:17" x14ac:dyDescent="0.2">
      <c r="B483" s="21">
        <v>481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</row>
    <row r="484" spans="2:17" x14ac:dyDescent="0.2">
      <c r="B484" s="21">
        <v>482</v>
      </c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</row>
    <row r="485" spans="2:17" x14ac:dyDescent="0.2">
      <c r="B485" s="21">
        <v>483</v>
      </c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</row>
    <row r="486" spans="2:17" x14ac:dyDescent="0.2">
      <c r="B486" s="21">
        <v>484</v>
      </c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</row>
    <row r="487" spans="2:17" x14ac:dyDescent="0.2">
      <c r="B487" s="21">
        <v>485</v>
      </c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</row>
    <row r="488" spans="2:17" x14ac:dyDescent="0.2">
      <c r="B488" s="21">
        <v>486</v>
      </c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</row>
    <row r="489" spans="2:17" x14ac:dyDescent="0.2">
      <c r="B489" s="21">
        <v>487</v>
      </c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</row>
    <row r="490" spans="2:17" x14ac:dyDescent="0.2">
      <c r="B490" s="21">
        <v>488</v>
      </c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</row>
    <row r="491" spans="2:17" x14ac:dyDescent="0.2">
      <c r="B491" s="21">
        <v>489</v>
      </c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</row>
    <row r="492" spans="2:17" x14ac:dyDescent="0.2">
      <c r="B492" s="21">
        <v>490</v>
      </c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</row>
    <row r="493" spans="2:17" x14ac:dyDescent="0.2">
      <c r="B493" s="21">
        <v>491</v>
      </c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</row>
    <row r="494" spans="2:17" x14ac:dyDescent="0.2">
      <c r="B494" s="21">
        <v>492</v>
      </c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</row>
    <row r="495" spans="2:17" x14ac:dyDescent="0.2">
      <c r="B495" s="21">
        <v>493</v>
      </c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</row>
    <row r="496" spans="2:17" x14ac:dyDescent="0.2">
      <c r="B496" s="21">
        <v>494</v>
      </c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</row>
    <row r="497" spans="2:17" x14ac:dyDescent="0.2">
      <c r="B497" s="21">
        <v>495</v>
      </c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</row>
    <row r="498" spans="2:17" x14ac:dyDescent="0.2">
      <c r="B498" s="21">
        <v>496</v>
      </c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</row>
    <row r="499" spans="2:17" x14ac:dyDescent="0.2">
      <c r="B499" s="21">
        <v>497</v>
      </c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</row>
    <row r="500" spans="2:17" x14ac:dyDescent="0.2">
      <c r="B500" s="21">
        <v>498</v>
      </c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</row>
    <row r="501" spans="2:17" x14ac:dyDescent="0.2">
      <c r="B501" s="21">
        <v>499</v>
      </c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</row>
    <row r="502" spans="2:17" x14ac:dyDescent="0.2">
      <c r="B502" s="21">
        <v>500</v>
      </c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</row>
    <row r="503" spans="2:17" x14ac:dyDescent="0.2">
      <c r="B503" s="21">
        <v>501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</row>
    <row r="504" spans="2:17" x14ac:dyDescent="0.2">
      <c r="B504" s="21">
        <v>502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</row>
    <row r="505" spans="2:17" x14ac:dyDescent="0.2">
      <c r="B505" s="21">
        <v>503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</row>
    <row r="506" spans="2:17" x14ac:dyDescent="0.2">
      <c r="B506" s="21">
        <v>504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</row>
    <row r="507" spans="2:17" x14ac:dyDescent="0.2">
      <c r="B507" s="21">
        <v>505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</row>
    <row r="508" spans="2:17" x14ac:dyDescent="0.2">
      <c r="B508" s="21">
        <v>506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</row>
    <row r="509" spans="2:17" x14ac:dyDescent="0.2">
      <c r="B509" s="21">
        <v>507</v>
      </c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</row>
    <row r="510" spans="2:17" x14ac:dyDescent="0.2">
      <c r="B510" s="21">
        <v>508</v>
      </c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</row>
    <row r="511" spans="2:17" x14ac:dyDescent="0.2">
      <c r="B511" s="21">
        <v>509</v>
      </c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</row>
    <row r="512" spans="2:17" x14ac:dyDescent="0.2">
      <c r="B512" s="21">
        <v>510</v>
      </c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</row>
    <row r="513" spans="2:17" x14ac:dyDescent="0.2">
      <c r="B513" s="21">
        <v>511</v>
      </c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</row>
    <row r="514" spans="2:17" x14ac:dyDescent="0.2">
      <c r="B514" s="21">
        <v>512</v>
      </c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</row>
    <row r="515" spans="2:17" x14ac:dyDescent="0.2">
      <c r="B515" s="21">
        <v>513</v>
      </c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</row>
    <row r="516" spans="2:17" x14ac:dyDescent="0.2">
      <c r="B516" s="21">
        <v>514</v>
      </c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</row>
    <row r="517" spans="2:17" x14ac:dyDescent="0.2">
      <c r="B517" s="21">
        <v>515</v>
      </c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</row>
    <row r="518" spans="2:17" x14ac:dyDescent="0.2">
      <c r="B518" s="21">
        <v>516</v>
      </c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</row>
    <row r="519" spans="2:17" x14ac:dyDescent="0.2">
      <c r="B519" s="21">
        <v>517</v>
      </c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</row>
    <row r="520" spans="2:17" x14ac:dyDescent="0.2">
      <c r="B520" s="21">
        <v>518</v>
      </c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</row>
    <row r="521" spans="2:17" x14ac:dyDescent="0.2">
      <c r="B521" s="21">
        <v>519</v>
      </c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</row>
    <row r="522" spans="2:17" x14ac:dyDescent="0.2">
      <c r="B522" s="21">
        <v>520</v>
      </c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</row>
    <row r="523" spans="2:17" x14ac:dyDescent="0.2">
      <c r="B523" s="21">
        <v>521</v>
      </c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</row>
    <row r="524" spans="2:17" x14ac:dyDescent="0.2">
      <c r="B524" s="21">
        <v>522</v>
      </c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</row>
    <row r="525" spans="2:17" x14ac:dyDescent="0.2">
      <c r="B525" s="21">
        <v>523</v>
      </c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</row>
    <row r="526" spans="2:17" x14ac:dyDescent="0.2">
      <c r="B526" s="21">
        <v>524</v>
      </c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</row>
    <row r="527" spans="2:17" x14ac:dyDescent="0.2">
      <c r="B527" s="21">
        <v>525</v>
      </c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</row>
    <row r="528" spans="2:17" x14ac:dyDescent="0.2">
      <c r="B528" s="21">
        <v>526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</row>
    <row r="529" spans="2:17" x14ac:dyDescent="0.2">
      <c r="B529" s="21">
        <v>527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</row>
    <row r="530" spans="2:17" x14ac:dyDescent="0.2">
      <c r="B530" s="21">
        <v>528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</row>
    <row r="531" spans="2:17" x14ac:dyDescent="0.2">
      <c r="B531" s="21">
        <v>529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</row>
    <row r="532" spans="2:17" x14ac:dyDescent="0.2">
      <c r="B532" s="21">
        <v>530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</row>
    <row r="533" spans="2:17" x14ac:dyDescent="0.2">
      <c r="B533" s="21">
        <v>531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</row>
    <row r="534" spans="2:17" x14ac:dyDescent="0.2">
      <c r="B534" s="21">
        <v>532</v>
      </c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</row>
    <row r="535" spans="2:17" x14ac:dyDescent="0.2">
      <c r="B535" s="21">
        <v>533</v>
      </c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</row>
    <row r="536" spans="2:17" x14ac:dyDescent="0.2">
      <c r="B536" s="21">
        <v>534</v>
      </c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</row>
    <row r="537" spans="2:17" x14ac:dyDescent="0.2">
      <c r="B537" s="21">
        <v>535</v>
      </c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</row>
    <row r="538" spans="2:17" x14ac:dyDescent="0.2">
      <c r="B538" s="21">
        <v>536</v>
      </c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</row>
    <row r="539" spans="2:17" x14ac:dyDescent="0.2">
      <c r="B539" s="21">
        <v>537</v>
      </c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</row>
    <row r="540" spans="2:17" x14ac:dyDescent="0.2">
      <c r="B540" s="21">
        <v>538</v>
      </c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</row>
    <row r="541" spans="2:17" x14ac:dyDescent="0.2">
      <c r="B541" s="21">
        <v>539</v>
      </c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</row>
    <row r="542" spans="2:17" x14ac:dyDescent="0.2">
      <c r="B542" s="21">
        <v>540</v>
      </c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</row>
    <row r="543" spans="2:17" x14ac:dyDescent="0.2">
      <c r="B543" s="21">
        <v>541</v>
      </c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</row>
    <row r="544" spans="2:17" x14ac:dyDescent="0.2">
      <c r="B544" s="21">
        <v>542</v>
      </c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</row>
    <row r="545" spans="2:17" x14ac:dyDescent="0.2">
      <c r="B545" s="21">
        <v>543</v>
      </c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</row>
    <row r="546" spans="2:17" x14ac:dyDescent="0.2">
      <c r="B546" s="21">
        <v>544</v>
      </c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</row>
    <row r="547" spans="2:17" x14ac:dyDescent="0.2">
      <c r="B547" s="21">
        <v>545</v>
      </c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</row>
    <row r="548" spans="2:17" x14ac:dyDescent="0.2">
      <c r="B548" s="21">
        <v>546</v>
      </c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</row>
    <row r="549" spans="2:17" x14ac:dyDescent="0.2">
      <c r="B549" s="21">
        <v>547</v>
      </c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</row>
    <row r="550" spans="2:17" x14ac:dyDescent="0.2">
      <c r="B550" s="21">
        <v>548</v>
      </c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</row>
    <row r="551" spans="2:17" x14ac:dyDescent="0.2">
      <c r="B551" s="21">
        <v>549</v>
      </c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</row>
    <row r="552" spans="2:17" x14ac:dyDescent="0.2">
      <c r="B552" s="21">
        <v>550</v>
      </c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</row>
    <row r="553" spans="2:17" x14ac:dyDescent="0.2">
      <c r="B553" s="21">
        <v>551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</row>
    <row r="554" spans="2:17" x14ac:dyDescent="0.2">
      <c r="B554" s="21">
        <v>552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</row>
    <row r="555" spans="2:17" x14ac:dyDescent="0.2">
      <c r="B555" s="21">
        <v>553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</row>
    <row r="556" spans="2:17" x14ac:dyDescent="0.2">
      <c r="B556" s="21">
        <v>554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</row>
    <row r="557" spans="2:17" x14ac:dyDescent="0.2">
      <c r="B557" s="21">
        <v>555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</row>
    <row r="558" spans="2:17" x14ac:dyDescent="0.2">
      <c r="B558" s="21">
        <v>556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</row>
    <row r="559" spans="2:17" x14ac:dyDescent="0.2">
      <c r="B559" s="21">
        <v>557</v>
      </c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</row>
    <row r="560" spans="2:17" x14ac:dyDescent="0.2">
      <c r="B560" s="21">
        <v>558</v>
      </c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</row>
    <row r="561" spans="2:17" x14ac:dyDescent="0.2">
      <c r="B561" s="21">
        <v>559</v>
      </c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</row>
    <row r="562" spans="2:17" x14ac:dyDescent="0.2">
      <c r="B562" s="21">
        <v>560</v>
      </c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</row>
    <row r="563" spans="2:17" x14ac:dyDescent="0.2">
      <c r="B563" s="21">
        <v>561</v>
      </c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</row>
    <row r="564" spans="2:17" x14ac:dyDescent="0.2">
      <c r="B564" s="21">
        <v>562</v>
      </c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</row>
    <row r="565" spans="2:17" x14ac:dyDescent="0.2">
      <c r="B565" s="21">
        <v>563</v>
      </c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</row>
    <row r="566" spans="2:17" x14ac:dyDescent="0.2">
      <c r="B566" s="21">
        <v>564</v>
      </c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</row>
    <row r="567" spans="2:17" x14ac:dyDescent="0.2">
      <c r="B567" s="21">
        <v>565</v>
      </c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</row>
    <row r="568" spans="2:17" x14ac:dyDescent="0.2">
      <c r="B568" s="21">
        <v>566</v>
      </c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</row>
    <row r="569" spans="2:17" x14ac:dyDescent="0.2">
      <c r="B569" s="21">
        <v>567</v>
      </c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</row>
    <row r="570" spans="2:17" x14ac:dyDescent="0.2">
      <c r="B570" s="21">
        <v>568</v>
      </c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</row>
    <row r="571" spans="2:17" x14ac:dyDescent="0.2">
      <c r="B571" s="21">
        <v>569</v>
      </c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</row>
    <row r="572" spans="2:17" x14ac:dyDescent="0.2">
      <c r="B572" s="21">
        <v>570</v>
      </c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</row>
    <row r="573" spans="2:17" x14ac:dyDescent="0.2">
      <c r="B573" s="21">
        <v>571</v>
      </c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</row>
    <row r="574" spans="2:17" x14ac:dyDescent="0.2">
      <c r="B574" s="21">
        <v>572</v>
      </c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</row>
    <row r="575" spans="2:17" x14ac:dyDescent="0.2">
      <c r="B575" s="21">
        <v>573</v>
      </c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</row>
    <row r="576" spans="2:17" x14ac:dyDescent="0.2">
      <c r="B576" s="21">
        <v>574</v>
      </c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</row>
    <row r="577" spans="2:17" x14ac:dyDescent="0.2">
      <c r="B577" s="21">
        <v>575</v>
      </c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</row>
    <row r="578" spans="2:17" x14ac:dyDescent="0.2">
      <c r="B578" s="21">
        <v>576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</row>
    <row r="579" spans="2:17" x14ac:dyDescent="0.2">
      <c r="B579" s="21">
        <v>577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</row>
    <row r="580" spans="2:17" x14ac:dyDescent="0.2">
      <c r="B580" s="21">
        <v>578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</row>
    <row r="581" spans="2:17" x14ac:dyDescent="0.2">
      <c r="B581" s="21">
        <v>579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</row>
    <row r="582" spans="2:17" x14ac:dyDescent="0.2">
      <c r="B582" s="21">
        <v>580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</row>
    <row r="583" spans="2:17" x14ac:dyDescent="0.2">
      <c r="B583" s="21">
        <v>581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</row>
    <row r="584" spans="2:17" x14ac:dyDescent="0.2">
      <c r="B584" s="21">
        <v>582</v>
      </c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</row>
    <row r="585" spans="2:17" x14ac:dyDescent="0.2">
      <c r="B585" s="21">
        <v>583</v>
      </c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</row>
    <row r="586" spans="2:17" x14ac:dyDescent="0.2">
      <c r="B586" s="21">
        <v>584</v>
      </c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</row>
    <row r="587" spans="2:17" x14ac:dyDescent="0.2">
      <c r="B587" s="21">
        <v>585</v>
      </c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</row>
    <row r="588" spans="2:17" x14ac:dyDescent="0.2">
      <c r="B588" s="21">
        <v>586</v>
      </c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</row>
    <row r="589" spans="2:17" x14ac:dyDescent="0.2">
      <c r="B589" s="21">
        <v>587</v>
      </c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</row>
    <row r="590" spans="2:17" x14ac:dyDescent="0.2">
      <c r="B590" s="21">
        <v>588</v>
      </c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</row>
    <row r="591" spans="2:17" x14ac:dyDescent="0.2">
      <c r="B591" s="21">
        <v>589</v>
      </c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</row>
    <row r="592" spans="2:17" x14ac:dyDescent="0.2">
      <c r="B592" s="21">
        <v>590</v>
      </c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</row>
    <row r="593" spans="2:17" x14ac:dyDescent="0.2">
      <c r="B593" s="21">
        <v>591</v>
      </c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</row>
    <row r="594" spans="2:17" x14ac:dyDescent="0.2">
      <c r="B594" s="21">
        <v>592</v>
      </c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</row>
    <row r="595" spans="2:17" x14ac:dyDescent="0.2">
      <c r="B595" s="21">
        <v>593</v>
      </c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</row>
    <row r="596" spans="2:17" x14ac:dyDescent="0.2">
      <c r="B596" s="21">
        <v>594</v>
      </c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</row>
    <row r="597" spans="2:17" x14ac:dyDescent="0.2">
      <c r="B597" s="21">
        <v>595</v>
      </c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</row>
    <row r="598" spans="2:17" x14ac:dyDescent="0.2">
      <c r="B598" s="21">
        <v>596</v>
      </c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</row>
    <row r="599" spans="2:17" x14ac:dyDescent="0.2">
      <c r="B599" s="21">
        <v>597</v>
      </c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</row>
    <row r="600" spans="2:17" x14ac:dyDescent="0.2">
      <c r="B600" s="21">
        <v>598</v>
      </c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</row>
    <row r="601" spans="2:17" x14ac:dyDescent="0.2">
      <c r="B601" s="21">
        <v>599</v>
      </c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</row>
    <row r="602" spans="2:17" x14ac:dyDescent="0.2">
      <c r="B602" s="21">
        <v>600</v>
      </c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</row>
    <row r="603" spans="2:17" x14ac:dyDescent="0.2">
      <c r="B603" s="21">
        <v>601</v>
      </c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</row>
    <row r="604" spans="2:17" x14ac:dyDescent="0.2">
      <c r="B604" s="21">
        <v>602</v>
      </c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</row>
    <row r="605" spans="2:17" x14ac:dyDescent="0.2">
      <c r="B605" s="21">
        <v>603</v>
      </c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</row>
    <row r="606" spans="2:17" x14ac:dyDescent="0.2">
      <c r="B606" s="21">
        <v>604</v>
      </c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</row>
    <row r="607" spans="2:17" x14ac:dyDescent="0.2">
      <c r="B607" s="21">
        <v>605</v>
      </c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</row>
    <row r="608" spans="2:17" x14ac:dyDescent="0.2">
      <c r="B608" s="21">
        <v>606</v>
      </c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</row>
    <row r="609" spans="2:17" x14ac:dyDescent="0.2">
      <c r="B609" s="21">
        <v>607</v>
      </c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</row>
    <row r="610" spans="2:17" x14ac:dyDescent="0.2">
      <c r="B610" s="21">
        <v>608</v>
      </c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</row>
    <row r="611" spans="2:17" x14ac:dyDescent="0.2">
      <c r="B611" s="21">
        <v>609</v>
      </c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</row>
    <row r="612" spans="2:17" x14ac:dyDescent="0.2">
      <c r="B612" s="21">
        <v>610</v>
      </c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</row>
    <row r="613" spans="2:17" x14ac:dyDescent="0.2">
      <c r="B613" s="21">
        <v>611</v>
      </c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</row>
    <row r="614" spans="2:17" x14ac:dyDescent="0.2">
      <c r="B614" s="21">
        <v>612</v>
      </c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</row>
    <row r="615" spans="2:17" x14ac:dyDescent="0.2">
      <c r="B615" s="21">
        <v>613</v>
      </c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</row>
    <row r="616" spans="2:17" x14ac:dyDescent="0.2">
      <c r="B616" s="21">
        <v>614</v>
      </c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</row>
    <row r="617" spans="2:17" x14ac:dyDescent="0.2">
      <c r="B617" s="21">
        <v>615</v>
      </c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</row>
    <row r="618" spans="2:17" x14ac:dyDescent="0.2">
      <c r="B618" s="21">
        <v>616</v>
      </c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</row>
    <row r="619" spans="2:17" x14ac:dyDescent="0.2">
      <c r="B619" s="21">
        <v>617</v>
      </c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</row>
    <row r="620" spans="2:17" x14ac:dyDescent="0.2">
      <c r="B620" s="21">
        <v>618</v>
      </c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</row>
    <row r="621" spans="2:17" x14ac:dyDescent="0.2">
      <c r="B621" s="21">
        <v>619</v>
      </c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</row>
    <row r="622" spans="2:17" x14ac:dyDescent="0.2">
      <c r="B622" s="21">
        <v>620</v>
      </c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</row>
    <row r="623" spans="2:17" x14ac:dyDescent="0.2">
      <c r="B623" s="21">
        <v>621</v>
      </c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</row>
    <row r="624" spans="2:17" x14ac:dyDescent="0.2">
      <c r="B624" s="21">
        <v>622</v>
      </c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</row>
    <row r="625" spans="2:17" x14ac:dyDescent="0.2">
      <c r="B625" s="21">
        <v>623</v>
      </c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</row>
    <row r="626" spans="2:17" x14ac:dyDescent="0.2">
      <c r="B626" s="21">
        <v>624</v>
      </c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</row>
    <row r="627" spans="2:17" x14ac:dyDescent="0.2">
      <c r="B627" s="21">
        <v>625</v>
      </c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</row>
    <row r="628" spans="2:17" x14ac:dyDescent="0.2">
      <c r="B628" s="21">
        <v>626</v>
      </c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</row>
    <row r="629" spans="2:17" x14ac:dyDescent="0.2">
      <c r="B629" s="21">
        <v>627</v>
      </c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</row>
    <row r="630" spans="2:17" x14ac:dyDescent="0.2">
      <c r="B630" s="21">
        <v>628</v>
      </c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</row>
    <row r="631" spans="2:17" x14ac:dyDescent="0.2">
      <c r="B631" s="21">
        <v>629</v>
      </c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</row>
    <row r="632" spans="2:17" x14ac:dyDescent="0.2">
      <c r="B632" s="21">
        <v>630</v>
      </c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</row>
    <row r="633" spans="2:17" x14ac:dyDescent="0.2">
      <c r="B633" s="21">
        <v>631</v>
      </c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</row>
    <row r="634" spans="2:17" x14ac:dyDescent="0.2">
      <c r="B634" s="21">
        <v>632</v>
      </c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</row>
    <row r="635" spans="2:17" x14ac:dyDescent="0.2">
      <c r="B635" s="21">
        <v>633</v>
      </c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</row>
    <row r="636" spans="2:17" x14ac:dyDescent="0.2">
      <c r="B636" s="21">
        <v>634</v>
      </c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</row>
    <row r="637" spans="2:17" x14ac:dyDescent="0.2">
      <c r="B637" s="21">
        <v>635</v>
      </c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</row>
    <row r="638" spans="2:17" x14ac:dyDescent="0.2">
      <c r="B638" s="21">
        <v>636</v>
      </c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</row>
    <row r="639" spans="2:17" x14ac:dyDescent="0.2">
      <c r="B639" s="21">
        <v>637</v>
      </c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</row>
    <row r="640" spans="2:17" x14ac:dyDescent="0.2">
      <c r="B640" s="21">
        <v>638</v>
      </c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</row>
    <row r="641" spans="2:17" x14ac:dyDescent="0.2">
      <c r="B641" s="21">
        <v>639</v>
      </c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</row>
    <row r="642" spans="2:17" x14ac:dyDescent="0.2">
      <c r="B642" s="21">
        <v>640</v>
      </c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</row>
    <row r="643" spans="2:17" x14ac:dyDescent="0.2">
      <c r="B643" s="21">
        <v>641</v>
      </c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</row>
    <row r="644" spans="2:17" x14ac:dyDescent="0.2">
      <c r="B644" s="21">
        <v>642</v>
      </c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</row>
    <row r="645" spans="2:17" x14ac:dyDescent="0.2">
      <c r="B645" s="21">
        <v>643</v>
      </c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</row>
    <row r="646" spans="2:17" x14ac:dyDescent="0.2">
      <c r="B646" s="21">
        <v>644</v>
      </c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</row>
    <row r="647" spans="2:17" x14ac:dyDescent="0.2">
      <c r="B647" s="21">
        <v>645</v>
      </c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</row>
    <row r="648" spans="2:17" x14ac:dyDescent="0.2">
      <c r="B648" s="21">
        <v>646</v>
      </c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</row>
    <row r="649" spans="2:17" x14ac:dyDescent="0.2">
      <c r="B649" s="21">
        <v>647</v>
      </c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</row>
    <row r="650" spans="2:17" x14ac:dyDescent="0.2">
      <c r="B650" s="21">
        <v>648</v>
      </c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</row>
    <row r="651" spans="2:17" x14ac:dyDescent="0.2">
      <c r="B651" s="21">
        <v>649</v>
      </c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</row>
    <row r="652" spans="2:17" x14ac:dyDescent="0.2">
      <c r="B652" s="21">
        <v>650</v>
      </c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</row>
    <row r="653" spans="2:17" x14ac:dyDescent="0.2">
      <c r="B653" s="21">
        <v>651</v>
      </c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</row>
    <row r="654" spans="2:17" x14ac:dyDescent="0.2">
      <c r="B654" s="21">
        <v>652</v>
      </c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</row>
    <row r="655" spans="2:17" x14ac:dyDescent="0.2">
      <c r="B655" s="21">
        <v>653</v>
      </c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</row>
    <row r="656" spans="2:17" x14ac:dyDescent="0.2">
      <c r="B656" s="21">
        <v>654</v>
      </c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</row>
    <row r="657" spans="2:17" x14ac:dyDescent="0.2">
      <c r="B657" s="21">
        <v>655</v>
      </c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</row>
    <row r="658" spans="2:17" x14ac:dyDescent="0.2">
      <c r="B658" s="21">
        <v>656</v>
      </c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</row>
    <row r="659" spans="2:17" x14ac:dyDescent="0.2">
      <c r="B659" s="21">
        <v>657</v>
      </c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</row>
    <row r="660" spans="2:17" x14ac:dyDescent="0.2">
      <c r="B660" s="21">
        <v>658</v>
      </c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</row>
    <row r="661" spans="2:17" x14ac:dyDescent="0.2">
      <c r="B661" s="21">
        <v>659</v>
      </c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</row>
    <row r="662" spans="2:17" x14ac:dyDescent="0.2">
      <c r="B662" s="21">
        <v>660</v>
      </c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</row>
    <row r="663" spans="2:17" x14ac:dyDescent="0.2">
      <c r="B663" s="21">
        <v>661</v>
      </c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</row>
    <row r="664" spans="2:17" x14ac:dyDescent="0.2">
      <c r="B664" s="21">
        <v>662</v>
      </c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</row>
    <row r="665" spans="2:17" x14ac:dyDescent="0.2">
      <c r="B665" s="21">
        <v>663</v>
      </c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</row>
    <row r="666" spans="2:17" x14ac:dyDescent="0.2">
      <c r="B666" s="21">
        <v>664</v>
      </c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</row>
    <row r="667" spans="2:17" x14ac:dyDescent="0.2">
      <c r="B667" s="21">
        <v>665</v>
      </c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</row>
    <row r="668" spans="2:17" x14ac:dyDescent="0.2">
      <c r="B668" s="21">
        <v>666</v>
      </c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</row>
    <row r="669" spans="2:17" x14ac:dyDescent="0.2">
      <c r="B669" s="21">
        <v>667</v>
      </c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</row>
    <row r="670" spans="2:17" x14ac:dyDescent="0.2">
      <c r="B670" s="21">
        <v>668</v>
      </c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</row>
    <row r="671" spans="2:17" x14ac:dyDescent="0.2">
      <c r="B671" s="21">
        <v>669</v>
      </c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</row>
    <row r="672" spans="2:17" x14ac:dyDescent="0.2">
      <c r="B672" s="21">
        <v>670</v>
      </c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</row>
    <row r="673" spans="2:17" x14ac:dyDescent="0.2">
      <c r="B673" s="21">
        <v>671</v>
      </c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</row>
    <row r="674" spans="2:17" x14ac:dyDescent="0.2">
      <c r="B674" s="21">
        <v>672</v>
      </c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</row>
    <row r="675" spans="2:17" x14ac:dyDescent="0.2">
      <c r="B675" s="21">
        <v>673</v>
      </c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</row>
    <row r="676" spans="2:17" x14ac:dyDescent="0.2">
      <c r="B676" s="21">
        <v>674</v>
      </c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</row>
    <row r="677" spans="2:17" x14ac:dyDescent="0.2">
      <c r="B677" s="21">
        <v>675</v>
      </c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</row>
    <row r="678" spans="2:17" x14ac:dyDescent="0.2">
      <c r="B678" s="21">
        <v>676</v>
      </c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</row>
    <row r="679" spans="2:17" x14ac:dyDescent="0.2">
      <c r="B679" s="21">
        <v>677</v>
      </c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</row>
    <row r="680" spans="2:17" x14ac:dyDescent="0.2">
      <c r="B680" s="21">
        <v>678</v>
      </c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</row>
    <row r="681" spans="2:17" x14ac:dyDescent="0.2">
      <c r="B681" s="21">
        <v>679</v>
      </c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</row>
    <row r="682" spans="2:17" x14ac:dyDescent="0.2">
      <c r="B682" s="21">
        <v>680</v>
      </c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</row>
    <row r="683" spans="2:17" x14ac:dyDescent="0.2">
      <c r="B683" s="21">
        <v>681</v>
      </c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</row>
    <row r="684" spans="2:17" x14ac:dyDescent="0.2">
      <c r="B684" s="21">
        <v>682</v>
      </c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</row>
    <row r="685" spans="2:17" x14ac:dyDescent="0.2">
      <c r="B685" s="21">
        <v>683</v>
      </c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</row>
    <row r="686" spans="2:17" x14ac:dyDescent="0.2">
      <c r="B686" s="21">
        <v>684</v>
      </c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</row>
    <row r="687" spans="2:17" x14ac:dyDescent="0.2">
      <c r="B687" s="21">
        <v>685</v>
      </c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</row>
    <row r="688" spans="2:17" x14ac:dyDescent="0.2">
      <c r="B688" s="21">
        <v>686</v>
      </c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</row>
    <row r="689" spans="2:17" x14ac:dyDescent="0.2">
      <c r="B689" s="21">
        <v>687</v>
      </c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</row>
    <row r="690" spans="2:17" x14ac:dyDescent="0.2">
      <c r="B690" s="21">
        <v>688</v>
      </c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</row>
    <row r="691" spans="2:17" x14ac:dyDescent="0.2">
      <c r="B691" s="21">
        <v>689</v>
      </c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</row>
    <row r="692" spans="2:17" x14ac:dyDescent="0.2">
      <c r="B692" s="21">
        <v>690</v>
      </c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</row>
    <row r="693" spans="2:17" x14ac:dyDescent="0.2">
      <c r="B693" s="21">
        <v>691</v>
      </c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</row>
    <row r="694" spans="2:17" x14ac:dyDescent="0.2">
      <c r="B694" s="21">
        <v>692</v>
      </c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</row>
    <row r="695" spans="2:17" x14ac:dyDescent="0.2">
      <c r="B695" s="21">
        <v>693</v>
      </c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</row>
    <row r="696" spans="2:17" x14ac:dyDescent="0.2">
      <c r="B696" s="21">
        <v>694</v>
      </c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</row>
    <row r="697" spans="2:17" x14ac:dyDescent="0.2">
      <c r="B697" s="21">
        <v>695</v>
      </c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</row>
    <row r="698" spans="2:17" x14ac:dyDescent="0.2">
      <c r="B698" s="21">
        <v>696</v>
      </c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</row>
    <row r="699" spans="2:17" x14ac:dyDescent="0.2">
      <c r="B699" s="21">
        <v>697</v>
      </c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</row>
    <row r="700" spans="2:17" x14ac:dyDescent="0.2">
      <c r="B700" s="21">
        <v>698</v>
      </c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</row>
    <row r="701" spans="2:17" x14ac:dyDescent="0.2">
      <c r="B701" s="21">
        <v>699</v>
      </c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</row>
    <row r="702" spans="2:17" x14ac:dyDescent="0.2">
      <c r="B702" s="21">
        <v>700</v>
      </c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</row>
    <row r="703" spans="2:17" x14ac:dyDescent="0.2">
      <c r="B703" s="21">
        <v>701</v>
      </c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</row>
    <row r="704" spans="2:17" x14ac:dyDescent="0.2">
      <c r="B704" s="21">
        <v>702</v>
      </c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</row>
    <row r="705" spans="2:17" x14ac:dyDescent="0.2">
      <c r="B705" s="21">
        <v>703</v>
      </c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</row>
    <row r="706" spans="2:17" x14ac:dyDescent="0.2">
      <c r="B706" s="21">
        <v>704</v>
      </c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</row>
    <row r="707" spans="2:17" x14ac:dyDescent="0.2">
      <c r="B707" s="21">
        <v>705</v>
      </c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</row>
    <row r="708" spans="2:17" x14ac:dyDescent="0.2">
      <c r="B708" s="21">
        <v>706</v>
      </c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</row>
    <row r="709" spans="2:17" x14ac:dyDescent="0.2">
      <c r="B709" s="21">
        <v>707</v>
      </c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</row>
    <row r="710" spans="2:17" x14ac:dyDescent="0.2">
      <c r="B710" s="21">
        <v>708</v>
      </c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</row>
    <row r="711" spans="2:17" x14ac:dyDescent="0.2">
      <c r="B711" s="21">
        <v>709</v>
      </c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</row>
    <row r="712" spans="2:17" x14ac:dyDescent="0.2">
      <c r="B712" s="21">
        <v>710</v>
      </c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</row>
    <row r="713" spans="2:17" x14ac:dyDescent="0.2">
      <c r="B713" s="21">
        <v>711</v>
      </c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</row>
    <row r="714" spans="2:17" x14ac:dyDescent="0.2">
      <c r="B714" s="21">
        <v>712</v>
      </c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</row>
    <row r="715" spans="2:17" x14ac:dyDescent="0.2">
      <c r="B715" s="21">
        <v>713</v>
      </c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</row>
    <row r="716" spans="2:17" x14ac:dyDescent="0.2">
      <c r="B716" s="21">
        <v>714</v>
      </c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</row>
    <row r="717" spans="2:17" x14ac:dyDescent="0.2">
      <c r="B717" s="21">
        <v>715</v>
      </c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</row>
    <row r="718" spans="2:17" x14ac:dyDescent="0.2">
      <c r="B718" s="21">
        <v>716</v>
      </c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</row>
    <row r="719" spans="2:17" x14ac:dyDescent="0.2">
      <c r="B719" s="21">
        <v>717</v>
      </c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</row>
    <row r="720" spans="2:17" x14ac:dyDescent="0.2">
      <c r="B720" s="21">
        <v>718</v>
      </c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</row>
    <row r="721" spans="2:17" x14ac:dyDescent="0.2">
      <c r="B721" s="21">
        <v>719</v>
      </c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</row>
    <row r="722" spans="2:17" x14ac:dyDescent="0.2">
      <c r="B722" s="21">
        <v>720</v>
      </c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</row>
    <row r="723" spans="2:17" x14ac:dyDescent="0.2">
      <c r="B723" s="21">
        <v>721</v>
      </c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</row>
    <row r="724" spans="2:17" x14ac:dyDescent="0.2">
      <c r="B724" s="21">
        <v>722</v>
      </c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</row>
    <row r="725" spans="2:17" x14ac:dyDescent="0.2">
      <c r="B725" s="21">
        <v>723</v>
      </c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</row>
    <row r="726" spans="2:17" x14ac:dyDescent="0.2">
      <c r="B726" s="21">
        <v>724</v>
      </c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</row>
    <row r="727" spans="2:17" x14ac:dyDescent="0.2">
      <c r="B727" s="21">
        <v>725</v>
      </c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</row>
    <row r="728" spans="2:17" x14ac:dyDescent="0.2">
      <c r="B728" s="21">
        <v>726</v>
      </c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</row>
    <row r="729" spans="2:17" x14ac:dyDescent="0.2">
      <c r="B729" s="21">
        <v>727</v>
      </c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</row>
    <row r="730" spans="2:17" x14ac:dyDescent="0.2">
      <c r="B730" s="21">
        <v>728</v>
      </c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</row>
    <row r="731" spans="2:17" x14ac:dyDescent="0.2">
      <c r="B731" s="21">
        <v>729</v>
      </c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</row>
    <row r="732" spans="2:17" x14ac:dyDescent="0.2">
      <c r="B732" s="21">
        <v>730</v>
      </c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</row>
    <row r="733" spans="2:17" x14ac:dyDescent="0.2">
      <c r="B733" s="21">
        <v>731</v>
      </c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</row>
    <row r="734" spans="2:17" x14ac:dyDescent="0.2">
      <c r="B734" s="21">
        <v>732</v>
      </c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</row>
    <row r="735" spans="2:17" x14ac:dyDescent="0.2">
      <c r="B735" s="21">
        <v>733</v>
      </c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</row>
    <row r="736" spans="2:17" x14ac:dyDescent="0.2">
      <c r="B736" s="21">
        <v>734</v>
      </c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</row>
    <row r="737" spans="2:17" x14ac:dyDescent="0.2">
      <c r="B737" s="21">
        <v>735</v>
      </c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</row>
    <row r="738" spans="2:17" x14ac:dyDescent="0.2">
      <c r="B738" s="21">
        <v>736</v>
      </c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</row>
    <row r="739" spans="2:17" x14ac:dyDescent="0.2">
      <c r="B739" s="21">
        <v>737</v>
      </c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</row>
    <row r="740" spans="2:17" x14ac:dyDescent="0.2">
      <c r="B740" s="21">
        <v>738</v>
      </c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</row>
    <row r="741" spans="2:17" x14ac:dyDescent="0.2">
      <c r="B741" s="21">
        <v>739</v>
      </c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</row>
    <row r="742" spans="2:17" x14ac:dyDescent="0.2">
      <c r="B742" s="21">
        <v>740</v>
      </c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</row>
    <row r="743" spans="2:17" x14ac:dyDescent="0.2">
      <c r="B743" s="21">
        <v>741</v>
      </c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</row>
    <row r="744" spans="2:17" x14ac:dyDescent="0.2">
      <c r="B744" s="21">
        <v>742</v>
      </c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</row>
    <row r="745" spans="2:17" x14ac:dyDescent="0.2">
      <c r="B745" s="21">
        <v>743</v>
      </c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</row>
    <row r="746" spans="2:17" x14ac:dyDescent="0.2">
      <c r="B746" s="21">
        <v>744</v>
      </c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</row>
    <row r="747" spans="2:17" x14ac:dyDescent="0.2">
      <c r="B747" s="21">
        <v>745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</row>
    <row r="748" spans="2:17" x14ac:dyDescent="0.2">
      <c r="B748" s="21">
        <v>746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</row>
    <row r="749" spans="2:17" x14ac:dyDescent="0.2">
      <c r="B749" s="21">
        <v>747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</row>
    <row r="750" spans="2:17" x14ac:dyDescent="0.2">
      <c r="B750" s="21">
        <v>748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</row>
    <row r="751" spans="2:17" x14ac:dyDescent="0.2">
      <c r="B751" s="21">
        <v>749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</row>
    <row r="752" spans="2:17" x14ac:dyDescent="0.2">
      <c r="B752" s="21">
        <v>750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</row>
    <row r="753" spans="2:17" x14ac:dyDescent="0.2">
      <c r="B753" s="21">
        <v>751</v>
      </c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</row>
    <row r="754" spans="2:17" x14ac:dyDescent="0.2">
      <c r="B754" s="21">
        <v>752</v>
      </c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</row>
    <row r="755" spans="2:17" x14ac:dyDescent="0.2">
      <c r="B755" s="21">
        <v>753</v>
      </c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</row>
    <row r="756" spans="2:17" x14ac:dyDescent="0.2">
      <c r="B756" s="21">
        <v>754</v>
      </c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</row>
    <row r="757" spans="2:17" x14ac:dyDescent="0.2">
      <c r="B757" s="21">
        <v>755</v>
      </c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</row>
    <row r="758" spans="2:17" x14ac:dyDescent="0.2">
      <c r="B758" s="21">
        <v>756</v>
      </c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</row>
    <row r="759" spans="2:17" x14ac:dyDescent="0.2">
      <c r="B759" s="21">
        <v>757</v>
      </c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</row>
    <row r="760" spans="2:17" x14ac:dyDescent="0.2">
      <c r="B760" s="21">
        <v>758</v>
      </c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</row>
    <row r="761" spans="2:17" x14ac:dyDescent="0.2">
      <c r="B761" s="21">
        <v>759</v>
      </c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</row>
    <row r="762" spans="2:17" x14ac:dyDescent="0.2">
      <c r="B762" s="21">
        <v>760</v>
      </c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</row>
    <row r="763" spans="2:17" x14ac:dyDescent="0.2">
      <c r="B763" s="21">
        <v>761</v>
      </c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</row>
    <row r="764" spans="2:17" x14ac:dyDescent="0.2">
      <c r="B764" s="21">
        <v>762</v>
      </c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</row>
    <row r="765" spans="2:17" x14ac:dyDescent="0.2">
      <c r="B765" s="21">
        <v>763</v>
      </c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</row>
    <row r="766" spans="2:17" x14ac:dyDescent="0.2">
      <c r="B766" s="21">
        <v>764</v>
      </c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</row>
    <row r="767" spans="2:17" x14ac:dyDescent="0.2">
      <c r="B767" s="21">
        <v>765</v>
      </c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</row>
    <row r="768" spans="2:17" x14ac:dyDescent="0.2">
      <c r="B768" s="21">
        <v>766</v>
      </c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</row>
    <row r="769" spans="2:17" x14ac:dyDescent="0.2">
      <c r="B769" s="21">
        <v>767</v>
      </c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</row>
    <row r="770" spans="2:17" x14ac:dyDescent="0.2">
      <c r="B770" s="21">
        <v>768</v>
      </c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</row>
    <row r="771" spans="2:17" x14ac:dyDescent="0.2">
      <c r="B771" s="21">
        <v>769</v>
      </c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</row>
    <row r="772" spans="2:17" x14ac:dyDescent="0.2">
      <c r="B772" s="21">
        <v>770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</row>
    <row r="773" spans="2:17" x14ac:dyDescent="0.2">
      <c r="B773" s="21">
        <v>771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</row>
    <row r="774" spans="2:17" x14ac:dyDescent="0.2">
      <c r="B774" s="21">
        <v>772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</row>
    <row r="775" spans="2:17" x14ac:dyDescent="0.2">
      <c r="B775" s="21">
        <v>773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</row>
    <row r="776" spans="2:17" x14ac:dyDescent="0.2">
      <c r="B776" s="21">
        <v>774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</row>
    <row r="777" spans="2:17" x14ac:dyDescent="0.2">
      <c r="B777" s="21">
        <v>775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</row>
    <row r="778" spans="2:17" x14ac:dyDescent="0.2">
      <c r="B778" s="21">
        <v>776</v>
      </c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</row>
    <row r="779" spans="2:17" x14ac:dyDescent="0.2">
      <c r="B779" s="21">
        <v>777</v>
      </c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</row>
    <row r="780" spans="2:17" x14ac:dyDescent="0.2">
      <c r="B780" s="21">
        <v>778</v>
      </c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</row>
    <row r="781" spans="2:17" x14ac:dyDescent="0.2">
      <c r="B781" s="21">
        <v>779</v>
      </c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</row>
    <row r="782" spans="2:17" x14ac:dyDescent="0.2">
      <c r="B782" s="21">
        <v>780</v>
      </c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</row>
    <row r="783" spans="2:17" x14ac:dyDescent="0.2">
      <c r="B783" s="21">
        <v>781</v>
      </c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</row>
    <row r="784" spans="2:17" x14ac:dyDescent="0.2">
      <c r="B784" s="21">
        <v>782</v>
      </c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</row>
    <row r="785" spans="2:17" x14ac:dyDescent="0.2">
      <c r="B785" s="21">
        <v>783</v>
      </c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</row>
    <row r="786" spans="2:17" x14ac:dyDescent="0.2">
      <c r="B786" s="21">
        <v>784</v>
      </c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</row>
    <row r="787" spans="2:17" x14ac:dyDescent="0.2">
      <c r="B787" s="21">
        <v>785</v>
      </c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</row>
    <row r="788" spans="2:17" x14ac:dyDescent="0.2">
      <c r="B788" s="21">
        <v>786</v>
      </c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</row>
    <row r="789" spans="2:17" x14ac:dyDescent="0.2">
      <c r="B789" s="21">
        <v>787</v>
      </c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</row>
    <row r="790" spans="2:17" x14ac:dyDescent="0.2">
      <c r="B790" s="21">
        <v>788</v>
      </c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</row>
    <row r="791" spans="2:17" x14ac:dyDescent="0.2">
      <c r="B791" s="21">
        <v>789</v>
      </c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</row>
    <row r="792" spans="2:17" x14ac:dyDescent="0.2">
      <c r="B792" s="21">
        <v>790</v>
      </c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</row>
    <row r="793" spans="2:17" x14ac:dyDescent="0.2">
      <c r="B793" s="21">
        <v>791</v>
      </c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</row>
    <row r="794" spans="2:17" x14ac:dyDescent="0.2">
      <c r="B794" s="21">
        <v>792</v>
      </c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</row>
    <row r="795" spans="2:17" x14ac:dyDescent="0.2">
      <c r="B795" s="21">
        <v>793</v>
      </c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</row>
    <row r="796" spans="2:17" x14ac:dyDescent="0.2">
      <c r="B796" s="21">
        <v>794</v>
      </c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</row>
    <row r="797" spans="2:17" x14ac:dyDescent="0.2">
      <c r="B797" s="21">
        <v>795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</row>
    <row r="798" spans="2:17" x14ac:dyDescent="0.2">
      <c r="B798" s="21">
        <v>796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</row>
    <row r="799" spans="2:17" x14ac:dyDescent="0.2">
      <c r="B799" s="21">
        <v>797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</row>
    <row r="800" spans="2:17" x14ac:dyDescent="0.2">
      <c r="B800" s="21">
        <v>798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</row>
  </sheetData>
  <phoneticPr fontId="15" type="noConversion"/>
  <printOptions horizontalCentered="1"/>
  <pageMargins left="0" right="0" top="0.19685039370078741" bottom="0.19685039370078741" header="0" footer="0"/>
  <pageSetup paperSize="256" orientation="landscape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ETOUR_CLENT_ALPHABETIQUE">
                <anchor moveWithCells="1" sizeWithCells="1">
                  <from>
                    <xdr:col>0</xdr:col>
                    <xdr:colOff>114300</xdr:colOff>
                    <xdr:row>1</xdr:row>
                    <xdr:rowOff>9525</xdr:rowOff>
                  </from>
                  <to>
                    <xdr:col>0</xdr:col>
                    <xdr:colOff>571500</xdr:colOff>
                    <xdr:row>799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C2184-E7D4-4927-B3C4-7541F0EE0078}">
  <sheetPr codeName="Feuil1"/>
  <dimension ref="G2"/>
  <sheetViews>
    <sheetView workbookViewId="0">
      <selection activeCell="C6" sqref="C6"/>
    </sheetView>
  </sheetViews>
  <sheetFormatPr baseColWidth="10" defaultRowHeight="15" x14ac:dyDescent="0.25"/>
  <sheetData>
    <row r="2" spans="7:7" x14ac:dyDescent="0.25">
      <c r="G2" t="s">
        <v>125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AIRE_UN_DEVIS">
                <anchor>
                  <from>
                    <xdr:col>1</xdr:col>
                    <xdr:colOff>114300</xdr:colOff>
                    <xdr:row>2</xdr:row>
                    <xdr:rowOff>171450</xdr:rowOff>
                  </from>
                  <to>
                    <xdr:col>4</xdr:col>
                    <xdr:colOff>200025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IFIER_BDD">
                <anchor>
                  <from>
                    <xdr:col>6</xdr:col>
                    <xdr:colOff>285750</xdr:colOff>
                    <xdr:row>4</xdr:row>
                    <xdr:rowOff>9525</xdr:rowOff>
                  </from>
                  <to>
                    <xdr:col>9</xdr:col>
                    <xdr:colOff>542925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SAISIR_UN_NOUVEAU_CLIENT">
                <anchor>
                  <from>
                    <xdr:col>11</xdr:col>
                    <xdr:colOff>400050</xdr:colOff>
                    <xdr:row>3</xdr:row>
                    <xdr:rowOff>114300</xdr:rowOff>
                  </from>
                  <to>
                    <xdr:col>16</xdr:col>
                    <xdr:colOff>333375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 moveWithCells="1" sizeWithCells="1">
                  <from>
                    <xdr:col>10</xdr:col>
                    <xdr:colOff>714375</xdr:colOff>
                    <xdr:row>16</xdr:row>
                    <xdr:rowOff>38100</xdr:rowOff>
                  </from>
                  <to>
                    <xdr:col>14</xdr:col>
                    <xdr:colOff>66675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CHOISIR_CLIENT_POUR_FACTURE">
                <anchor moveWithCells="1" sizeWithCells="1">
                  <from>
                    <xdr:col>3</xdr:col>
                    <xdr:colOff>419100</xdr:colOff>
                    <xdr:row>13</xdr:row>
                    <xdr:rowOff>19050</xdr:rowOff>
                  </from>
                  <to>
                    <xdr:col>7</xdr:col>
                    <xdr:colOff>381000</xdr:colOff>
                    <xdr:row>24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ED1BD-C426-43B2-BCB2-1D6FC33735A2}">
  <sheetPr codeName="Feuil8">
    <pageSetUpPr autoPageBreaks="0"/>
  </sheetPr>
  <dimension ref="A7:H16"/>
  <sheetViews>
    <sheetView showZeros="0" workbookViewId="0">
      <selection activeCell="G8" sqref="G8"/>
    </sheetView>
  </sheetViews>
  <sheetFormatPr baseColWidth="10" defaultRowHeight="15" x14ac:dyDescent="0.25"/>
  <cols>
    <col min="1" max="5" width="11.42578125" style="15"/>
    <col min="6" max="6" width="1" style="15" customWidth="1"/>
    <col min="7" max="7" width="28.5703125" style="15" customWidth="1"/>
    <col min="8" max="8" width="23.5703125" style="15" customWidth="1"/>
    <col min="9" max="9" width="16.7109375" style="15" customWidth="1"/>
    <col min="10" max="16384" width="11.42578125" style="15"/>
  </cols>
  <sheetData>
    <row r="7" spans="1:8" x14ac:dyDescent="0.25">
      <c r="G7" s="59" t="s">
        <v>109</v>
      </c>
      <c r="H7" s="59" t="s">
        <v>108</v>
      </c>
    </row>
    <row r="8" spans="1:8" x14ac:dyDescent="0.25">
      <c r="E8" s="16" t="s">
        <v>91</v>
      </c>
      <c r="F8" s="16"/>
      <c r="G8" s="14" t="s">
        <v>93</v>
      </c>
    </row>
    <row r="9" spans="1:8" x14ac:dyDescent="0.25">
      <c r="A9" s="15" t="s">
        <v>92</v>
      </c>
      <c r="E9" s="16" t="str">
        <f>Tableau3[[#Headers],[NOM]]</f>
        <v>NOM</v>
      </c>
      <c r="F9" s="16"/>
      <c r="G9" s="14" t="s">
        <v>152</v>
      </c>
      <c r="H9" s="38" t="str">
        <f>IFERROR(VLOOKUP(G9,tableau_client,2,0),"")</f>
        <v>LOULOU</v>
      </c>
    </row>
    <row r="10" spans="1:8" x14ac:dyDescent="0.25">
      <c r="A10" s="15" t="s">
        <v>93</v>
      </c>
      <c r="E10" s="16" t="str">
        <f>Tableau3[[#Headers],[ADRESSE 1]]</f>
        <v>ADRESSE 1</v>
      </c>
      <c r="F10" s="16"/>
      <c r="G10" s="39" t="str">
        <f>IFERROR(VLOOKUP(G9,tableau_client,3,0)," ")</f>
        <v>ICI</v>
      </c>
    </row>
    <row r="11" spans="1:8" x14ac:dyDescent="0.25">
      <c r="A11" s="15" t="s">
        <v>94</v>
      </c>
      <c r="E11" s="16" t="str">
        <f>Tableau3[[#Headers],[ADRESSE 2]]</f>
        <v>ADRESSE 2</v>
      </c>
      <c r="F11" s="16"/>
      <c r="G11" s="39" t="str">
        <f>IFERROR(VLOOKUP(G9,tableau_client,4,0),"")</f>
        <v>A COTÉ</v>
      </c>
    </row>
    <row r="12" spans="1:8" x14ac:dyDescent="0.25">
      <c r="A12" s="15" t="s">
        <v>95</v>
      </c>
      <c r="E12" s="16" t="str">
        <f>Tableau3[[#Headers],[ADRESSE 3]]</f>
        <v>ADRESSE 3</v>
      </c>
      <c r="F12" s="16"/>
      <c r="G12" s="39" t="str">
        <f>IFERROR(VLOOKUP(G9,tableau_client,5,0),"")</f>
        <v>RUE</v>
      </c>
    </row>
    <row r="13" spans="1:8" x14ac:dyDescent="0.25">
      <c r="A13" s="15">
        <v>1</v>
      </c>
      <c r="E13" s="16" t="str">
        <f>Tableau3[[#Headers],[CODE POSTALE]]</f>
        <v>CODE POSTALE</v>
      </c>
      <c r="F13" s="16"/>
      <c r="G13" s="39" t="str">
        <f>IFERROR(VLOOKUP(G9,tableau_client,6,0)&amp;" "&amp;VLOOKUP(G9,tableau_client,7,0),"")</f>
        <v>INCONNU LUNE</v>
      </c>
    </row>
    <row r="14" spans="1:8" x14ac:dyDescent="0.25">
      <c r="A14" s="15">
        <v>2</v>
      </c>
      <c r="E14" s="16"/>
      <c r="F14" s="16"/>
    </row>
    <row r="15" spans="1:8" x14ac:dyDescent="0.25">
      <c r="A15" s="15">
        <v>3</v>
      </c>
    </row>
    <row r="16" spans="1:8" x14ac:dyDescent="0.25">
      <c r="A16" s="15">
        <v>4</v>
      </c>
    </row>
  </sheetData>
  <sheetProtection sheet="1" objects="1" scenarios="1"/>
  <dataValidations count="2">
    <dataValidation type="list" allowBlank="1" showInputMessage="1" showErrorMessage="1" sqref="H8:J8" xr:uid="{879B9C47-737A-4555-9DD3-5868F6CC6D1E}">
      <formula1>$A$9:$A$12</formula1>
    </dataValidation>
    <dataValidation type="list" allowBlank="1" showInputMessage="1" showErrorMessage="1" sqref="G8" xr:uid="{E0A7D911-8636-47C6-BD5D-299CE4451FA2}">
      <formula1>$A$9:$A$16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VALIDER_NOM_CLIENT_EN_DEVIS">
                <anchor>
                  <from>
                    <xdr:col>5</xdr:col>
                    <xdr:colOff>28575</xdr:colOff>
                    <xdr:row>15</xdr:row>
                    <xdr:rowOff>57150</xdr:rowOff>
                  </from>
                  <to>
                    <xdr:col>7</xdr:col>
                    <xdr:colOff>76200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5" name="Button 6">
              <controlPr defaultSize="0" print="0" autoFill="0" autoPict="0" macro="[0]!MENU">
                <anchor>
                  <from>
                    <xdr:col>8</xdr:col>
                    <xdr:colOff>38100</xdr:colOff>
                    <xdr:row>7</xdr:row>
                    <xdr:rowOff>38100</xdr:rowOff>
                  </from>
                  <to>
                    <xdr:col>9</xdr:col>
                    <xdr:colOff>685800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6" name="Button 8">
              <controlPr defaultSize="0" print="0" autoFill="0" autoPict="0" macro="[0]!Bouton8_Cliquer">
                <anchor>
                  <from>
                    <xdr:col>6</xdr:col>
                    <xdr:colOff>142875</xdr:colOff>
                    <xdr:row>1</xdr:row>
                    <xdr:rowOff>161925</xdr:rowOff>
                  </from>
                  <to>
                    <xdr:col>6</xdr:col>
                    <xdr:colOff>1685925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52BEA32-50D2-4C7D-AF71-CE6B6AA677E8}">
          <x14:formula1>
            <xm:f>CLIENT_ALPHABETIQUE!$B$3:$B$800</xm:f>
          </x14:formula1>
          <xm:sqref>H9:J9</xm:sqref>
        </x14:dataValidation>
        <x14:dataValidation type="list" allowBlank="1" showInputMessage="1" showErrorMessage="1" xr:uid="{41AB460D-D16E-4449-A961-222D8113F32F}">
          <x14:formula1>
            <xm:f>CLIENT_ALPHABETIQUE!$B$3:$B$1000</xm:f>
          </x14:formula1>
          <xm:sqref>G9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44E65-D18A-4686-B539-F5C1C3E909EB}">
  <sheetPr codeName="Feuil3"/>
  <dimension ref="A1:P30"/>
  <sheetViews>
    <sheetView zoomScale="95" zoomScaleNormal="95" workbookViewId="0"/>
  </sheetViews>
  <sheetFormatPr baseColWidth="10" defaultRowHeight="15" x14ac:dyDescent="0.25"/>
  <cols>
    <col min="1" max="1" width="2.85546875" customWidth="1"/>
    <col min="2" max="2" width="32.28515625" customWidth="1"/>
    <col min="3" max="3" width="21.28515625" bestFit="1" customWidth="1"/>
    <col min="4" max="4" width="15" bestFit="1" customWidth="1"/>
    <col min="5" max="5" width="12.42578125" customWidth="1"/>
    <col min="6" max="6" width="8.5703125" bestFit="1" customWidth="1"/>
    <col min="7" max="7" width="8.5703125" customWidth="1"/>
    <col min="8" max="8" width="14.28515625" bestFit="1" customWidth="1"/>
    <col min="9" max="9" width="15.140625" bestFit="1" customWidth="1"/>
    <col min="10" max="10" width="6.42578125" customWidth="1"/>
    <col min="11" max="11" width="7.5703125" customWidth="1"/>
    <col min="12" max="12" width="7.140625" customWidth="1"/>
    <col min="13" max="13" width="9" customWidth="1"/>
    <col min="14" max="14" width="8.140625" customWidth="1"/>
    <col min="15" max="15" width="7.140625" customWidth="1"/>
    <col min="16" max="16" width="7.28515625" customWidth="1"/>
  </cols>
  <sheetData>
    <row r="1" spans="1:16" ht="39.75" customHeight="1" x14ac:dyDescent="0.25"/>
    <row r="2" spans="1:16" ht="15.75" customHeight="1" x14ac:dyDescent="0.25">
      <c r="C2" s="60" t="str">
        <f>NOM_CLIENT_DEVIS!G8 &amp;"    "&amp; NOM_CLIENT_DEVIS!G9 &amp;"    "&amp; NOM_CLIENT_DEVIS!H9 &amp;"    "&amp; NOM_CLIENT_DEVIS!G10 &amp;"    "&amp; NOM_CLIENT_DEVIS!G11 &amp;"    "&amp; NOM_CLIENT_DEVIS!G12 &amp;"    "&amp; NOM_CLIENT_DEVIS!G13</f>
        <v>Madame    MOI    LOULOU    ICI    A COTÉ    RUE    INCONNU LUNE</v>
      </c>
      <c r="D2" s="60"/>
      <c r="E2" s="60"/>
      <c r="F2" s="60"/>
      <c r="G2" s="60"/>
      <c r="H2" s="60"/>
      <c r="I2" s="60"/>
      <c r="J2" s="60"/>
      <c r="K2" s="60"/>
    </row>
    <row r="3" spans="1:16" ht="9" customHeight="1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6" x14ac:dyDescent="0.25">
      <c r="B4" s="17" t="str">
        <f>BDD!B3</f>
        <v>DÉSIGNATION</v>
      </c>
      <c r="C4" s="17" t="str">
        <f>BDD!C3</f>
        <v>QUOI DONC ET OU CA</v>
      </c>
      <c r="D4" s="17" t="str">
        <f>BDD!D3</f>
        <v>EVACUATION</v>
      </c>
      <c r="E4" s="17" t="str">
        <f>BDD!E3</f>
        <v>NATURE</v>
      </c>
      <c r="F4" s="17" t="str">
        <f>BDD!F3</f>
        <v>ESSENCE</v>
      </c>
      <c r="G4" s="17" t="str">
        <f>BDD!G3</f>
        <v>pppp</v>
      </c>
      <c r="H4" s="17" t="str">
        <f>BDD!H3</f>
        <v>QUINCAILLERIE</v>
      </c>
      <c r="I4" s="17" t="str">
        <f>BDD!I3</f>
        <v>MOTORISATION</v>
      </c>
      <c r="J4" s="17">
        <f>BDD!J3</f>
        <v>1</v>
      </c>
      <c r="K4" s="17">
        <f>BDD!K3</f>
        <v>2</v>
      </c>
      <c r="L4" s="17">
        <f>BDD!L3</f>
        <v>3</v>
      </c>
      <c r="M4" s="17">
        <f>BDD!M3</f>
        <v>4</v>
      </c>
      <c r="N4" s="17">
        <f>BDD!N3</f>
        <v>5</v>
      </c>
      <c r="O4" s="17">
        <f>BDD!O3</f>
        <v>6</v>
      </c>
      <c r="P4" s="17">
        <f>BDD!P3</f>
        <v>7</v>
      </c>
    </row>
    <row r="5" spans="1:16" x14ac:dyDescent="0.25">
      <c r="B5" s="14" t="s">
        <v>21</v>
      </c>
      <c r="C5" s="14" t="s">
        <v>28</v>
      </c>
      <c r="D5" s="14" t="s">
        <v>26</v>
      </c>
      <c r="E5" s="14" t="s">
        <v>8</v>
      </c>
      <c r="F5" s="14" t="s">
        <v>6</v>
      </c>
      <c r="G5" s="14" t="s">
        <v>12</v>
      </c>
      <c r="H5" s="14" t="s">
        <v>24</v>
      </c>
      <c r="I5" s="14"/>
      <c r="J5" s="14"/>
      <c r="K5" s="14"/>
      <c r="L5" s="14"/>
      <c r="M5" s="14"/>
      <c r="N5" s="14"/>
      <c r="O5" s="14"/>
      <c r="P5" s="14"/>
    </row>
    <row r="6" spans="1:16" x14ac:dyDescent="0.25">
      <c r="B6" s="14" t="s">
        <v>29</v>
      </c>
      <c r="C6" s="14" t="s">
        <v>103</v>
      </c>
      <c r="D6" s="14" t="s">
        <v>27</v>
      </c>
      <c r="E6" s="14" t="s">
        <v>19</v>
      </c>
      <c r="F6" s="14" t="s">
        <v>5</v>
      </c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x14ac:dyDescent="0.25">
      <c r="B7" s="14" t="s">
        <v>4</v>
      </c>
      <c r="C7" s="14" t="s">
        <v>30</v>
      </c>
      <c r="D7" s="14" t="s">
        <v>26</v>
      </c>
      <c r="E7" s="14" t="s">
        <v>16</v>
      </c>
      <c r="F7" s="14" t="s">
        <v>14</v>
      </c>
      <c r="G7" s="14"/>
      <c r="H7" s="14"/>
      <c r="I7" s="14" t="s">
        <v>17</v>
      </c>
      <c r="J7" s="14"/>
      <c r="K7" s="14"/>
      <c r="L7" s="14" t="s">
        <v>48</v>
      </c>
      <c r="M7" s="14"/>
      <c r="N7" s="14"/>
      <c r="O7" s="14" t="s">
        <v>31</v>
      </c>
      <c r="P7" s="14" t="s">
        <v>32</v>
      </c>
    </row>
    <row r="8" spans="1:16" x14ac:dyDescent="0.25">
      <c r="B8" s="14" t="s">
        <v>103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 x14ac:dyDescent="0.25">
      <c r="B9" s="14" t="s">
        <v>20</v>
      </c>
      <c r="C9" s="14" t="s">
        <v>16</v>
      </c>
      <c r="D9" s="14" t="s">
        <v>27</v>
      </c>
      <c r="E9" s="14" t="s">
        <v>16</v>
      </c>
      <c r="F9" s="14" t="s">
        <v>7</v>
      </c>
      <c r="G9" s="14" t="s">
        <v>101</v>
      </c>
      <c r="H9" s="14" t="s">
        <v>25</v>
      </c>
      <c r="I9" s="14"/>
      <c r="J9" s="14"/>
      <c r="K9" s="14"/>
      <c r="L9" s="14"/>
      <c r="M9" s="14"/>
      <c r="N9" s="14"/>
      <c r="O9" s="14"/>
      <c r="P9" s="14" t="s">
        <v>31</v>
      </c>
    </row>
    <row r="10" spans="1:16" x14ac:dyDescent="0.25">
      <c r="B10" s="14" t="s">
        <v>114</v>
      </c>
      <c r="C10" s="14"/>
      <c r="D10" s="14"/>
      <c r="E10" s="14"/>
      <c r="F10" s="14"/>
      <c r="G10" s="14"/>
      <c r="H10" s="14"/>
      <c r="I10" s="14"/>
      <c r="J10" s="14" t="s">
        <v>103</v>
      </c>
      <c r="K10" s="14"/>
      <c r="L10" s="14"/>
      <c r="M10" s="14"/>
      <c r="N10" s="14"/>
      <c r="O10" s="14"/>
      <c r="P10" s="14"/>
    </row>
    <row r="11" spans="1:16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 x14ac:dyDescent="0.25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6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1:16" x14ac:dyDescent="0.25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6" x14ac:dyDescent="0.2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2:9" ht="8.25" customHeight="1" x14ac:dyDescent="0.25"/>
    <row r="18" spans="2:9" ht="8.25" customHeight="1" x14ac:dyDescent="0.25"/>
    <row r="19" spans="2:9" x14ac:dyDescent="0.25">
      <c r="B19" s="2" t="str">
        <f t="shared" ref="B19:B30" si="0">(CONCATENATE(B5," ",C5," ",D5," ",E5," ",F5," ",G5," ",H5, " ",I5," ",J5," ",K5," ",L5," ",M5," ",N5," ",O5," ",P5))</f>
        <v xml:space="preserve">Pose menuiserie intérieure avec évacution porte alu âme pleine serrure à condamnation        </v>
      </c>
    </row>
    <row r="20" spans="2:9" x14ac:dyDescent="0.25">
      <c r="B20" s="2" t="str">
        <f t="shared" si="0"/>
        <v xml:space="preserve">Mise à longueur serrure à cylindre automatique 5 pointsavec trois clé sans évacuation portail bois          </v>
      </c>
    </row>
    <row r="21" spans="2:9" x14ac:dyDescent="0.25">
      <c r="B21" s="2" t="str">
        <f t="shared" si="0"/>
        <v>Remplacement menuiserie extérieure avec évacution volet roulant postformé   motorisé à commande radio   ouvrant   A B</v>
      </c>
    </row>
    <row r="22" spans="2:9" x14ac:dyDescent="0.25">
      <c r="B22" s="2" t="str">
        <f t="shared" si="0"/>
        <v xml:space="preserve">serrure à cylindre automatique 5 pointsavec trois clé              </v>
      </c>
    </row>
    <row r="23" spans="2:9" x14ac:dyDescent="0.25">
      <c r="B23" s="2" t="str">
        <f t="shared" si="0"/>
        <v>Dépose volet roulant sans évacuation volet roulant plastique thermique serrure à cylindre avec trois clé        A</v>
      </c>
      <c r="I23" s="30"/>
    </row>
    <row r="24" spans="2:9" x14ac:dyDescent="0.25">
      <c r="B24" s="2" t="str">
        <f t="shared" si="0"/>
        <v xml:space="preserve">b        serrure à cylindre automatique 5 pointsavec trois clé      </v>
      </c>
    </row>
    <row r="25" spans="2:9" x14ac:dyDescent="0.25">
      <c r="B25" s="2" t="str">
        <f t="shared" si="0"/>
        <v xml:space="preserve">              </v>
      </c>
    </row>
    <row r="26" spans="2:9" x14ac:dyDescent="0.25">
      <c r="B26" s="2" t="str">
        <f t="shared" si="0"/>
        <v xml:space="preserve">              </v>
      </c>
    </row>
    <row r="27" spans="2:9" x14ac:dyDescent="0.25">
      <c r="B27" s="2" t="str">
        <f t="shared" si="0"/>
        <v xml:space="preserve">              </v>
      </c>
    </row>
    <row r="28" spans="2:9" x14ac:dyDescent="0.25">
      <c r="B28" s="2" t="str">
        <f t="shared" si="0"/>
        <v xml:space="preserve">              </v>
      </c>
    </row>
    <row r="29" spans="2:9" x14ac:dyDescent="0.25">
      <c r="B29" s="2" t="str">
        <f t="shared" si="0"/>
        <v xml:space="preserve">              </v>
      </c>
    </row>
    <row r="30" spans="2:9" x14ac:dyDescent="0.25">
      <c r="B30" s="2" t="str">
        <f t="shared" si="0"/>
        <v xml:space="preserve">              </v>
      </c>
    </row>
  </sheetData>
  <sheetProtection sheet="1" objects="1" scenarios="1"/>
  <mergeCells count="1">
    <mergeCell ref="C2:K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MENU">
                <anchor>
                  <from>
                    <xdr:col>1</xdr:col>
                    <xdr:colOff>409575</xdr:colOff>
                    <xdr:row>0</xdr:row>
                    <xdr:rowOff>28575</xdr:rowOff>
                  </from>
                  <to>
                    <xdr:col>2</xdr:col>
                    <xdr:colOff>285750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FFACER_DEVIS">
                <anchor>
                  <from>
                    <xdr:col>2</xdr:col>
                    <xdr:colOff>1000125</xdr:colOff>
                    <xdr:row>0</xdr:row>
                    <xdr:rowOff>9525</xdr:rowOff>
                  </from>
                  <to>
                    <xdr:col>4</xdr:col>
                    <xdr:colOff>209550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RETOUR_BDD">
                <anchor>
                  <from>
                    <xdr:col>5</xdr:col>
                    <xdr:colOff>28575</xdr:colOff>
                    <xdr:row>0</xdr:row>
                    <xdr:rowOff>0</xdr:rowOff>
                  </from>
                  <to>
                    <xdr:col>7</xdr:col>
                    <xdr:colOff>609600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6" name="Button 11">
              <controlPr defaultSize="0" print="0" autoFill="0" autoPict="0" macro="[0]!VISUALISER_DEVIS">
                <anchor moveWithCells="1" sizeWithCells="1">
                  <from>
                    <xdr:col>8</xdr:col>
                    <xdr:colOff>457200</xdr:colOff>
                    <xdr:row>0</xdr:row>
                    <xdr:rowOff>0</xdr:rowOff>
                  </from>
                  <to>
                    <xdr:col>13</xdr:col>
                    <xdr:colOff>352425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C817702B-607E-40DD-808F-64231AC5B9A7}">
          <x14:formula1>
            <xm:f>BDD!$B$5:$B$21</xm:f>
          </x14:formula1>
          <xm:sqref>B5:B16</xm:sqref>
        </x14:dataValidation>
        <x14:dataValidation type="list" allowBlank="1" showInputMessage="1" showErrorMessage="1" xr:uid="{7B5886DF-7703-440B-BFA8-4D160A5755FD}">
          <x14:formula1>
            <xm:f>BDD!$C$5:$C$21</xm:f>
          </x14:formula1>
          <xm:sqref>C5:C16</xm:sqref>
        </x14:dataValidation>
        <x14:dataValidation type="list" allowBlank="1" showInputMessage="1" showErrorMessage="1" xr:uid="{B38C329E-5C67-4515-AD3A-E02CFE920B62}">
          <x14:formula1>
            <xm:f>BDD!$D$5:$D$21</xm:f>
          </x14:formula1>
          <xm:sqref>D5:D16</xm:sqref>
        </x14:dataValidation>
        <x14:dataValidation type="list" allowBlank="1" showInputMessage="1" showErrorMessage="1" xr:uid="{A3970CAE-E73A-46DB-9D5F-DC316A350E4B}">
          <x14:formula1>
            <xm:f>BDD!$E$5:$E$21</xm:f>
          </x14:formula1>
          <xm:sqref>E5:E16</xm:sqref>
        </x14:dataValidation>
        <x14:dataValidation type="list" allowBlank="1" showInputMessage="1" showErrorMessage="1" xr:uid="{50C46515-9021-46BE-969F-54A011619E15}">
          <x14:formula1>
            <xm:f>BDD!$F$5:$F$21</xm:f>
          </x14:formula1>
          <xm:sqref>F5:F16</xm:sqref>
        </x14:dataValidation>
        <x14:dataValidation type="list" allowBlank="1" showInputMessage="1" showErrorMessage="1" xr:uid="{F98AAE92-8430-4B85-BCD2-BDB522155027}">
          <x14:formula1>
            <xm:f>BDD!$G$5:$G$21</xm:f>
          </x14:formula1>
          <xm:sqref>G5:G16</xm:sqref>
        </x14:dataValidation>
        <x14:dataValidation type="list" allowBlank="1" showInputMessage="1" showErrorMessage="1" xr:uid="{A293B3B0-2B3E-49BD-BF96-B50F09A7B1A7}">
          <x14:formula1>
            <xm:f>BDD!$H$5:$H$21</xm:f>
          </x14:formula1>
          <xm:sqref>H5:H16</xm:sqref>
        </x14:dataValidation>
        <x14:dataValidation type="list" allowBlank="1" showInputMessage="1" showErrorMessage="1" xr:uid="{AB65B6CE-619F-4336-9B6F-4E65A821BC5E}">
          <x14:formula1>
            <xm:f>BDD!$I$5:$I$21</xm:f>
          </x14:formula1>
          <xm:sqref>I5:I16</xm:sqref>
        </x14:dataValidation>
        <x14:dataValidation type="list" allowBlank="1" showInputMessage="1" showErrorMessage="1" xr:uid="{D7CD16FD-576B-4198-AE89-2FDF943C617C}">
          <x14:formula1>
            <xm:f>BDD!$J$5:$J$21</xm:f>
          </x14:formula1>
          <xm:sqref>J5:J16</xm:sqref>
        </x14:dataValidation>
        <x14:dataValidation type="list" allowBlank="1" showInputMessage="1" showErrorMessage="1" xr:uid="{8722AD92-8AFE-4A28-8DAD-294E47FD8A35}">
          <x14:formula1>
            <xm:f>BDD!$K$5:$K$21</xm:f>
          </x14:formula1>
          <xm:sqref>L16 K5:K16</xm:sqref>
        </x14:dataValidation>
        <x14:dataValidation type="list" allowBlank="1" showInputMessage="1" showErrorMessage="1" xr:uid="{29D534E5-04D9-4E34-A965-3FCF052FC253}">
          <x14:formula1>
            <xm:f>BDD!$M$5:$M$21</xm:f>
          </x14:formula1>
          <xm:sqref>M5:M16</xm:sqref>
        </x14:dataValidation>
        <x14:dataValidation type="list" allowBlank="1" showInputMessage="1" showErrorMessage="1" xr:uid="{7DA1BCC7-2CD0-482D-8E0B-39D1DA2DE26B}">
          <x14:formula1>
            <xm:f>BDD!$N$5:$N$21</xm:f>
          </x14:formula1>
          <xm:sqref>N5:N16</xm:sqref>
        </x14:dataValidation>
        <x14:dataValidation type="list" allowBlank="1" showInputMessage="1" showErrorMessage="1" xr:uid="{2E585D0F-0132-46E3-9055-BC1CA1F55E68}">
          <x14:formula1>
            <xm:f>BDD!$O$5:$O$21</xm:f>
          </x14:formula1>
          <xm:sqref>O5:O16</xm:sqref>
        </x14:dataValidation>
        <x14:dataValidation type="list" allowBlank="1" showInputMessage="1" showErrorMessage="1" xr:uid="{919F0D5C-54F5-4589-90D3-26FB970D7C5A}">
          <x14:formula1>
            <xm:f>BDD!$P$5:$P$21</xm:f>
          </x14:formula1>
          <xm:sqref>P5:P16</xm:sqref>
        </x14:dataValidation>
        <x14:dataValidation type="list" allowBlank="1" showInputMessage="1" showErrorMessage="1" xr:uid="{1E396093-7B20-4137-B0DE-5D432056693F}">
          <x14:formula1>
            <xm:f>BDD!$L$5:$L$21</xm:f>
          </x14:formula1>
          <xm:sqref>L5:L15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D37F3-DB4E-4C9B-9C35-9B31721FFD17}">
  <sheetPr codeName="Feuil13"/>
  <dimension ref="A1:J61"/>
  <sheetViews>
    <sheetView showZeros="0" tabSelected="1" zoomScaleNormal="100" workbookViewId="0">
      <selection activeCell="I2" sqref="I2"/>
    </sheetView>
  </sheetViews>
  <sheetFormatPr baseColWidth="10" defaultRowHeight="15" x14ac:dyDescent="0.25"/>
  <cols>
    <col min="1" max="1" width="2.85546875" style="33" customWidth="1"/>
    <col min="2" max="2" width="61.28515625" style="33" customWidth="1"/>
    <col min="3" max="3" width="11.42578125" style="33"/>
    <col min="4" max="4" width="5.85546875" style="33" customWidth="1"/>
    <col min="5" max="5" width="10.28515625" style="33" customWidth="1"/>
    <col min="6" max="6" width="12.140625" style="33" customWidth="1"/>
    <col min="7" max="7" width="11.42578125" style="33"/>
    <col min="8" max="9" width="11.5703125" style="33" customWidth="1"/>
    <col min="10" max="10" width="13.7109375" style="33" customWidth="1"/>
    <col min="11" max="11" width="11.5703125" style="33" bestFit="1" customWidth="1"/>
    <col min="12" max="12" width="13.42578125" style="33" bestFit="1" customWidth="1"/>
    <col min="13" max="16384" width="11.42578125" style="33"/>
  </cols>
  <sheetData>
    <row r="1" spans="1:10" x14ac:dyDescent="0.25">
      <c r="A1" s="14" t="s">
        <v>121</v>
      </c>
      <c r="B1" s="33" t="s">
        <v>49</v>
      </c>
      <c r="E1" s="33" t="s">
        <v>53</v>
      </c>
    </row>
    <row r="2" spans="1:10" ht="15" customHeight="1" x14ac:dyDescent="0.25">
      <c r="A2" s="33" t="s">
        <v>121</v>
      </c>
      <c r="B2" s="33" t="s">
        <v>50</v>
      </c>
      <c r="E2" s="3">
        <f ca="1">TODAY()</f>
        <v>44302</v>
      </c>
      <c r="I2" s="33" t="s">
        <v>144</v>
      </c>
    </row>
    <row r="3" spans="1:10" ht="15" customHeight="1" x14ac:dyDescent="0.25">
      <c r="A3" s="33" t="s">
        <v>121</v>
      </c>
      <c r="B3" s="33" t="s">
        <v>51</v>
      </c>
      <c r="J3" s="33" t="str">
        <f>NOM_CLIENT_DEVIS!G9</f>
        <v>MOI</v>
      </c>
    </row>
    <row r="4" spans="1:10" x14ac:dyDescent="0.25">
      <c r="A4" s="33" t="s">
        <v>121</v>
      </c>
      <c r="B4" s="33" t="s">
        <v>52</v>
      </c>
      <c r="C4" s="33" t="str">
        <f>NOM_CLIENT_DEVIS!G8&amp;" "&amp;NOM_CLIENT_DEVIS!G9&amp;" "&amp;NOM_CLIENT_DEVIS!H9</f>
        <v>Madame MOI LOULOU</v>
      </c>
      <c r="G4" s="33" t="str">
        <f>NOM_CLIENT_DEVIS!G9</f>
        <v>MOI</v>
      </c>
    </row>
    <row r="5" spans="1:10" x14ac:dyDescent="0.25">
      <c r="A5" s="33" t="s">
        <v>121</v>
      </c>
      <c r="B5" s="33" t="s">
        <v>54</v>
      </c>
      <c r="C5" s="33" t="str">
        <f>NOM_CLIENT_DEVIS!G10</f>
        <v>ICI</v>
      </c>
    </row>
    <row r="6" spans="1:10" x14ac:dyDescent="0.25">
      <c r="A6" s="33" t="s">
        <v>121</v>
      </c>
      <c r="B6" s="33" t="s">
        <v>55</v>
      </c>
      <c r="C6" s="33" t="str">
        <f>NOM_CLIENT_DEVIS!G11</f>
        <v>A COTÉ</v>
      </c>
    </row>
    <row r="7" spans="1:10" x14ac:dyDescent="0.25">
      <c r="A7" s="33" t="s">
        <v>121</v>
      </c>
      <c r="B7" s="33" t="s">
        <v>56</v>
      </c>
      <c r="C7" s="33" t="str">
        <f>NOM_CLIENT_DEVIS!G12</f>
        <v>RUE</v>
      </c>
    </row>
    <row r="8" spans="1:10" x14ac:dyDescent="0.25">
      <c r="A8" s="33" t="s">
        <v>121</v>
      </c>
      <c r="B8" s="33" t="s">
        <v>57</v>
      </c>
      <c r="C8" s="33" t="str">
        <f>NOM_CLIENT_DEVIS!G13</f>
        <v>INCONNU LUNE</v>
      </c>
    </row>
    <row r="9" spans="1:10" x14ac:dyDescent="0.25">
      <c r="A9" s="33" t="s">
        <v>121</v>
      </c>
      <c r="B9" s="33" t="s">
        <v>58</v>
      </c>
    </row>
    <row r="10" spans="1:10" ht="15.75" thickBot="1" x14ac:dyDescent="0.3">
      <c r="A10" s="33" t="s">
        <v>121</v>
      </c>
      <c r="B10" s="33" t="s">
        <v>59</v>
      </c>
    </row>
    <row r="11" spans="1:10" ht="18" thickTop="1" x14ac:dyDescent="0.3">
      <c r="A11" s="33" t="s">
        <v>121</v>
      </c>
      <c r="B11" s="33" t="s">
        <v>60</v>
      </c>
      <c r="G11" s="43"/>
      <c r="H11" s="44"/>
      <c r="I11" s="45" t="str">
        <f>DEVIS!E55</f>
        <v>TOTAL HORS TAXES</v>
      </c>
      <c r="J11" s="46">
        <f>DEVIS!F55</f>
        <v>331.01</v>
      </c>
    </row>
    <row r="12" spans="1:10" ht="17.25" x14ac:dyDescent="0.3">
      <c r="A12" s="33" t="s">
        <v>121</v>
      </c>
      <c r="C12" s="33" t="s">
        <v>124</v>
      </c>
      <c r="D12" s="14">
        <v>1594</v>
      </c>
      <c r="G12" s="47"/>
      <c r="H12" s="48"/>
      <c r="I12" s="49">
        <f>E56*100%</f>
        <v>0.1111</v>
      </c>
      <c r="J12" s="50">
        <f>F56</f>
        <v>36.775210999999999</v>
      </c>
    </row>
    <row r="13" spans="1:10" ht="17.25" x14ac:dyDescent="0.3">
      <c r="A13" s="33" t="s">
        <v>121</v>
      </c>
      <c r="G13" s="47"/>
      <c r="H13" s="48"/>
      <c r="I13" s="51" t="str">
        <f>E57</f>
        <v>ACOMPTE VERSÉ</v>
      </c>
      <c r="J13" s="50">
        <f>F57</f>
        <v>67.790000000000006</v>
      </c>
    </row>
    <row r="14" spans="1:10" ht="18" thickBot="1" x14ac:dyDescent="0.35">
      <c r="A14" s="33" t="s">
        <v>121</v>
      </c>
      <c r="G14" s="52"/>
      <c r="H14" s="53"/>
      <c r="I14" s="55" t="str">
        <f>E58</f>
        <v>TOTAL TOUTES TAXES COMPRISES</v>
      </c>
      <c r="J14" s="54">
        <f>F58</f>
        <v>299.99521099999998</v>
      </c>
    </row>
    <row r="15" spans="1:10" ht="15.75" thickTop="1" x14ac:dyDescent="0.25">
      <c r="A15" s="33" t="s">
        <v>121</v>
      </c>
      <c r="J15" s="6"/>
    </row>
    <row r="16" spans="1:10" x14ac:dyDescent="0.25">
      <c r="A16" s="33" t="s">
        <v>121</v>
      </c>
      <c r="J16" s="6"/>
    </row>
    <row r="17" spans="1:6" x14ac:dyDescent="0.25">
      <c r="A17" s="33" t="s">
        <v>121</v>
      </c>
      <c r="B17" s="1" t="s">
        <v>61</v>
      </c>
      <c r="C17" s="1" t="s">
        <v>62</v>
      </c>
      <c r="D17" s="1" t="s">
        <v>63</v>
      </c>
      <c r="E17" s="1" t="s">
        <v>64</v>
      </c>
      <c r="F17" s="1" t="s">
        <v>65</v>
      </c>
    </row>
    <row r="18" spans="1:6" x14ac:dyDescent="0.25">
      <c r="A18" s="33" t="s">
        <v>121</v>
      </c>
    </row>
    <row r="19" spans="1:6" ht="30" x14ac:dyDescent="0.25">
      <c r="A19" s="57">
        <v>0</v>
      </c>
      <c r="B19" s="58" t="s">
        <v>130</v>
      </c>
      <c r="C19" s="36" t="s">
        <v>62</v>
      </c>
      <c r="D19" s="36">
        <v>1</v>
      </c>
      <c r="E19" s="37">
        <v>1.1100000000000001</v>
      </c>
      <c r="F19" s="5">
        <f>IF(A19=1,"",D19*E19)</f>
        <v>1.1100000000000001</v>
      </c>
    </row>
    <row r="20" spans="1:6" ht="15" customHeight="1" x14ac:dyDescent="0.25">
      <c r="A20" s="15" t="s">
        <v>121</v>
      </c>
      <c r="C20" s="1"/>
      <c r="D20" s="1"/>
    </row>
    <row r="21" spans="1:6" ht="30" x14ac:dyDescent="0.25">
      <c r="A21" s="57">
        <v>0</v>
      </c>
      <c r="B21" s="58" t="s">
        <v>131</v>
      </c>
      <c r="C21" s="36"/>
      <c r="D21" s="36">
        <v>2</v>
      </c>
      <c r="E21" s="37">
        <v>2.2200000000000002</v>
      </c>
      <c r="F21" s="5">
        <f>IF(A21=1,"",D21*E21)</f>
        <v>4.4400000000000004</v>
      </c>
    </row>
    <row r="22" spans="1:6" ht="12" customHeight="1" x14ac:dyDescent="0.25">
      <c r="A22" s="15" t="s">
        <v>121</v>
      </c>
      <c r="C22" s="1"/>
      <c r="D22" s="1"/>
    </row>
    <row r="23" spans="1:6" ht="30" x14ac:dyDescent="0.25">
      <c r="A23" s="57">
        <v>0</v>
      </c>
      <c r="B23" s="58" t="s">
        <v>132</v>
      </c>
      <c r="C23" s="36"/>
      <c r="D23" s="36">
        <v>3</v>
      </c>
      <c r="E23" s="37">
        <v>3.33</v>
      </c>
      <c r="F23" s="5">
        <f>IF(A23=1,"",D23*E23)</f>
        <v>9.99</v>
      </c>
    </row>
    <row r="24" spans="1:6" ht="12" customHeight="1" x14ac:dyDescent="0.25">
      <c r="A24" s="15" t="s">
        <v>121</v>
      </c>
      <c r="C24" s="1"/>
      <c r="D24" s="1"/>
    </row>
    <row r="25" spans="1:6" x14ac:dyDescent="0.25">
      <c r="A25" s="57">
        <v>0</v>
      </c>
      <c r="B25" s="58" t="s">
        <v>143</v>
      </c>
      <c r="C25" s="36"/>
      <c r="D25" s="36">
        <v>4</v>
      </c>
      <c r="E25" s="37">
        <v>4.4400000000000004</v>
      </c>
      <c r="F25" s="5">
        <f>IF(A25=1,"",D25*E25)</f>
        <v>17.760000000000002</v>
      </c>
    </row>
    <row r="26" spans="1:6" ht="12" customHeight="1" x14ac:dyDescent="0.25">
      <c r="A26" s="15" t="s">
        <v>121</v>
      </c>
      <c r="C26" s="1"/>
      <c r="D26" s="1"/>
    </row>
    <row r="27" spans="1:6" ht="30" x14ac:dyDescent="0.25">
      <c r="A27" s="57">
        <v>0</v>
      </c>
      <c r="B27" s="58" t="s">
        <v>148</v>
      </c>
      <c r="C27" s="36" t="s">
        <v>62</v>
      </c>
      <c r="D27" s="36">
        <v>5</v>
      </c>
      <c r="E27" s="37">
        <v>5.55</v>
      </c>
      <c r="F27" s="5">
        <f>IF(A27=1,"",D27*E27)</f>
        <v>27.75</v>
      </c>
    </row>
    <row r="28" spans="1:6" ht="12" customHeight="1" x14ac:dyDescent="0.25">
      <c r="A28" s="15" t="s">
        <v>121</v>
      </c>
      <c r="C28" s="1"/>
      <c r="D28" s="1"/>
    </row>
    <row r="29" spans="1:6" x14ac:dyDescent="0.25">
      <c r="A29" s="57">
        <v>0</v>
      </c>
      <c r="B29" s="58" t="s">
        <v>150</v>
      </c>
      <c r="C29" s="36" t="s">
        <v>149</v>
      </c>
      <c r="D29" s="36">
        <v>6</v>
      </c>
      <c r="E29" s="37">
        <v>6.66</v>
      </c>
      <c r="F29" s="5">
        <f>IF(A29=1,"",D29*E29)</f>
        <v>39.96</v>
      </c>
    </row>
    <row r="30" spans="1:6" ht="12" customHeight="1" x14ac:dyDescent="0.25">
      <c r="A30" s="15" t="s">
        <v>121</v>
      </c>
      <c r="C30" s="1"/>
      <c r="D30" s="1"/>
    </row>
    <row r="31" spans="1:6" x14ac:dyDescent="0.25">
      <c r="A31" s="57">
        <v>0</v>
      </c>
      <c r="B31" s="58" t="s">
        <v>129</v>
      </c>
      <c r="C31" s="36"/>
      <c r="D31" s="36">
        <v>0</v>
      </c>
      <c r="E31" s="37">
        <v>1250</v>
      </c>
      <c r="F31" s="5">
        <f>IF(A31=1,"",D31*E31)</f>
        <v>0</v>
      </c>
    </row>
    <row r="32" spans="1:6" ht="12" customHeight="1" x14ac:dyDescent="0.25">
      <c r="A32" s="15" t="s">
        <v>121</v>
      </c>
      <c r="C32" s="1"/>
      <c r="D32" s="1"/>
    </row>
    <row r="33" spans="1:6" x14ac:dyDescent="0.25">
      <c r="A33" s="57">
        <v>0</v>
      </c>
      <c r="B33" s="58" t="s">
        <v>129</v>
      </c>
      <c r="C33" s="36"/>
      <c r="D33" s="36"/>
      <c r="E33" s="37"/>
      <c r="F33" s="5">
        <f>IF(A33=1,"",D33*E33)</f>
        <v>0</v>
      </c>
    </row>
    <row r="34" spans="1:6" ht="12" customHeight="1" x14ac:dyDescent="0.25">
      <c r="A34" s="15" t="s">
        <v>121</v>
      </c>
      <c r="C34" s="1"/>
      <c r="D34" s="1"/>
    </row>
    <row r="35" spans="1:6" x14ac:dyDescent="0.25">
      <c r="A35" s="57">
        <v>0</v>
      </c>
      <c r="B35" s="58" t="s">
        <v>129</v>
      </c>
      <c r="C35" s="36"/>
      <c r="D35" s="36"/>
      <c r="E35" s="37"/>
      <c r="F35" s="5">
        <f>IF(A35=1,"",D35*E35)</f>
        <v>0</v>
      </c>
    </row>
    <row r="36" spans="1:6" ht="12" customHeight="1" x14ac:dyDescent="0.25">
      <c r="A36" s="15" t="s">
        <v>121</v>
      </c>
      <c r="C36" s="1"/>
      <c r="D36" s="1"/>
    </row>
    <row r="37" spans="1:6" x14ac:dyDescent="0.25">
      <c r="A37" s="57">
        <v>0</v>
      </c>
      <c r="B37" s="58" t="s">
        <v>129</v>
      </c>
      <c r="C37" s="36"/>
      <c r="D37" s="36"/>
      <c r="E37" s="37"/>
      <c r="F37" s="5">
        <f>IF(A37=1,"",D37*E37)</f>
        <v>0</v>
      </c>
    </row>
    <row r="38" spans="1:6" ht="12" customHeight="1" x14ac:dyDescent="0.25">
      <c r="A38" s="15" t="s">
        <v>121</v>
      </c>
      <c r="C38" s="1"/>
      <c r="D38" s="1"/>
    </row>
    <row r="39" spans="1:6" x14ac:dyDescent="0.25">
      <c r="A39" s="57">
        <v>0</v>
      </c>
      <c r="B39" s="58" t="s">
        <v>129</v>
      </c>
      <c r="C39" s="36"/>
      <c r="D39" s="36"/>
      <c r="E39" s="37"/>
      <c r="F39" s="5">
        <f>IF(A39=1,"",D39*E39)</f>
        <v>0</v>
      </c>
    </row>
    <row r="40" spans="1:6" ht="12" customHeight="1" x14ac:dyDescent="0.25">
      <c r="A40" s="15" t="s">
        <v>121</v>
      </c>
      <c r="C40" s="1"/>
      <c r="D40" s="1"/>
    </row>
    <row r="41" spans="1:6" x14ac:dyDescent="0.25">
      <c r="A41" s="57">
        <v>0</v>
      </c>
      <c r="B41" s="58" t="s">
        <v>129</v>
      </c>
      <c r="C41" s="36"/>
      <c r="D41" s="36"/>
      <c r="E41" s="37"/>
      <c r="F41" s="5">
        <f t="shared" ref="F41:F54" si="0">IF(A41=1,"",D41*E41)</f>
        <v>0</v>
      </c>
    </row>
    <row r="42" spans="1:6" ht="12" customHeight="1" x14ac:dyDescent="0.25">
      <c r="A42" s="15" t="s">
        <v>121</v>
      </c>
      <c r="C42" s="1"/>
      <c r="D42" s="1"/>
      <c r="F42" s="5">
        <f t="shared" si="0"/>
        <v>0</v>
      </c>
    </row>
    <row r="43" spans="1:6" x14ac:dyDescent="0.25">
      <c r="A43" s="57">
        <v>0</v>
      </c>
      <c r="B43" s="14"/>
      <c r="C43" s="35"/>
      <c r="D43" s="35"/>
      <c r="E43" s="37"/>
      <c r="F43" s="5">
        <f t="shared" si="0"/>
        <v>0</v>
      </c>
    </row>
    <row r="44" spans="1:6" x14ac:dyDescent="0.25">
      <c r="A44" s="57">
        <v>0</v>
      </c>
      <c r="B44" s="14"/>
      <c r="C44" s="35"/>
      <c r="D44" s="35"/>
      <c r="E44" s="37"/>
      <c r="F44" s="5">
        <f t="shared" si="0"/>
        <v>0</v>
      </c>
    </row>
    <row r="45" spans="1:6" x14ac:dyDescent="0.25">
      <c r="A45" s="57">
        <v>0</v>
      </c>
      <c r="B45" s="14"/>
      <c r="C45" s="35"/>
      <c r="D45" s="35"/>
      <c r="E45" s="37"/>
      <c r="F45" s="5">
        <f t="shared" si="0"/>
        <v>0</v>
      </c>
    </row>
    <row r="46" spans="1:6" x14ac:dyDescent="0.25">
      <c r="A46" s="57">
        <v>0</v>
      </c>
      <c r="B46" s="14"/>
      <c r="C46" s="35"/>
      <c r="D46" s="35"/>
      <c r="E46" s="37"/>
      <c r="F46" s="5">
        <f t="shared" si="0"/>
        <v>0</v>
      </c>
    </row>
    <row r="47" spans="1:6" x14ac:dyDescent="0.25">
      <c r="A47" s="57">
        <v>0</v>
      </c>
      <c r="B47" s="14"/>
      <c r="C47" s="35"/>
      <c r="D47" s="35"/>
      <c r="E47" s="37"/>
      <c r="F47" s="5">
        <f t="shared" si="0"/>
        <v>0</v>
      </c>
    </row>
    <row r="48" spans="1:6" x14ac:dyDescent="0.25">
      <c r="A48" s="57">
        <v>0</v>
      </c>
      <c r="B48" s="14"/>
      <c r="C48" s="35"/>
      <c r="D48" s="35"/>
      <c r="E48" s="37"/>
      <c r="F48" s="5">
        <f t="shared" si="0"/>
        <v>0</v>
      </c>
    </row>
    <row r="49" spans="1:6" x14ac:dyDescent="0.25">
      <c r="A49" s="57">
        <v>0</v>
      </c>
      <c r="B49" s="14"/>
      <c r="C49" s="35"/>
      <c r="D49" s="35"/>
      <c r="E49" s="37"/>
      <c r="F49" s="5">
        <f t="shared" si="0"/>
        <v>0</v>
      </c>
    </row>
    <row r="50" spans="1:6" x14ac:dyDescent="0.25">
      <c r="A50" s="57">
        <v>0</v>
      </c>
      <c r="B50" s="14"/>
      <c r="C50" s="35"/>
      <c r="D50" s="35"/>
      <c r="E50" s="37"/>
      <c r="F50" s="5">
        <f t="shared" si="0"/>
        <v>0</v>
      </c>
    </row>
    <row r="51" spans="1:6" x14ac:dyDescent="0.25">
      <c r="A51" s="57">
        <v>0</v>
      </c>
      <c r="B51" s="14"/>
      <c r="C51" s="35"/>
      <c r="D51" s="35"/>
      <c r="E51" s="37"/>
      <c r="F51" s="5">
        <f t="shared" si="0"/>
        <v>0</v>
      </c>
    </row>
    <row r="52" spans="1:6" x14ac:dyDescent="0.25">
      <c r="A52" s="57">
        <v>0</v>
      </c>
      <c r="B52" s="14"/>
      <c r="C52" s="35"/>
      <c r="D52" s="35"/>
      <c r="E52" s="37"/>
      <c r="F52" s="5">
        <f t="shared" si="0"/>
        <v>0</v>
      </c>
    </row>
    <row r="53" spans="1:6" x14ac:dyDescent="0.25">
      <c r="A53" s="57">
        <v>0</v>
      </c>
      <c r="B53" s="14" t="s">
        <v>52</v>
      </c>
      <c r="C53" s="35" t="s">
        <v>149</v>
      </c>
      <c r="D53" s="35">
        <v>1</v>
      </c>
      <c r="E53" s="37">
        <v>200</v>
      </c>
      <c r="F53" s="5">
        <f>IF(A53=1,"",D53*E53)</f>
        <v>200</v>
      </c>
    </row>
    <row r="54" spans="1:6" x14ac:dyDescent="0.25">
      <c r="A54" s="57">
        <v>0</v>
      </c>
      <c r="B54" s="14" t="s">
        <v>32</v>
      </c>
      <c r="C54" s="35" t="s">
        <v>62</v>
      </c>
      <c r="D54" s="35">
        <v>2</v>
      </c>
      <c r="E54" s="37">
        <v>15</v>
      </c>
      <c r="F54" s="5">
        <f t="shared" si="0"/>
        <v>30</v>
      </c>
    </row>
    <row r="55" spans="1:6" x14ac:dyDescent="0.25">
      <c r="A55" s="33" t="s">
        <v>121</v>
      </c>
      <c r="E55" s="6" t="s">
        <v>66</v>
      </c>
      <c r="F55" s="7">
        <f>SUM(F19:F54)</f>
        <v>331.01</v>
      </c>
    </row>
    <row r="56" spans="1:6" x14ac:dyDescent="0.25">
      <c r="A56" s="33" t="s">
        <v>121</v>
      </c>
      <c r="D56" s="6" t="s">
        <v>67</v>
      </c>
      <c r="E56" s="41">
        <v>0.1111</v>
      </c>
      <c r="F56" s="7">
        <f>F55*E56</f>
        <v>36.775210999999999</v>
      </c>
    </row>
    <row r="57" spans="1:6" x14ac:dyDescent="0.25">
      <c r="A57" s="33" t="s">
        <v>121</v>
      </c>
      <c r="E57" s="6" t="str">
        <f>IF(F57&gt;0.01,"ACOMPTE VERSÉ","")</f>
        <v>ACOMPTE VERSÉ</v>
      </c>
      <c r="F57" s="42">
        <v>67.790000000000006</v>
      </c>
    </row>
    <row r="58" spans="1:6" x14ac:dyDescent="0.25">
      <c r="A58" s="33">
        <f>SUM(A19:A57)</f>
        <v>0</v>
      </c>
      <c r="E58" s="6" t="s">
        <v>68</v>
      </c>
      <c r="F58" s="7">
        <f>F55+F56-F57</f>
        <v>299.99521099999998</v>
      </c>
    </row>
    <row r="61" spans="1:6" x14ac:dyDescent="0.25">
      <c r="C61" s="6"/>
    </row>
  </sheetData>
  <sheetProtection sheet="1" objects="1" scenarios="1"/>
  <conditionalFormatting sqref="B21:E21">
    <cfRule type="expression" dxfId="12" priority="39">
      <formula>$A$21=1</formula>
    </cfRule>
  </conditionalFormatting>
  <conditionalFormatting sqref="B23:E23">
    <cfRule type="expression" dxfId="11" priority="38">
      <formula>$A$23=1</formula>
    </cfRule>
  </conditionalFormatting>
  <conditionalFormatting sqref="B25:C25 E25">
    <cfRule type="expression" dxfId="10" priority="37">
      <formula>$A$25=1</formula>
    </cfRule>
  </conditionalFormatting>
  <conditionalFormatting sqref="B27:E27">
    <cfRule type="expression" dxfId="9" priority="36">
      <formula>$A$27=1</formula>
    </cfRule>
  </conditionalFormatting>
  <conditionalFormatting sqref="B31:E31">
    <cfRule type="expression" dxfId="8" priority="34">
      <formula>$A$31=1</formula>
    </cfRule>
  </conditionalFormatting>
  <conditionalFormatting sqref="B33:E33">
    <cfRule type="expression" dxfId="7" priority="33">
      <formula>$A$33=1</formula>
    </cfRule>
  </conditionalFormatting>
  <conditionalFormatting sqref="B35:E35">
    <cfRule type="expression" dxfId="6" priority="32">
      <formula>$A$35=1</formula>
    </cfRule>
  </conditionalFormatting>
  <conditionalFormatting sqref="B37:E37">
    <cfRule type="expression" dxfId="5" priority="31">
      <formula>$A$37=1</formula>
    </cfRule>
  </conditionalFormatting>
  <conditionalFormatting sqref="B39:E39">
    <cfRule type="expression" dxfId="4" priority="30">
      <formula>$A$39=1</formula>
    </cfRule>
  </conditionalFormatting>
  <conditionalFormatting sqref="B41:E41">
    <cfRule type="expression" dxfId="3" priority="29">
      <formula>$A$41=1</formula>
    </cfRule>
  </conditionalFormatting>
  <conditionalFormatting sqref="B19:E19">
    <cfRule type="expression" dxfId="2" priority="40">
      <formula>$A$19=1</formula>
    </cfRule>
  </conditionalFormatting>
  <conditionalFormatting sqref="B29:E29">
    <cfRule type="expression" dxfId="1" priority="35">
      <formula>$A$29=1</formula>
    </cfRule>
  </conditionalFormatting>
  <conditionalFormatting sqref="D25">
    <cfRule type="expression" dxfId="0" priority="1">
      <formula>$A$21=1</formula>
    </cfRule>
  </conditionalFormatting>
  <pageMargins left="0.19685039370078741" right="0" top="0.15748031496062992" bottom="0.15748031496062992" header="0" footer="0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5" r:id="rId4" name="Button 55">
              <controlPr defaultSize="0" print="0" autoFill="0" autoPict="0" macro="[0]!Bouton55_Cliquer">
                <anchor moveWithCells="1" sizeWithCells="1">
                  <from>
                    <xdr:col>12</xdr:col>
                    <xdr:colOff>733425</xdr:colOff>
                    <xdr:row>12</xdr:row>
                    <xdr:rowOff>38100</xdr:rowOff>
                  </from>
                  <to>
                    <xdr:col>14</xdr:col>
                    <xdr:colOff>428625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2" r:id="rId5" name="Button 72">
              <controlPr defaultSize="0" autoFill="0" autoPict="0" macro="[0]!VALIDER_DEVIS">
                <anchor moveWithCells="1">
                  <from>
                    <xdr:col>5</xdr:col>
                    <xdr:colOff>800100</xdr:colOff>
                    <xdr:row>0</xdr:row>
                    <xdr:rowOff>47625</xdr:rowOff>
                  </from>
                  <to>
                    <xdr:col>10</xdr:col>
                    <xdr:colOff>9525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8" r:id="rId6" name="Button 78">
              <controlPr defaultSize="0" print="0" autoFill="0" autoPict="0" macro="[0]!VALIDER_FACTURE_AVEC_RELIQUAT">
                <anchor moveWithCells="1" sizeWithCells="1">
                  <from>
                    <xdr:col>18</xdr:col>
                    <xdr:colOff>476250</xdr:colOff>
                    <xdr:row>0</xdr:row>
                    <xdr:rowOff>19050</xdr:rowOff>
                  </from>
                  <to>
                    <xdr:col>22</xdr:col>
                    <xdr:colOff>400050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8" id="{E04BD2C6-1168-46E2-B123-7712196D87D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27" id="{6C17084B-2F71-4344-9B96-8306D4B5096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26" id="{EA6B5F26-4856-4D04-A417-35E1E558FAA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25" id="{118D4CF3-8369-4EB4-9413-23F28BA245F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24" id="{48CAF65C-68C3-40DF-BB0D-E2D0B9E2504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23" id="{D351CFC2-4C6B-435E-BEBF-E23F5C18C77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22" id="{28A0B96C-674C-47AC-AD63-037116166E1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21" id="{9524D419-15D9-41DC-BE89-DF9EE08A160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A27</xm:sqref>
        </x14:conditionalFormatting>
        <x14:conditionalFormatting xmlns:xm="http://schemas.microsoft.com/office/excel/2006/main">
          <x14:cfRule type="iconSet" priority="20" id="{C55E9A2C-84FD-4B85-9E38-664817CC0DA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19" id="{0EF66D93-AB62-4F0E-B6A7-CA616BD6A34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18" id="{6C57F13A-2C9B-4F85-A06D-0EC56E4369E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17" id="{7CA89EB9-4B1D-4C95-9076-ECB501C4D74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16" id="{DA7449DA-14BA-421D-82C1-6ED7EB405F1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15" id="{75E794EB-2FE8-4A34-A39B-72B1A5EAB4C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14" id="{329195B5-8617-4131-898E-14C194D3D71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13" id="{3F4877D2-3BCD-4341-B098-C3AF3C5E917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12" id="{C895D91D-01B9-4104-929A-9C6CDDACB21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11" id="{FF83CD0E-C3BC-4684-9C3F-0368A629F5F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10" id="{0C6B3E4A-F1BA-4120-A72A-DC121D7DB3B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9" id="{C8242479-06A2-4936-93E7-4C99DCDBDD0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8" id="{C625E2A1-C859-452A-B950-FCB4F073212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7" id="{093FBA62-7719-41E3-AB1A-C59A81D26F6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6" id="{AA0F31DB-3CA8-48E8-BB56-2249F4285A9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A53</xm:sqref>
        </x14:conditionalFormatting>
        <x14:conditionalFormatting xmlns:xm="http://schemas.microsoft.com/office/excel/2006/main">
          <x14:cfRule type="iconSet" priority="5" id="{6CEBC081-DFBC-49CE-A770-1E9F8FB1B54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BDD</vt:lpstr>
      <vt:lpstr>BOUTON</vt:lpstr>
      <vt:lpstr>CLIENT_ALPHABETIQUE</vt:lpstr>
      <vt:lpstr>CREATION_CLIENT</vt:lpstr>
      <vt:lpstr>MENU</vt:lpstr>
      <vt:lpstr>NOM_CLIENT_DEVIS</vt:lpstr>
      <vt:lpstr>ETABLIR_DEVIS</vt:lpstr>
      <vt:lpstr>DEVIS</vt:lpstr>
      <vt:lpstr>DEVIS!DEVIS</vt:lpstr>
      <vt:lpstr>listereference</vt:lpstr>
      <vt:lpstr>tableau_client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2021-04-08T06:32:02Z</cp:lastPrinted>
  <dcterms:created xsi:type="dcterms:W3CDTF">2021-03-27T09:21:12Z</dcterms:created>
  <dcterms:modified xsi:type="dcterms:W3CDTF">2021-04-16T12:12:15Z</dcterms:modified>
</cp:coreProperties>
</file>