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8760"/>
  </bookViews>
  <sheets>
    <sheet name="Base DD" sheetId="1" r:id="rId1"/>
    <sheet name="Liste" sheetId="2" r:id="rId2"/>
  </sheets>
  <definedNames>
    <definedName name="date_du_jour">'Base DD'!$N$5</definedName>
    <definedName name="liste_services">Tableau2[Services]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/>
  <c r="I4"/>
  <c r="I5"/>
  <c r="I6"/>
  <c r="I7"/>
  <c r="I8"/>
  <c r="I9"/>
  <c r="I10"/>
  <c r="I11"/>
  <c r="F12"/>
  <c r="K12"/>
  <c r="F11" l="1"/>
  <c r="K11"/>
  <c r="L1"/>
  <c r="F10" l="1"/>
  <c r="K10"/>
  <c r="F4" l="1"/>
  <c r="F5"/>
  <c r="F6"/>
  <c r="F7"/>
  <c r="K5" l="1"/>
  <c r="K6"/>
  <c r="K7"/>
  <c r="K8"/>
  <c r="K9"/>
  <c r="K4"/>
  <c r="F9" l="1"/>
  <c r="F8"/>
  <c r="N5" l="1"/>
</calcChain>
</file>

<file path=xl/sharedStrings.xml><?xml version="1.0" encoding="utf-8"?>
<sst xmlns="http://schemas.openxmlformats.org/spreadsheetml/2006/main" count="88" uniqueCount="74">
  <si>
    <t>N°COLIS</t>
  </si>
  <si>
    <t>NOM</t>
  </si>
  <si>
    <t>PRENOM</t>
  </si>
  <si>
    <t>SERVICE</t>
  </si>
  <si>
    <t>RELANCE "X"</t>
  </si>
  <si>
    <r>
      <rPr>
        <i/>
        <sz val="10"/>
        <color rgb="FFC00000"/>
        <rFont val="Calibri"/>
        <family val="2"/>
        <scheme val="minor"/>
      </rPr>
      <t>DATE RELANCE</t>
    </r>
    <r>
      <rPr>
        <i/>
        <sz val="10"/>
        <color theme="1"/>
        <rFont val="Calibri"/>
        <family val="2"/>
        <scheme val="minor"/>
      </rPr>
      <t xml:space="preserve"> + 7</t>
    </r>
  </si>
  <si>
    <t>FHHGHGFSH</t>
  </si>
  <si>
    <t>FHBFFDFBRE</t>
  </si>
  <si>
    <t>BFHBFNBGF</t>
  </si>
  <si>
    <t>NVCVCNBGF</t>
  </si>
  <si>
    <t>DUPONT</t>
  </si>
  <si>
    <t>ALAIN</t>
  </si>
  <si>
    <t>LE GALL</t>
  </si>
  <si>
    <t>JULES</t>
  </si>
  <si>
    <t>BOUCHER</t>
  </si>
  <si>
    <t>GILDAS</t>
  </si>
  <si>
    <t>BENJAMIN</t>
  </si>
  <si>
    <t>COURTES</t>
  </si>
  <si>
    <t>Date du jour</t>
  </si>
  <si>
    <t>OBSERVATIONS/SIGNATURE</t>
  </si>
  <si>
    <t>THGHG</t>
  </si>
  <si>
    <t>Services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</si>
  <si>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</si>
  <si>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</si>
  <si>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</si>
  <si>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</si>
  <si>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</si>
  <si>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</si>
  <si>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</si>
  <si>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</si>
  <si>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</si>
  <si>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</si>
  <si>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</si>
  <si>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</si>
  <si>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</si>
  <si>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X</t>
  </si>
  <si>
    <t>Nbre de colis</t>
  </si>
  <si>
    <t>DATE PERCEPTION PAR LE DESTINATAIRE</t>
  </si>
  <si>
    <t>DATE RECEPTION SECTION  LOG -INFO PRESTACHOP</t>
  </si>
  <si>
    <r>
      <rPr>
        <i/>
        <sz val="10"/>
        <color rgb="FFC00000"/>
        <rFont val="Calibri"/>
        <family val="2"/>
        <scheme val="minor"/>
      </rPr>
      <t>DATE PREVISIBLE RETOUR COLIS VERS SALON</t>
    </r>
    <r>
      <rPr>
        <i/>
        <sz val="10"/>
        <color theme="1"/>
        <rFont val="Calibri"/>
        <family val="2"/>
        <scheme val="minor"/>
      </rPr>
      <t xml:space="preserve"> (date réception + 45)</t>
    </r>
  </si>
  <si>
    <t>GTJJHGJHGJ</t>
  </si>
  <si>
    <t>Total colis reçu</t>
  </si>
  <si>
    <t>RJGKJGJH</t>
  </si>
  <si>
    <t>HGFHGFH</t>
  </si>
  <si>
    <t>FHGFSHGFS</t>
  </si>
  <si>
    <t>GFHGFH</t>
  </si>
  <si>
    <t>GFHHGF</t>
  </si>
  <si>
    <t>HGFH</t>
  </si>
  <si>
    <t>Tetrgtr</t>
  </si>
  <si>
    <t>dgfgdff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</si>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</sst>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C00000"/>
      <name val="Calibri"/>
      <family val="2"/>
      <scheme val="minor"/>
    </font>
    <font>
      <i/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14" fontId="0" fillId="0" borderId="1" xfId="0" applyNumberFormat="1" applyBorder="1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16"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numFmt numFmtId="19" formatCode="dd/mm/yyyy"/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numFmt numFmtId="19" formatCode="dd/mm/yyyy"/>
      <alignment horizontal="center" vertical="center" textRotation="0" indent="0" relativeIndent="255" justifyLastLine="0" shrinkToFit="0" readingOrder="0"/>
    </dxf>
    <dxf>
      <numFmt numFmtId="19" formatCode="dd/mm/yyyy"/>
      <alignment horizontal="center" vertical="center" textRotation="0" indent="0" relativeIndent="255" justifyLastLine="0" shrinkToFit="0" readingOrder="0"/>
    </dxf>
    <dxf>
      <numFmt numFmtId="19" formatCode="dd/mm/yyyy"/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354654</xdr:colOff>
      <xdr:row>12</xdr:row>
      <xdr:rowOff>111462</xdr:rowOff>
    </xdr:from>
    <xdr:to>
      <xdr:col>10</xdr:col>
      <xdr:colOff>415047</xdr:colOff>
      <xdr:row>32</xdr:row>
      <xdr:rowOff>23710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080" y="2989228"/>
          <a:ext cx="7487866" cy="37627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506648</xdr:colOff>
      <xdr:row>13</xdr:row>
      <xdr:rowOff>141861</xdr:rowOff>
    </xdr:from>
    <xdr:to>
      <xdr:col>3</xdr:col>
      <xdr:colOff>445850</xdr:colOff>
      <xdr:row>27</xdr:row>
      <xdr:rowOff>131729</xdr:rowOff>
    </xdr:to>
    <xdr:sp macro="" textlink="">
      <xdr:nvSpPr>
        <xdr:cNvPr id="3" name="ZoneTexte 2"/>
        <xdr:cNvSpPr txBox="1"/>
      </xdr:nvSpPr>
      <xdr:spPr>
        <a:xfrm>
          <a:off x="506648" y="3212154"/>
          <a:ext cx="2249521" cy="2685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que cette date  (en i12)</a:t>
          </a:r>
        </a:p>
        <a:p>
          <a:r>
            <a:rPr lang="fr-FR" sz="1100"/>
            <a:t>n'aparaisse</a:t>
          </a:r>
          <a:r>
            <a:rPr lang="fr-FR" sz="1100" baseline="0"/>
            <a:t>  </a:t>
          </a:r>
          <a:r>
            <a:rPr lang="fr-FR" sz="1100"/>
            <a:t>pas s' il n'y a pas de date en E12</a:t>
          </a:r>
          <a:r>
            <a:rPr lang="fr-FR" sz="1100" baseline="0"/>
            <a:t> sachant que j'ai une mise en forme conditionelle en colonne</a:t>
          </a:r>
          <a:r>
            <a:rPr lang="fr-FR" sz="1600" baseline="0"/>
            <a:t> </a:t>
          </a:r>
          <a:r>
            <a:rPr lang="fr-FR" sz="1200" baseline="0"/>
            <a:t>i (voir à droite).</a:t>
          </a:r>
        </a:p>
        <a:p>
          <a:r>
            <a:rPr lang="fr-FR" sz="1200" baseline="0"/>
            <a:t>La formule en i12 est  =SI(G12="";E12+45;"").</a:t>
          </a:r>
          <a:endParaRPr lang="fr-FR" sz="1200"/>
        </a:p>
      </xdr:txBody>
    </xdr:sp>
    <xdr:clientData/>
  </xdr:twoCellAnchor>
  <xdr:twoCellAnchor>
    <xdr:from>
      <xdr:col>3</xdr:col>
      <xdr:colOff>415452</xdr:colOff>
      <xdr:row>11</xdr:row>
      <xdr:rowOff>162128</xdr:rowOff>
    </xdr:from>
    <xdr:to>
      <xdr:col>8</xdr:col>
      <xdr:colOff>212792</xdr:colOff>
      <xdr:row>14</xdr:row>
      <xdr:rowOff>20266</xdr:rowOff>
    </xdr:to>
    <xdr:cxnSp macro="">
      <xdr:nvCxnSpPr>
        <xdr:cNvPr id="5" name="Connecteur droit avec flèche 4"/>
        <xdr:cNvCxnSpPr/>
      </xdr:nvCxnSpPr>
      <xdr:spPr>
        <a:xfrm flipV="1">
          <a:off x="2725771" y="2847367"/>
          <a:ext cx="4762500" cy="435718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3:L12" totalsRowShown="0" headerRowDxfId="13" dataDxfId="12">
  <autoFilter ref="A3:L12"/>
  <tableColumns count="12">
    <tableColumn id="1" name="N°COLIS" dataDxfId="11"/>
    <tableColumn id="2" name="NOM" dataDxfId="10"/>
    <tableColumn id="3" name="PRENOM" dataDxfId="9"/>
    <tableColumn id="4" name="SERVICE" dataDxfId="8"/>
    <tableColumn id="5" name="DATE RECEPTION SECTION  LOG -INFO PRESTACHOP" dataDxfId="7"/>
    <tableColumn id="6" name="DATE RELANCE + 7" dataDxfId="6">
      <calculatedColumnFormula>IF(E4="","",E4+7)</calculatedColumnFormula>
    </tableColumn>
    <tableColumn id="7" name="DATE PERCEPTION PAR LE DESTINATAIRE" dataDxfId="5"/>
    <tableColumn id="8" name="RELANCE &quot;X&quot;" dataDxfId="4"/>
    <tableColumn id="9" name="DATE PREVISIBLE RETOUR COLIS VERS SALON (date réception + 45)" dataDxfId="3">
      <calculatedColumnFormula>IF(G4="",E4+45,"")</calculatedColumnFormula>
    </tableColumn>
    <tableColumn id="10" name="OBSERVATIONS/SIGNATURE" dataDxfId="2"/>
    <tableColumn id="11" name="MOIS" dataDxfId="1">
      <calculatedColumnFormula>IF(Tableau1[[#This Row],[DATE RECEPTION SECTION  LOG -INFO PRESTACHOP]],INDEX(Liste!$I$3:$J$14,MONTH(Tableau1[[#This Row],[DATE RECEPTION SECTION  LOG -INFO PRESTACHOP]]),2),"")</calculatedColumnFormula>
    </tableColumn>
    <tableColumn id="13" name="Nbre de colis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6" totalsRowShown="0">
  <autoFilter ref="A1:A26"/>
  <tableColumns count="1">
    <tableColumn id="1" name="Servic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zoomScale="94" zoomScaleNormal="94" workbookViewId="0">
      <selection activeCell="L17" sqref="L17"/>
    </sheetView>
  </sheetViews>
  <sheetFormatPr baseColWidth="10" defaultRowHeight="15"/>
  <cols>
    <col min="1" max="4" width="11.5703125" style="12"/>
    <col min="5" max="5" width="16.7109375" style="13" customWidth="1"/>
    <col min="6" max="6" width="17.28515625" style="13" customWidth="1"/>
    <col min="7" max="7" width="15.85546875" style="13" customWidth="1"/>
    <col min="8" max="8" width="13.140625" style="12" customWidth="1"/>
    <col min="9" max="9" width="23.28515625" style="13" customWidth="1"/>
    <col min="10" max="10" width="25.28515625" style="12" bestFit="1" customWidth="1"/>
    <col min="11" max="11" width="13.28515625" style="12" bestFit="1" customWidth="1"/>
    <col min="12" max="12" width="11.5703125" style="12"/>
  </cols>
  <sheetData>
    <row r="1" spans="1:16">
      <c r="K1" s="14" t="s">
        <v>41</v>
      </c>
      <c r="L1" s="15">
        <f>SUBTOTAL(9,Tableau1[Nbre de colis])</f>
        <v>8</v>
      </c>
    </row>
    <row r="3" spans="1:16" s="1" customFormat="1" ht="60" customHeight="1">
      <c r="A3" s="11" t="s">
        <v>0</v>
      </c>
      <c r="B3" s="11" t="s">
        <v>1</v>
      </c>
      <c r="C3" s="11" t="s">
        <v>2</v>
      </c>
      <c r="D3" s="11" t="s">
        <v>3</v>
      </c>
      <c r="E3" s="16" t="s">
        <v>38</v>
      </c>
      <c r="F3" s="16" t="s">
        <v>5</v>
      </c>
      <c r="G3" s="16" t="s">
        <v>37</v>
      </c>
      <c r="H3" s="11" t="s">
        <v>4</v>
      </c>
      <c r="I3" s="16" t="s">
        <v>39</v>
      </c>
      <c r="J3" s="11" t="s">
        <v>19</v>
      </c>
      <c r="K3" s="17" t="s">
        <v>34</v>
      </c>
      <c r="L3" s="11" t="s">
        <v>36</v>
      </c>
    </row>
    <row r="4" spans="1:16">
      <c r="A4" s="12" t="s">
        <v>6</v>
      </c>
      <c r="B4" s="12" t="s">
        <v>10</v>
      </c>
      <c r="C4" s="12" t="s">
        <v>11</v>
      </c>
      <c r="D4" s="12" t="s">
        <v>50</v>
      </c>
      <c r="E4" s="13">
        <v>44256</v>
      </c>
      <c r="F4" s="13">
        <f t="shared" ref="F4:F7" si="0">IF(E4="","",E4+7)</f>
        <v>44263</v>
      </c>
      <c r="H4" s="12" t="s">
        <v>35</v>
      </c>
      <c r="I4" s="13">
        <f t="shared" ref="I4:I11" si="1">IF(G4="",E4+45,"")</f>
        <v>44301</v>
      </c>
      <c r="K4" s="12" t="str">
        <f>IF(Tableau1[[#This Row],[DATE RECEPTION SECTION  LOG -INFO PRESTACHOP]],INDEX(Liste!$I$3:$J$14,MONTH(Tableau1[[#This Row],[DATE RECEPTION SECTION  LOG -INFO PRESTACHOP]]),2),"")</f>
        <v>mars</v>
      </c>
      <c r="L4" s="12">
        <v>1</v>
      </c>
      <c r="N4" s="3" t="s">
        <v>18</v>
      </c>
    </row>
    <row r="5" spans="1:16">
      <c r="A5" s="12" t="s">
        <v>9</v>
      </c>
      <c r="B5" s="12" t="s">
        <v>12</v>
      </c>
      <c r="C5" s="12" t="s">
        <v>13</v>
      </c>
      <c r="D5" s="12" t="s">
        <v>51</v>
      </c>
      <c r="E5" s="13">
        <v>44256</v>
      </c>
      <c r="F5" s="13">
        <f t="shared" si="0"/>
        <v>44263</v>
      </c>
      <c r="G5" s="13">
        <v>44258</v>
      </c>
      <c r="I5" s="13" t="str">
        <f t="shared" si="1"/>
        <v/>
      </c>
      <c r="K5" s="12" t="str">
        <f>IF(Tableau1[[#This Row],[DATE RECEPTION SECTION  LOG -INFO PRESTACHOP]],INDEX(Liste!$I$3:$J$14,MONTH(Tableau1[[#This Row],[DATE RECEPTION SECTION  LOG -INFO PRESTACHOP]]),2),"")</f>
        <v>mars</v>
      </c>
      <c r="L5" s="12">
        <v>1</v>
      </c>
      <c r="N5" s="2">
        <f ca="1">TODAY()</f>
        <v>44306</v>
      </c>
    </row>
    <row r="6" spans="1:16">
      <c r="A6" s="12" t="s">
        <v>8</v>
      </c>
      <c r="B6" s="12" t="s">
        <v>14</v>
      </c>
      <c r="C6" s="12" t="s">
        <v>15</v>
      </c>
      <c r="D6" s="12" t="s">
        <v>52</v>
      </c>
      <c r="E6" s="13">
        <v>44288</v>
      </c>
      <c r="F6" s="13">
        <f t="shared" si="0"/>
        <v>44295</v>
      </c>
      <c r="I6" s="13">
        <f t="shared" si="1"/>
        <v>44333</v>
      </c>
      <c r="K6" s="12" t="str">
        <f>IF(Tableau1[[#This Row],[DATE RECEPTION SECTION  LOG -INFO PRESTACHOP]],INDEX(Liste!$I$3:$J$14,MONTH(Tableau1[[#This Row],[DATE RECEPTION SECTION  LOG -INFO PRESTACHOP]]),2),"")</f>
        <v>avril</v>
      </c>
      <c r="L6" s="12">
        <v>1</v>
      </c>
    </row>
    <row r="7" spans="1:16">
      <c r="A7" s="12" t="s">
        <v>7</v>
      </c>
      <c r="B7" s="12" t="s">
        <v>17</v>
      </c>
      <c r="C7" s="12" t="s">
        <v>16</v>
      </c>
      <c r="D7" s="12" t="s">
        <v>53</v>
      </c>
      <c r="E7" s="13">
        <v>44288</v>
      </c>
      <c r="F7" s="13">
        <f t="shared" si="0"/>
        <v>44295</v>
      </c>
      <c r="H7" s="12" t="s">
        <v>35</v>
      </c>
      <c r="I7" s="13">
        <f t="shared" si="1"/>
        <v>44333</v>
      </c>
      <c r="K7" s="12" t="str">
        <f>IF(Tableau1[[#This Row],[DATE RECEPTION SECTION  LOG -INFO PRESTACHOP]],INDEX(Liste!$I$3:$J$14,MONTH(Tableau1[[#This Row],[DATE RECEPTION SECTION  LOG -INFO PRESTACHOP]]),2),"")</f>
        <v>avril</v>
      </c>
      <c r="L7" s="12">
        <v>1</v>
      </c>
    </row>
    <row r="8" spans="1:16">
      <c r="A8" s="12" t="s">
        <v>6</v>
      </c>
      <c r="B8" s="12" t="s">
        <v>43</v>
      </c>
      <c r="C8" s="12" t="s">
        <v>46</v>
      </c>
      <c r="D8" s="12" t="s">
        <v>55</v>
      </c>
      <c r="E8" s="13">
        <v>44296</v>
      </c>
      <c r="F8" s="13">
        <f>IF(E8="","",E8+7)</f>
        <v>44303</v>
      </c>
      <c r="G8" s="13">
        <v>44259</v>
      </c>
      <c r="I8" s="13" t="str">
        <f t="shared" si="1"/>
        <v/>
      </c>
      <c r="K8" s="12" t="str">
        <f>IF(Tableau1[[#This Row],[DATE RECEPTION SECTION  LOG -INFO PRESTACHOP]],INDEX(Liste!$I$3:$J$14,MONTH(Tableau1[[#This Row],[DATE RECEPTION SECTION  LOG -INFO PRESTACHOP]]),2),"")</f>
        <v>avril</v>
      </c>
      <c r="L8" s="12">
        <v>1</v>
      </c>
      <c r="O8" s="10"/>
      <c r="P8" s="10"/>
    </row>
    <row r="9" spans="1:16">
      <c r="A9" s="12" t="s">
        <v>20</v>
      </c>
      <c r="B9" s="12" t="s">
        <v>44</v>
      </c>
      <c r="C9" s="12" t="s">
        <v>47</v>
      </c>
      <c r="D9" s="12" t="s">
        <v>54</v>
      </c>
      <c r="E9" s="13">
        <v>44296</v>
      </c>
      <c r="F9" s="13">
        <f>IF(E9="","",E9+7)</f>
        <v>44303</v>
      </c>
      <c r="H9" s="12" t="s">
        <v>35</v>
      </c>
      <c r="I9" s="13">
        <f t="shared" si="1"/>
        <v>44341</v>
      </c>
      <c r="K9" s="12" t="str">
        <f>IF(Tableau1[[#This Row],[DATE RECEPTION SECTION  LOG -INFO PRESTACHOP]],INDEX(Liste!$I$3:$J$14,MONTH(Tableau1[[#This Row],[DATE RECEPTION SECTION  LOG -INFO PRESTACHOP]]),2),"")</f>
        <v>avril</v>
      </c>
      <c r="L9" s="12">
        <v>1</v>
      </c>
      <c r="O9" s="10"/>
      <c r="P9" s="10"/>
    </row>
    <row r="10" spans="1:16">
      <c r="A10" s="12" t="s">
        <v>40</v>
      </c>
      <c r="B10" s="12" t="s">
        <v>45</v>
      </c>
      <c r="C10" s="12" t="s">
        <v>43</v>
      </c>
      <c r="D10" s="12" t="s">
        <v>55</v>
      </c>
      <c r="E10" s="13">
        <v>44306</v>
      </c>
      <c r="F10" s="13">
        <f>IF(E10="","",E10+7)</f>
        <v>44313</v>
      </c>
      <c r="I10" s="13">
        <f t="shared" si="1"/>
        <v>44351</v>
      </c>
      <c r="K10" s="12" t="str">
        <f>IF(Tableau1[[#This Row],[DATE RECEPTION SECTION  LOG -INFO PRESTACHOP]],INDEX(Liste!$I$3:$J$14,MONTH(Tableau1[[#This Row],[DATE RECEPTION SECTION  LOG -INFO PRESTACHOP]]),2),"")</f>
        <v>avril</v>
      </c>
      <c r="L10" s="12">
        <v>1</v>
      </c>
      <c r="O10" s="10"/>
      <c r="P10" s="10"/>
    </row>
    <row r="11" spans="1:16">
      <c r="A11" s="12" t="s">
        <v>42</v>
      </c>
      <c r="B11" s="12" t="s">
        <v>45</v>
      </c>
      <c r="C11" s="12" t="s">
        <v>48</v>
      </c>
      <c r="D11" s="12" t="s">
        <v>54</v>
      </c>
      <c r="E11" s="13">
        <v>44306</v>
      </c>
      <c r="F11" s="13">
        <f>IF(E11="","",E11+7)</f>
        <v>44313</v>
      </c>
      <c r="I11" s="13">
        <f t="shared" si="1"/>
        <v>44351</v>
      </c>
      <c r="K11" s="12" t="str">
        <f>IF(Tableau1[[#This Row],[DATE RECEPTION SECTION  LOG -INFO PRESTACHOP]],INDEX(Liste!$I$3:$J$14,MONTH(Tableau1[[#This Row],[DATE RECEPTION SECTION  LOG -INFO PRESTACHOP]]),2),"")</f>
        <v>avril</v>
      </c>
      <c r="L11" s="12">
        <v>1</v>
      </c>
      <c r="O11" s="10"/>
      <c r="P11" s="10"/>
    </row>
    <row r="12" spans="1:16">
      <c r="A12" s="10" t="s">
        <v>49</v>
      </c>
      <c r="B12" s="10"/>
      <c r="C12" s="10"/>
      <c r="D12" s="10"/>
      <c r="E12" s="18"/>
      <c r="F12" s="18" t="str">
        <f>IF(E12="","",E12+7)</f>
        <v/>
      </c>
      <c r="G12" s="18"/>
      <c r="H12" s="10"/>
      <c r="I12" s="13">
        <f>IF(G12="",E12+45,"")</f>
        <v>45</v>
      </c>
      <c r="J12" s="10"/>
      <c r="K12" s="10" t="str">
        <f>IF(Tableau1[[#This Row],[DATE RECEPTION SECTION  LOG -INFO PRESTACHOP]],INDEX(Liste!$I$3:$J$14,MONTH(Tableau1[[#This Row],[DATE RECEPTION SECTION  LOG -INFO PRESTACHOP]]),2),"")</f>
        <v/>
      </c>
      <c r="L12" s="10"/>
      <c r="O12" s="10"/>
      <c r="P12" s="10"/>
    </row>
    <row r="13" spans="1:16">
      <c r="O13" s="10"/>
      <c r="P13" s="10"/>
    </row>
    <row r="14" spans="1:16">
      <c r="O14" s="10"/>
      <c r="P14" s="10"/>
    </row>
    <row r="15" spans="1:16">
      <c r="O15" s="10"/>
      <c r="P15" s="10"/>
    </row>
    <row r="16" spans="1:16">
      <c r="O16" s="10"/>
      <c r="P16" s="10"/>
    </row>
    <row r="17" spans="15:16">
      <c r="O17" s="10"/>
      <c r="P17" s="10"/>
    </row>
    <row r="18" spans="15:16">
      <c r="O18" s="10"/>
      <c r="P18" s="10"/>
    </row>
  </sheetData>
  <conditionalFormatting sqref="F1:F1048576">
    <cfRule type="expression" dxfId="15" priority="2">
      <formula>AND($F1&lt;$N$5,$G1="",$F1&lt;&gt;"",$H1="")</formula>
    </cfRule>
  </conditionalFormatting>
  <conditionalFormatting sqref="I1:I1048576">
    <cfRule type="expression" dxfId="14" priority="1">
      <formula>AND($I1&lt;$N$5,$G1="",$I1&lt;&gt;"")</formula>
    </cfRule>
  </conditionalFormatting>
  <dataValidations count="1">
    <dataValidation type="list" allowBlank="1" showInputMessage="1" showErrorMessage="1" sqref="D4:D12">
      <formula1>liste_services</formula1>
    </dataValidation>
  </dataValidations>
  <pageMargins left="0.7" right="0.7" top="0.75" bottom="0.75" header="0.3" footer="0.3"/>
  <pageSetup paperSize="9" orientation="portrait" verticalDpi="0" r:id="rId1"/>
  <ignoredErrors>
    <ignoredError sqref="K4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4" workbookViewId="0">
      <selection activeCell="D18" sqref="D18"/>
    </sheetView>
  </sheetViews>
  <sheetFormatPr baseColWidth="10" defaultRowHeight="15"/>
  <sheetData>
    <row r="1" spans="1:11">
      <c r="A1" t="s">
        <v>21</v>
      </c>
    </row>
    <row r="2" spans="1:11" ht="15.75" thickBot="1">
      <c r="A2" t="s">
        <v>50</v>
      </c>
    </row>
    <row r="3" spans="1:11">
      <c r="A3" t="s">
        <v>51</v>
      </c>
      <c r="I3" s="7">
        <v>1</v>
      </c>
      <c r="J3" s="4" t="s">
        <v>22</v>
      </c>
    </row>
    <row r="4" spans="1:11">
      <c r="A4" t="s">
        <v>52</v>
      </c>
      <c r="I4" s="8">
        <v>2</v>
      </c>
      <c r="J4" s="5" t="s">
        <v>23</v>
      </c>
    </row>
    <row r="5" spans="1:11">
      <c r="A5" t="s">
        <v>53</v>
      </c>
      <c r="I5" s="8">
        <v>3</v>
      </c>
      <c r="J5" s="5" t="s">
        <v>24</v>
      </c>
    </row>
    <row r="6" spans="1:11">
      <c r="A6" t="s">
        <v>54</v>
      </c>
      <c r="I6" s="8">
        <v>4</v>
      </c>
      <c r="J6" s="5" t="s">
        <v>25</v>
      </c>
    </row>
    <row r="7" spans="1:11">
      <c r="A7" t="s">
        <v>55</v>
      </c>
      <c r="I7" s="8">
        <v>5</v>
      </c>
      <c r="J7" s="5" t="s">
        <v>26</v>
      </c>
      <c r="K7" s="10"/>
    </row>
    <row r="8" spans="1:11">
      <c r="A8" t="s">
        <v>56</v>
      </c>
      <c r="I8" s="8">
        <v>6</v>
      </c>
      <c r="J8" s="5" t="s">
        <v>27</v>
      </c>
      <c r="K8" s="10"/>
    </row>
    <row r="9" spans="1:11">
      <c r="A9" t="s">
        <v>57</v>
      </c>
      <c r="I9" s="8">
        <v>7</v>
      </c>
      <c r="J9" s="5" t="s">
        <v>28</v>
      </c>
      <c r="K9" s="10"/>
    </row>
    <row r="10" spans="1:11">
      <c r="A10" t="s">
        <v>58</v>
      </c>
      <c r="I10" s="8">
        <v>8</v>
      </c>
      <c r="J10" s="5" t="s">
        <v>29</v>
      </c>
      <c r="K10" s="10"/>
    </row>
    <row r="11" spans="1:11">
      <c r="A11" t="s">
        <v>59</v>
      </c>
      <c r="I11" s="8">
        <v>9</v>
      </c>
      <c r="J11" s="5" t="s">
        <v>30</v>
      </c>
      <c r="K11" s="10"/>
    </row>
    <row r="12" spans="1:11">
      <c r="A12" t="s">
        <v>60</v>
      </c>
      <c r="I12" s="8">
        <v>10</v>
      </c>
      <c r="J12" s="5" t="s">
        <v>31</v>
      </c>
      <c r="K12" s="10"/>
    </row>
    <row r="13" spans="1:11">
      <c r="A13" t="s">
        <v>61</v>
      </c>
      <c r="I13" s="8">
        <v>11</v>
      </c>
      <c r="J13" s="5" t="s">
        <v>32</v>
      </c>
      <c r="K13" s="10"/>
    </row>
    <row r="14" spans="1:11" ht="15.75" thickBot="1">
      <c r="A14" t="s">
        <v>62</v>
      </c>
      <c r="I14" s="9">
        <v>12</v>
      </c>
      <c r="J14" s="6" t="s">
        <v>33</v>
      </c>
      <c r="K14" s="10"/>
    </row>
    <row r="15" spans="1:11">
      <c r="A15" t="s">
        <v>63</v>
      </c>
      <c r="J15" s="10"/>
      <c r="K15" s="10"/>
    </row>
    <row r="16" spans="1:11">
      <c r="A16" t="s">
        <v>64</v>
      </c>
      <c r="J16" s="10"/>
      <c r="K16" s="10"/>
    </row>
    <row r="17" spans="1:11">
      <c r="A17" t="s">
        <v>65</v>
      </c>
      <c r="J17" s="10"/>
      <c r="K17" s="10"/>
    </row>
    <row r="18" spans="1:11">
      <c r="A18" t="s">
        <v>66</v>
      </c>
      <c r="J18" s="10"/>
      <c r="K18" s="10"/>
    </row>
    <row r="19" spans="1:11">
      <c r="A19" t="s">
        <v>67</v>
      </c>
    </row>
    <row r="20" spans="1:11">
      <c r="A20" t="s">
        <v>68</v>
      </c>
    </row>
    <row r="21" spans="1:11">
      <c r="A21" t="s">
        <v>69</v>
      </c>
    </row>
    <row r="22" spans="1:11">
      <c r="A22" t="s">
        <v>70</v>
      </c>
    </row>
    <row r="23" spans="1:11">
      <c r="A23" t="s">
        <v>71</v>
      </c>
    </row>
    <row r="24" spans="1:11">
      <c r="A24" t="s">
        <v>35</v>
      </c>
    </row>
    <row r="25" spans="1:11">
      <c r="A25" t="s">
        <v>72</v>
      </c>
    </row>
    <row r="26" spans="1:11">
      <c r="A26" t="s">
        <v>73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DD</vt:lpstr>
      <vt:lpstr>Liste</vt:lpstr>
      <vt:lpstr>date_du_jour</vt:lpstr>
      <vt:lpstr>liste_services</vt:lpstr>
    </vt:vector>
  </TitlesOfParts>
  <Company>Ministère des Armées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PRIGENT Xavier OUV HG</dc:creator>
  <cp:lastModifiedBy>Utilisateur</cp:lastModifiedBy>
  <dcterms:created xsi:type="dcterms:W3CDTF">2021-04-19T14:20:01Z</dcterms:created>
  <dcterms:modified xsi:type="dcterms:W3CDTF">2021-04-20T15:29:51Z</dcterms:modified>
</cp:coreProperties>
</file>