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tmp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\\192.168.1.252\Donnees_Crea\Alphacam\Imbric_Auto\Fichiers_Excel\"/>
    </mc:Choice>
  </mc:AlternateContent>
  <bookViews>
    <workbookView xWindow="4545" yWindow="4215" windowWidth="21600" windowHeight="11385"/>
  </bookViews>
  <sheets>
    <sheet name="DIVERS" sheetId="1" r:id="rId1"/>
  </sheets>
  <definedNames>
    <definedName name="_xlnm.Print_Area" localSheetId="0">DIVERS!$A:$G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B3" i="1"/>
  <c r="P3" i="1" l="1"/>
  <c r="Q3" i="1"/>
  <c r="D3" i="1" l="1"/>
  <c r="C3" i="1"/>
</calcChain>
</file>

<file path=xl/sharedStrings.xml><?xml version="1.0" encoding="utf-8"?>
<sst xmlns="http://schemas.openxmlformats.org/spreadsheetml/2006/main" count="33" uniqueCount="29">
  <si>
    <t>Numéro</t>
  </si>
  <si>
    <t>Description</t>
  </si>
  <si>
    <t>Quantité</t>
  </si>
  <si>
    <t>Masse</t>
  </si>
  <si>
    <t>Masse totale</t>
  </si>
  <si>
    <t>Plasma</t>
  </si>
  <si>
    <t>Type</t>
  </si>
  <si>
    <t>Masse totale
(g)</t>
  </si>
  <si>
    <t>Référence
Description</t>
  </si>
  <si>
    <t>Colis</t>
  </si>
  <si>
    <t>Arrondi qté</t>
  </si>
  <si>
    <t>Arrondi masse</t>
  </si>
  <si>
    <t>Qté
masse unitaire</t>
  </si>
  <si>
    <t>Barre de retenue L=360.SLDASM</t>
  </si>
  <si>
    <t>2</t>
  </si>
  <si>
    <t>Assemblage - Bouchon TIFI10 EM Bouchon.SLDASM</t>
  </si>
  <si>
    <t>1</t>
  </si>
  <si>
    <t>Assemblage bouchon R3.SLDASM</t>
  </si>
  <si>
    <t>17</t>
  </si>
  <si>
    <t>4</t>
  </si>
  <si>
    <t>3</t>
  </si>
  <si>
    <t>Aperçu des vignettes</t>
  </si>
  <si>
    <t>DIVERS</t>
  </si>
  <si>
    <t>6</t>
  </si>
  <si>
    <t>51</t>
  </si>
  <si>
    <t/>
  </si>
  <si>
    <t>303</t>
  </si>
  <si>
    <t>22</t>
  </si>
  <si>
    <t>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</si>
</sst>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1" formatCode="_-* #,##0\ _€_-;\-* #,##0\ _€_-;_-* &quot;-&quot;\ _€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General\ &quot;g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7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2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Border="1" applyAlignment="1">
      <alignment vertical="center" wrapText="1"/>
    </xf>
    <xf numFmtId="49" fontId="5" fillId="0" borderId="1" xfId="0" applyNumberFormat="1" applyFont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49" fontId="6" fillId="0" borderId="1" xfId="0" applyNumberFormat="1" applyFont="1" applyBorder="1" applyAlignment="1">
      <alignment vertical="center" wrapText="1"/>
    </xf>
    <xf numFmtId="43" fontId="6" fillId="0" borderId="1" xfId="1" applyFont="1" applyBorder="1" applyAlignment="1">
      <alignment vertical="center" wrapText="1"/>
    </xf>
    <xf numFmtId="49" fontId="0" fillId="0" borderId="3" xfId="0" applyNumberFormat="1" applyBorder="1" applyAlignment="1">
      <alignment horizontal="center" vertical="center"/>
    </xf>
    <xf numFmtId="0" fontId="0" fillId="0" borderId="2" xfId="0" applyBorder="1" applyAlignment="1">
      <alignment vertical="center"/>
    </xf>
    <xf numFmtId="49" fontId="0" fillId="0" borderId="3" xfId="0" applyNumberFormat="1" applyBorder="1" applyAlignment="1">
      <alignment vertical="center" wrapText="1"/>
    </xf>
    <xf numFmtId="0" fontId="0" fillId="0" borderId="3" xfId="0" applyBorder="1" applyAlignment="1">
      <alignment vertical="center"/>
    </xf>
    <xf numFmtId="49" fontId="0" fillId="0" borderId="4" xfId="0" applyNumberFormat="1" applyBorder="1" applyAlignment="1">
      <alignment vertical="center"/>
    </xf>
    <xf numFmtId="0" fontId="0" fillId="2" borderId="0" xfId="0" applyFill="1" applyBorder="1" applyAlignment="1">
      <alignment vertical="center"/>
    </xf>
    <xf numFmtId="0" fontId="0" fillId="2" borderId="0" xfId="0" applyFill="1" applyAlignment="1">
      <alignment vertical="center"/>
    </xf>
    <xf numFmtId="49" fontId="3" fillId="2" borderId="0" xfId="0" applyNumberFormat="1" applyFont="1" applyFill="1" applyBorder="1" applyAlignment="1">
      <alignment vertical="center" wrapText="1"/>
    </xf>
    <xf numFmtId="164" fontId="0" fillId="2" borderId="0" xfId="1" applyNumberFormat="1" applyFont="1" applyFill="1" applyAlignment="1">
      <alignment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 vertical="center" wrapText="1"/>
    </xf>
    <xf numFmtId="41" fontId="6" fillId="0" borderId="1" xfId="1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65" fontId="6" fillId="0" borderId="1" xfId="1" applyNumberFormat="1" applyFont="1" applyBorder="1" applyAlignment="1">
      <alignment horizontal="center" vertical="center" wrapText="1"/>
    </xf>
    <xf numFmtId="49" fontId="5" fillId="0" borderId="5" xfId="0" applyNumberFormat="1" applyFont="1" applyBorder="1" applyAlignment="1">
      <alignment vertical="center" wrapText="1"/>
    </xf>
    <xf numFmtId="49" fontId="0" fillId="0" borderId="6" xfId="0" applyNumberFormat="1" applyBorder="1" applyAlignment="1">
      <alignment horizontal="center" vertical="center"/>
    </xf>
    <xf numFmtId="49" fontId="5" fillId="0" borderId="3" xfId="0" applyNumberFormat="1" applyFont="1" applyBorder="1" applyAlignment="1">
      <alignment vertical="center" wrapText="1"/>
    </xf>
    <xf numFmtId="49" fontId="3" fillId="0" borderId="2" xfId="0" applyNumberFormat="1" applyFont="1" applyBorder="1" applyAlignment="1">
      <alignment vertical="center" wrapText="1"/>
    </xf>
    <xf numFmtId="49" fontId="5" fillId="0" borderId="4" xfId="0" applyNumberFormat="1" applyFont="1" applyBorder="1" applyAlignment="1">
      <alignment vertical="center" wrapText="1"/>
    </xf>
    <xf numFmtId="49" fontId="0" fillId="0" borderId="4" xfId="0" applyNumberForma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49" fontId="5" fillId="0" borderId="3" xfId="0" applyNumberFormat="1" applyFont="1" applyBorder="1" applyAlignment="1">
      <alignment horizontal="left" vertical="center" wrapText="1"/>
    </xf>
    <xf numFmtId="49" fontId="0" fillId="0" borderId="3" xfId="0" applyNumberFormat="1" applyBorder="1" applyAlignment="1">
      <alignment horizontal="left" vertical="center"/>
    </xf>
    <xf numFmtId="0" fontId="0" fillId="0" borderId="0" xfId="0" applyBorder="1" applyAlignment="1">
      <alignment horizontal="left" vertical="center"/>
    </xf>
  </cellXfs>
  <cellStyles count="2">
    <cellStyle name="Milliers" xfId="1" builtinId="3"/>
    <cellStyle name="Normal" xfId="0" builtinId="0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tmp"/><Relationship Id="rId2" Type="http://schemas.openxmlformats.org/officeDocument/2006/relationships/image" Target="../media/image2.tmp"/><Relationship Id="rId1" Type="http://schemas.openxmlformats.org/officeDocument/2006/relationships/image" Target="../media/image1.tm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63500</xdr:colOff>
      <xdr:row>2</xdr:row>
      <xdr:rowOff>63500</xdr:rowOff>
    </xdr:from>
    <xdr:to>
      <xdr:col>6</xdr:col>
      <xdr:colOff>1460500</xdr:colOff>
      <xdr:row>2</xdr:row>
      <xdr:rowOff>1460500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3B4DDF8-3616-4B74-8329-3E15E8C06EA9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635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3</xdr:row>
      <xdr:rowOff>63500</xdr:rowOff>
    </xdr:from>
    <xdr:to>
      <xdr:col>6</xdr:col>
      <xdr:colOff>1460500</xdr:colOff>
      <xdr:row>3</xdr:row>
      <xdr:rowOff>1460500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959BD4C8-E64C-4423-8C5E-10160560264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15875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4</xdr:row>
      <xdr:rowOff>63500</xdr:rowOff>
    </xdr:from>
    <xdr:to>
      <xdr:col>6</xdr:col>
      <xdr:colOff>1460500</xdr:colOff>
      <xdr:row>4</xdr:row>
      <xdr:rowOff>1460500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E6AE07FB-EA46-4786-B010-C93C30ACC1A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31115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5</xdr:row>
      <xdr:rowOff>63500</xdr:rowOff>
    </xdr:from>
    <xdr:to>
      <xdr:col>6</xdr:col>
      <xdr:colOff>1460500</xdr:colOff>
      <xdr:row>5</xdr:row>
      <xdr:rowOff>1460500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E58FE753-9326-4A20-ACF5-4D06E26D81F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4635500"/>
          <a:ext cx="1397000" cy="1397000"/>
        </a:xfrm>
        <a:prstGeom prst="rect">
          <a:avLst/>
        </a:prstGeom>
      </xdr:spPr>
    </xdr:pic>
    <xdr:clientData/>
  </xdr:twoCellAnchor>
  <xdr:twoCellAnchor>
    <xdr:from>
      <xdr:col>2</xdr:col>
      <xdr:colOff>733425</xdr:colOff>
      <xdr:row>3</xdr:row>
      <xdr:rowOff>561975</xdr:rowOff>
    </xdr:from>
    <xdr:to>
      <xdr:col>4</xdr:col>
      <xdr:colOff>800100</xdr:colOff>
      <xdr:row>3</xdr:row>
      <xdr:rowOff>1238250</xdr:rowOff>
    </xdr:to>
    <xdr:sp macro="" textlink="">
      <xdr:nvSpPr>
        <xdr:cNvPr id="2" name="Légende encadrée 1 1"/>
        <xdr:cNvSpPr/>
      </xdr:nvSpPr>
      <xdr:spPr>
        <a:xfrm>
          <a:off x="2857500" y="2085975"/>
          <a:ext cx="1685925" cy="676275"/>
        </a:xfrm>
        <a:prstGeom prst="borderCallout1">
          <a:avLst>
            <a:gd name="adj1" fmla="val 18750"/>
            <a:gd name="adj2" fmla="val -8333"/>
            <a:gd name="adj3" fmla="val -94971"/>
            <a:gd name="adj4" fmla="val -7303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Glisser les formules (A3:D3) jusqu'en D6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6"/>
  <sheetViews>
    <sheetView tabSelected="1" topLeftCell="A3" zoomScaleNormal="100" workbookViewId="0">
      <selection activeCell="A3" sqref="A3"/>
    </sheetView>
  </sheetViews>
  <sheetFormatPr baseColWidth="10" defaultRowHeight="15" x14ac:dyDescent="0.25"/>
  <cols>
    <col min="1" max="1" width="4.42578125" style="23" customWidth="1"/>
    <col min="2" max="2" width="27.42578125" style="4" customWidth="1"/>
    <col min="3" max="3" width="14" style="4" customWidth="1"/>
    <col min="4" max="4" width="10.28515625" style="23" customWidth="1"/>
    <col min="5" max="5" width="13" style="4" customWidth="1"/>
    <col min="6" max="6" width="12.5703125" style="1" customWidth="1"/>
    <col min="7" max="7" width="22.7109375" style="2" customWidth="1"/>
    <col min="8" max="8" width="11.42578125" style="36"/>
    <col min="9" max="9" width="28.85546875" style="2" customWidth="1"/>
    <col min="10" max="10" width="27.140625" style="2" customWidth="1"/>
    <col min="11" max="14" width="11.42578125" style="2"/>
    <col min="15" max="15" width="17.5703125" style="2" bestFit="1" customWidth="1"/>
    <col min="16" max="16" width="11.5703125" style="16" bestFit="1" customWidth="1"/>
    <col min="17" max="17" width="11.85546875" style="16" bestFit="1" customWidth="1"/>
    <col min="18" max="16384" width="11.42578125" style="1"/>
  </cols>
  <sheetData>
    <row r="1" spans="1:17" ht="60" hidden="1" customHeight="1" x14ac:dyDescent="0.25">
      <c r="A1" s="20"/>
      <c r="B1" s="19"/>
      <c r="C1" s="5"/>
      <c r="D1" s="20"/>
      <c r="E1" s="5"/>
      <c r="G1" s="31" t="s">
        <v>22</v>
      </c>
      <c r="H1" s="32"/>
      <c r="I1" s="32"/>
      <c r="J1" s="32"/>
      <c r="K1" s="33"/>
      <c r="P1" s="15"/>
    </row>
    <row r="2" spans="1:17" ht="60" hidden="1" customHeight="1" x14ac:dyDescent="0.25">
      <c r="A2" s="21"/>
      <c r="B2" s="6" t="s">
        <v>8</v>
      </c>
      <c r="C2" s="6" t="s">
        <v>12</v>
      </c>
      <c r="D2" s="21" t="s">
        <v>7</v>
      </c>
      <c r="E2" s="6" t="s">
        <v>9</v>
      </c>
      <c r="G2" s="28" t="s">
        <v>21</v>
      </c>
      <c r="H2" s="34" t="s">
        <v>0</v>
      </c>
      <c r="I2" s="27" t="s">
        <v>1</v>
      </c>
      <c r="J2" s="27" t="s">
        <v>2</v>
      </c>
      <c r="K2" s="29" t="s">
        <v>6</v>
      </c>
      <c r="L2" s="25" t="s">
        <v>3</v>
      </c>
      <c r="M2" s="6" t="s">
        <v>4</v>
      </c>
      <c r="N2" s="6" t="s">
        <v>5</v>
      </c>
      <c r="O2" s="6" t="s">
        <v>6</v>
      </c>
      <c r="P2" s="17" t="s">
        <v>10</v>
      </c>
      <c r="Q2" s="17" t="s">
        <v>11</v>
      </c>
    </row>
    <row r="3" spans="1:17" ht="120" customHeight="1" x14ac:dyDescent="0.25">
      <c r="A3" s="22">
        <f>COUNTA($H$3:H3)</f>
        <v>1</v>
      </c>
      <c r="B3" s="7" t="str">
        <f>$I3&amp;CHAR(10)&amp;$J3&amp;CHAR(10)</f>
        <v xml:space="preserve">
303
</v>
      </c>
      <c r="C3" s="9" t="str">
        <f>$P3&amp;" unit de"&amp;CHAR(10)&amp;Q3&amp;" g"</f>
        <v>2 unit de
30 g</v>
      </c>
      <c r="D3" s="24">
        <f>P3*Q3</f>
        <v>60</v>
      </c>
      <c r="E3" s="8"/>
      <c r="F3" s="3" t="s">
        <v>25</v>
      </c>
      <c r="G3" s="11"/>
      <c r="H3" s="35" t="s">
        <v>13</v>
      </c>
      <c r="I3" s="12"/>
      <c r="J3" s="12" t="s">
        <v>26</v>
      </c>
      <c r="K3" s="30" t="s">
        <v>14</v>
      </c>
      <c r="L3" s="26" t="s">
        <v>26</v>
      </c>
      <c r="M3" s="10"/>
      <c r="N3" s="13"/>
      <c r="O3" s="14"/>
      <c r="P3" s="18">
        <f>IF(K3&lt;11,K3,ROUNDDOWN(K3*1.07,0))</f>
        <v>2</v>
      </c>
      <c r="Q3" s="18">
        <f>ROUNDDOWN(_xlfn.NUMBERVALUE((LEFT(L3,LEN(L3)-1)),"."),0)</f>
        <v>30</v>
      </c>
    </row>
    <row r="4" spans="1:17" ht="120" customHeight="1" x14ac:dyDescent="0.25">
      <c r="A4" s="22"/>
      <c r="B4" s="7"/>
      <c r="C4" s="9"/>
      <c r="D4" s="24"/>
      <c r="E4" s="8"/>
      <c r="F4" s="3"/>
      <c r="G4" s="11"/>
      <c r="H4" s="35" t="s">
        <v>15</v>
      </c>
      <c r="I4" s="12"/>
      <c r="J4" s="12" t="s">
        <v>16</v>
      </c>
      <c r="K4" s="30" t="s">
        <v>19</v>
      </c>
      <c r="L4" s="26" t="s">
        <v>27</v>
      </c>
      <c r="M4" s="10"/>
      <c r="N4" s="13"/>
      <c r="O4" s="14"/>
      <c r="P4" s="18"/>
      <c r="Q4" s="18"/>
    </row>
    <row r="5" spans="1:17" ht="120" customHeight="1" x14ac:dyDescent="0.25">
      <c r="A5" s="22"/>
      <c r="B5" s="7"/>
      <c r="C5" s="9"/>
      <c r="D5" s="24"/>
      <c r="E5" s="8"/>
      <c r="F5" s="3"/>
      <c r="G5" s="11"/>
      <c r="H5" s="35" t="s">
        <v>17</v>
      </c>
      <c r="I5" s="12"/>
      <c r="J5" s="12" t="s">
        <v>14</v>
      </c>
      <c r="K5" s="30" t="s">
        <v>23</v>
      </c>
      <c r="L5" s="26" t="s">
        <v>24</v>
      </c>
      <c r="M5" s="10"/>
      <c r="N5" s="13"/>
      <c r="O5" s="14"/>
      <c r="P5" s="18"/>
      <c r="Q5" s="18"/>
    </row>
    <row r="6" spans="1:17" ht="120" customHeight="1" x14ac:dyDescent="0.25">
      <c r="A6" s="22"/>
      <c r="B6" s="7"/>
      <c r="C6" s="9"/>
      <c r="D6" s="24"/>
      <c r="E6" s="8"/>
      <c r="F6" s="3"/>
      <c r="G6" s="11"/>
      <c r="H6" s="35" t="s">
        <v>17</v>
      </c>
      <c r="I6" s="12"/>
      <c r="J6" s="12" t="s">
        <v>18</v>
      </c>
      <c r="K6" s="30" t="s">
        <v>20</v>
      </c>
      <c r="L6" s="26" t="s">
        <v>28</v>
      </c>
      <c r="M6" s="10"/>
      <c r="N6" s="13"/>
      <c r="O6" s="14"/>
      <c r="P6" s="18"/>
      <c r="Q6" s="18"/>
    </row>
  </sheetData>
  <mergeCells count="1">
    <mergeCell ref="G1:K1"/>
  </mergeCells>
  <conditionalFormatting sqref="I3:Q6 A3:F6">
    <cfRule type="expression" dxfId="0" priority="3">
      <formula>ISEVEN($A3)</formula>
    </cfRule>
  </conditionalFormatting>
  <pageMargins left="0.15748031496062992" right="0.15748031496062992" top="0.15748031496062992" bottom="0.15748031496062992" header="0.15748031496062992" footer="0.15748031496062992"/>
  <pageSetup paperSize="9" orientation="portrait" r:id="rId1"/>
  <headerFooter scaleWithDoc="0">
    <oddHeader>&amp;L&amp;14Visserie &amp;F&amp;C&amp;14Page &amp;P/&amp;N      Colis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DIVERS</vt:lpstr>
      <vt:lpstr>DIVERS!Zone_d_impression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ROSSIGNOL</dc:creator>
  <cp:lastModifiedBy>Antony</cp:lastModifiedBy>
  <cp:lastPrinted>2021-04-08T08:22:41Z</cp:lastPrinted>
  <dcterms:created xsi:type="dcterms:W3CDTF">2020-02-06T07:19:47Z</dcterms:created>
  <dcterms:modified xsi:type="dcterms:W3CDTF">2021-04-08T13:24:25Z</dcterms:modified>
</cp:coreProperties>
</file>