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ilou\Desktop\"/>
    </mc:Choice>
  </mc:AlternateContent>
  <xr:revisionPtr revIDLastSave="0" documentId="8_{2367766E-D395-4CE7-859B-1CA792EF9C8C}" xr6:coauthVersionLast="45" xr6:coauthVersionMax="45" xr10:uidLastSave="{00000000-0000-0000-0000-000000000000}"/>
  <bookViews>
    <workbookView xWindow="4515" yWindow="270" windowWidth="23985" windowHeight="12495" activeTab="1" xr2:uid="{E8746B36-F0B6-4B60-B1F9-AC5930706F5D}"/>
  </bookViews>
  <sheets>
    <sheet name="Concours" sheetId="4" r:id="rId1"/>
    <sheet name="Tableaux" sheetId="2" r:id="rId2"/>
  </sheets>
  <definedNames>
    <definedName name="C_NumProd1">#REF!</definedName>
    <definedName name="L_Catégorie">T_Catégorie[Catégorie]</definedName>
    <definedName name="L_Jurat">T_Jurat[NumJurat]</definedName>
    <definedName name="L_Produits">T_Produits[NumProd]</definedName>
    <definedName name="L_Recompense">T_Recompense[Récompense]</definedName>
    <definedName name="L_Specialite">T_Specialite[Spécialité]</definedName>
    <definedName name="L_Tables">T_Numtable[Table]</definedName>
    <definedName name="L_Type">T_Type[Type]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" i="4" l="1"/>
  <c r="Q2" i="4" l="1"/>
  <c r="Q3" i="4"/>
  <c r="O2" i="4"/>
  <c r="O3" i="4"/>
  <c r="H2" i="4"/>
  <c r="L2" i="4"/>
  <c r="K2" i="4"/>
</calcChain>
</file>

<file path=xl/sharedStrings.xml><?xml version="1.0" encoding="utf-8"?>
<sst xmlns="http://schemas.openxmlformats.org/spreadsheetml/2006/main" count="89" uniqueCount="87">
  <si>
    <t>Spécialité</t>
  </si>
  <si>
    <t>Récompense</t>
  </si>
  <si>
    <t>Catégorie</t>
  </si>
  <si>
    <t>Charcuterie</t>
  </si>
  <si>
    <t>Traditionnelle</t>
  </si>
  <si>
    <t>Médaille d'Or</t>
  </si>
  <si>
    <t>Traiteur</t>
  </si>
  <si>
    <t>Grand Prix International</t>
  </si>
  <si>
    <t>Type</t>
  </si>
  <si>
    <t>Terrine de campagne</t>
  </si>
  <si>
    <t>Galantine de volaille</t>
  </si>
  <si>
    <t>Pâté de foie de porc</t>
  </si>
  <si>
    <t>Boucherie</t>
  </si>
  <si>
    <t>Employé</t>
  </si>
  <si>
    <t>Restaurant</t>
  </si>
  <si>
    <t>Boucherie-Charcuterie</t>
  </si>
  <si>
    <t>Apprentissage</t>
  </si>
  <si>
    <t>Créative</t>
  </si>
  <si>
    <t>Date</t>
  </si>
  <si>
    <t>MinPts</t>
  </si>
  <si>
    <t>MaxPts</t>
  </si>
  <si>
    <t>Grand Prix National</t>
  </si>
  <si>
    <t>Premier Prix National</t>
  </si>
  <si>
    <t>Prix National</t>
  </si>
  <si>
    <t>Prix d'Honneur</t>
  </si>
  <si>
    <t>Pas de prix</t>
  </si>
  <si>
    <t>NumJurats</t>
  </si>
  <si>
    <t>Table</t>
  </si>
  <si>
    <t>NumProduit</t>
  </si>
  <si>
    <t>NoteCoupe</t>
  </si>
  <si>
    <t>NoteSaveur</t>
  </si>
  <si>
    <t>Total</t>
  </si>
  <si>
    <t>Observations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</si>
  <si>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</si>
  <si>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</si>
  <si>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</si>
  <si>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</si>
  <si>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</si>
  <si>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</si>
  <si>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</si>
  <si>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</si>
  <si>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</si>
  <si>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</si>
  <si>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</si>
  <si>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</si>
  <si>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</si>
  <si>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</si>
  <si>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NumCat</t>
  </si>
  <si>
    <t>Nb Cat</t>
  </si>
  <si>
    <t>Pro.</t>
  </si>
  <si>
    <t>Appr.</t>
  </si>
  <si>
    <t>NumJurat</t>
  </si>
  <si>
    <t>CtrlCoupe</t>
  </si>
  <si>
    <t>CtrlSaveur</t>
  </si>
  <si>
    <t>CtrlSomProd1</t>
  </si>
  <si>
    <t>CtrlSomProd2</t>
  </si>
  <si>
    <t>Prod1</t>
  </si>
  <si>
    <t>Prod2</t>
  </si>
  <si>
    <t>Jurats</t>
  </si>
  <si>
    <t>CtrlSomJurat</t>
  </si>
  <si>
    <t>01</t>
  </si>
  <si>
    <t>02</t>
  </si>
  <si>
    <t>03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</si>
  <si>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</si>
  <si>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</si>
  <si>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</si>
  <si>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</si>
  <si>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</si>
  <si>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</si>
  <si>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</si>
  <si>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</si>
  <si>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</si>
  <si>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</si>
  <si>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</si>
  <si>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</si>
  <si>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</si>
  <si>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</si>
  <si>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</si>
  <si>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</si>
  <si>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</si>
  <si>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</si>
  <si>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</si>
  <si>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</si>
  <si>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</si>
  <si>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</si>
  <si>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NumProd</t>
  </si>
  <si>
    <t>ID_CC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</si>
</sst>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9"/>
      <color theme="1"/>
      <name val="Calibri"/>
      <family val="2"/>
    </font>
    <font>
      <sz val="8"/>
      <name val="Calibri"/>
      <family val="2"/>
    </font>
    <font>
      <sz val="9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8">
    <xf numFmtId="0" fontId="0" fillId="0" borderId="0" xfId="0"/>
    <xf numFmtId="44" fontId="0" fillId="0" borderId="0" xfId="1" applyFont="1"/>
    <xf numFmtId="0" fontId="0" fillId="0" borderId="0" xfId="0" applyBorder="1"/>
    <xf numFmtId="0" fontId="0" fillId="0" borderId="0" xfId="0" applyFont="1" applyBorder="1"/>
    <xf numFmtId="0" fontId="0" fillId="0" borderId="0" xfId="0" applyNumberFormat="1" applyBorder="1"/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Fill="1" applyBorder="1"/>
    <xf numFmtId="0" fontId="0" fillId="0" borderId="0" xfId="0" applyFont="1" applyFill="1" applyBorder="1" applyAlignment="1">
      <alignment horizontal="left"/>
    </xf>
  </cellXfs>
  <cellStyles count="2">
    <cellStyle name="Monétaire" xfId="1" builtinId="4"/>
    <cellStyle name="Normal" xfId="0" builtinId="0"/>
  </cellStyles>
  <dxfs count="12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E0647244-1BB4-4DE6-8BA9-B8EAB192E04B}" name="T_Concours" displayName="T_Concours" ref="A1:L2" totalsRowShown="0">
  <autoFilter ref="A1:L2" xr:uid="{CBD6095E-7F88-4018-9EF9-CD6BA2A5904B}"/>
  <tableColumns count="12">
    <tableColumn id="12" xr3:uid="{D0B0917A-F61E-424D-8FF0-625E94692791}" name="ID_CC"/>
    <tableColumn id="1" xr3:uid="{025FBB68-0353-40E3-B581-93E47B792EFE}" name="Date"/>
    <tableColumn id="2" xr3:uid="{DB35B85A-A197-4240-97B7-5D2BF4D3290C}" name="NumJurats"/>
    <tableColumn id="3" xr3:uid="{E9DA2DD1-50C2-4893-A1CB-C8861E290337}" name="Table"/>
    <tableColumn id="4" xr3:uid="{7CF1608A-B4A8-44EF-AF49-35DBFA17B793}" name="NumProduit"/>
    <tableColumn id="5" xr3:uid="{DB62E31F-9E33-4F40-BE50-6ED9AECC227F}" name="NoteCoupe"/>
    <tableColumn id="6" xr3:uid="{F95C6940-A714-4220-A93C-0EC5CF06C604}" name="NoteSaveur"/>
    <tableColumn id="7" xr3:uid="{0F1F11CB-D03B-4A0A-9571-80C667E43B61}" name="Total">
      <calculatedColumnFormula>SUM(F2:G2)</calculatedColumnFormula>
    </tableColumn>
    <tableColumn id="8" xr3:uid="{880685B2-4CAC-43E0-BC0D-4F9F8AEF2D42}" name="Observations"/>
    <tableColumn id="9" xr3:uid="{600E6566-8ECD-48D2-B2F5-A360EE3B05DD}" name="Catégorie" dataDxfId="0">
      <calculatedColumnFormula>IF(T_Concours[[#This Row],[NumProduit]]="","",IF(LEFT(T_Concours[[#This Row],[NumProduit]],1)="1","Traditionnelle","Créative"))</calculatedColumnFormula>
    </tableColumn>
    <tableColumn id="10" xr3:uid="{95AF9CE4-8078-480A-8EC1-108B5301D8F3}" name="CtrlCoupe">
      <calculatedColumnFormula>IF(F2&gt;30,"Erreur","")</calculatedColumnFormula>
    </tableColumn>
    <tableColumn id="11" xr3:uid="{BD1CC09E-E9ED-42EE-A20C-2E35B72E5175}" name="CtrlSaveur">
      <calculatedColumnFormula>IF(G2&gt;40,"Erreur","")</calculatedColumnFormula>
    </tableColumn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66E00D17-F203-484B-A861-CDC3C2F2B494}" name="T_Controle" displayName="T_Controle" ref="N1:S3" totalsRowShown="0">
  <autoFilter ref="N1:S3" xr:uid="{2E3FF1C7-F89A-44FE-9BE1-33C58DED50D2}"/>
  <tableColumns count="6">
    <tableColumn id="1" xr3:uid="{EC5FE9B1-4992-48A5-B9FD-D264D6289E99}" name="Prod1" dataDxfId="11"/>
    <tableColumn id="3" xr3:uid="{07EA0102-F4C8-4B00-8381-0081BF5C4D65}" name="CtrlSomProd1" dataDxfId="10">
      <calculatedColumnFormula>COUNTIFS(T_Concours[NumProduit],T_Controle[[#This Row],[Prod1]])</calculatedColumnFormula>
    </tableColumn>
    <tableColumn id="2" xr3:uid="{F02C1204-E32B-4E19-8540-28FDCB9C16A2}" name="Prod2"/>
    <tableColumn id="4" xr3:uid="{63B0533F-F855-401A-884A-3A15647562D9}" name="CtrlSomProd2" dataDxfId="9">
      <calculatedColumnFormula>COUNTIFS(T_Concours[NumProduit],T_Controle[[#This Row],[Prod2]])</calculatedColumnFormula>
    </tableColumn>
    <tableColumn id="5" xr3:uid="{DE98DBF8-34DF-4B40-A3DD-E9EBF27ABA26}" name="Jurats" dataDxfId="8"/>
    <tableColumn id="6" xr3:uid="{9764E9CA-9199-45FF-86F5-1D94991E4185}" name="CtrlSomJurat" dataDxfId="7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A553F34-1D5A-458F-8701-9B5617964DF4}" name="T_Specialite" displayName="T_Specialite" ref="B2:B5" totalsRowShown="0">
  <autoFilter ref="B2:B5" xr:uid="{36713FF0-1579-40C6-96BE-2BA9CF61D5E5}"/>
  <tableColumns count="1">
    <tableColumn id="1" xr3:uid="{7D5090D6-28A5-4054-B9FD-F95FAD69FB97}" name="Spécialité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9A63ABE-3DCF-4BC7-ADB7-1790B0935D1E}" name="T_Type" displayName="T_Type" ref="D2:D9" totalsRowShown="0">
  <autoFilter ref="D2:D9" xr:uid="{07F97697-A7DB-4E9D-8918-46C140D95E6E}"/>
  <tableColumns count="1">
    <tableColumn id="1" xr3:uid="{524964BA-34AF-4CB9-99C3-E908935EB9CB}" name="Type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5CB9116-25FE-4EE6-85CB-A664AED9B774}" name="T_Catégorie" displayName="T_Catégorie" ref="F2:G4" totalsRowShown="0">
  <autoFilter ref="F2:G4" xr:uid="{54C96231-15E6-40E3-88D3-20C048B58CC9}"/>
  <tableColumns count="2">
    <tableColumn id="1" xr3:uid="{89567F43-DF15-4ED0-A252-C361D464F1CD}" name="Catégorie"/>
    <tableColumn id="2" xr3:uid="{894C86F6-C059-44CF-9DDE-2C73970DAABC}" name="NumCat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AAE5692-4E91-443A-A963-C2845CBA96F6}" name="T_Recompense" displayName="T_Recompense" ref="I2:K9" totalsRowShown="0">
  <autoFilter ref="I2:K9" xr:uid="{40014DF8-D6BB-4FEE-A6E6-9FEBA7B0F9ED}"/>
  <tableColumns count="3">
    <tableColumn id="1" xr3:uid="{182244D4-6682-4AE3-923B-8627E5BFA5A3}" name="Récompense"/>
    <tableColumn id="2" xr3:uid="{F7FB6A32-B6A9-40C7-9BFA-22F0D1714A22}" name="MinPts"/>
    <tableColumn id="3" xr3:uid="{EB0C6C25-F309-4FEC-8E51-B934E333EACF}" name="MaxPts"/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F9968222-975B-49EC-9C07-30049235534E}" name="T_Numtable" displayName="T_Numtable" ref="M2:M16" totalsRowShown="0">
  <autoFilter ref="M2:M16" xr:uid="{A9B2545F-A877-4FFA-B424-33666D4FE975}"/>
  <tableColumns count="1">
    <tableColumn id="1" xr3:uid="{44B063C1-F0C1-407D-B1A1-5BE104CCE046}" name="Table"/>
  </tableColumns>
  <tableStyleInfo name="TableStyleLight8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2C7FB810-4B85-40DE-883E-7D0F16C99CD4}" name="T_Tarifs" displayName="T_Tarifs" ref="O2:Q4" totalsRowShown="0">
  <autoFilter ref="O2:Q4" xr:uid="{EE460DF4-2A39-47EF-B65F-61DC2E5784E6}"/>
  <tableColumns count="3">
    <tableColumn id="1" xr3:uid="{15539BF1-E54A-447B-B8FE-EAC497CDA282}" name="Nb Cat"/>
    <tableColumn id="2" xr3:uid="{394CCEF8-8751-44A3-B9F6-DF271DEBA6B8}" name="Pro." dataDxfId="6" dataCellStyle="Monétaire"/>
    <tableColumn id="3" xr3:uid="{AF7CE30A-0806-4A27-8FBD-4A4C45B73329}" name="Appr." dataDxfId="5" dataCellStyle="Monétaire"/>
  </tableColumns>
  <tableStyleInfo name="TableStyleLight8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A7C27559-1FC9-48E4-BF53-D713336CCA17}" name="T_Jurat" displayName="T_Jurat" ref="S2:S5" totalsRowShown="0" dataDxfId="3">
  <autoFilter ref="S2:S5" xr:uid="{D14F6BE4-68BD-45DE-ACE4-A4ED0BEC589B}"/>
  <sortState xmlns:xlrd2="http://schemas.microsoft.com/office/spreadsheetml/2017/richdata2" ref="S3:S5">
    <sortCondition ref="S2:S5"/>
  </sortState>
  <tableColumns count="1">
    <tableColumn id="1" xr3:uid="{A71149C5-A493-4C21-8EFA-4BB2E5420457}" name="NumJurat" dataDxfId="4"/>
  </tableColumns>
  <tableStyleInfo name="TableStyleLight8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568B5EC5-5466-4A9E-A351-7AE3EEBFE5A8}" name="T_Produits" displayName="T_Produits" ref="U2:U24" totalsRowShown="0" dataDxfId="1">
  <autoFilter ref="U2:U24" xr:uid="{3EC09068-BF68-4C32-8856-A1CA65B7F9D9}"/>
  <sortState xmlns:xlrd2="http://schemas.microsoft.com/office/spreadsheetml/2017/richdata2" ref="U3:U24">
    <sortCondition ref="U2:U24"/>
  </sortState>
  <tableColumns count="1">
    <tableColumn id="1" xr3:uid="{EF0B7381-189F-4D3E-A52E-A374A1C2B0E9}" name="NumProd" dataDxfId="2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0.xml"/><Relationship Id="rId3" Type="http://schemas.openxmlformats.org/officeDocument/2006/relationships/table" Target="../tables/table5.xml"/><Relationship Id="rId7" Type="http://schemas.openxmlformats.org/officeDocument/2006/relationships/table" Target="../tables/table9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Relationship Id="rId6" Type="http://schemas.openxmlformats.org/officeDocument/2006/relationships/table" Target="../tables/table8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1D72D-0F55-47EC-B35D-D7F68F5F955D}">
  <sheetPr codeName="Feuil4"/>
  <dimension ref="A1:T3"/>
  <sheetViews>
    <sheetView workbookViewId="0">
      <selection activeCell="L16" sqref="L16"/>
    </sheetView>
  </sheetViews>
  <sheetFormatPr baseColWidth="10" defaultRowHeight="12" x14ac:dyDescent="0.2"/>
  <cols>
    <col min="2" max="2" width="13" customWidth="1"/>
    <col min="4" max="4" width="14.1640625" customWidth="1"/>
    <col min="5" max="5" width="13.5" customWidth="1"/>
    <col min="6" max="6" width="13.83203125" customWidth="1"/>
    <col min="8" max="8" width="15.5" customWidth="1"/>
    <col min="9" max="9" width="14.33203125" bestFit="1" customWidth="1"/>
    <col min="10" max="10" width="12.1640625" customWidth="1"/>
    <col min="11" max="11" width="12.5" customWidth="1"/>
    <col min="12" max="12" width="12.1640625" bestFit="1" customWidth="1"/>
    <col min="13" max="13" width="8.33203125" style="2" bestFit="1" customWidth="1"/>
    <col min="14" max="14" width="15.33203125" style="2" customWidth="1"/>
    <col min="15" max="15" width="8.33203125" style="2" bestFit="1" customWidth="1"/>
    <col min="16" max="16" width="14.83203125" style="2" bestFit="1" customWidth="1"/>
    <col min="17" max="17" width="12" style="2"/>
  </cols>
  <sheetData>
    <row r="1" spans="1:20" x14ac:dyDescent="0.2">
      <c r="A1" t="s">
        <v>86</v>
      </c>
      <c r="B1" t="s">
        <v>18</v>
      </c>
      <c r="C1" t="s">
        <v>26</v>
      </c>
      <c r="D1" t="s">
        <v>27</v>
      </c>
      <c r="E1" t="s">
        <v>28</v>
      </c>
      <c r="F1" t="s">
        <v>29</v>
      </c>
      <c r="G1" t="s">
        <v>30</v>
      </c>
      <c r="H1" t="s">
        <v>31</v>
      </c>
      <c r="I1" t="s">
        <v>32</v>
      </c>
      <c r="J1" t="s">
        <v>2</v>
      </c>
      <c r="K1" t="s">
        <v>52</v>
      </c>
      <c r="L1" t="s">
        <v>53</v>
      </c>
      <c r="M1"/>
      <c r="N1" s="2" t="s">
        <v>56</v>
      </c>
      <c r="O1" s="2" t="s">
        <v>54</v>
      </c>
      <c r="P1" s="2" t="s">
        <v>57</v>
      </c>
      <c r="Q1" s="2" t="s">
        <v>55</v>
      </c>
      <c r="R1" s="2" t="s">
        <v>58</v>
      </c>
      <c r="S1" s="2" t="s">
        <v>59</v>
      </c>
      <c r="T1" s="2"/>
    </row>
    <row r="2" spans="1:20" x14ac:dyDescent="0.2">
      <c r="H2">
        <f>SUM(F2:G2)</f>
        <v>0</v>
      </c>
      <c r="J2" t="str">
        <f>IF(T_Concours[[#This Row],[NumProduit]]="","",IF(LEFT(T_Concours[[#This Row],[NumProduit]],1)="1","Traditionnelle","Créative"))</f>
        <v/>
      </c>
      <c r="K2" t="str">
        <f>IF(F2&gt;30,"Erreur","")</f>
        <v/>
      </c>
      <c r="L2" t="str">
        <f>IF(G2&gt;40,"Erreur","")</f>
        <v/>
      </c>
      <c r="M2"/>
      <c r="N2" s="3">
        <v>101</v>
      </c>
      <c r="O2" s="2">
        <f>COUNTIFS(T_Concours[NumProduit],T_Controle[[#This Row],[Prod1]])</f>
        <v>0</v>
      </c>
      <c r="P2" s="2">
        <v>201</v>
      </c>
      <c r="Q2" s="2">
        <f>COUNTIFS(T_Concours[NumProduit],T_Controle[[#This Row],[Prod2]])</f>
        <v>0</v>
      </c>
      <c r="R2" s="4"/>
      <c r="S2" s="4"/>
      <c r="T2" s="2"/>
    </row>
    <row r="3" spans="1:20" x14ac:dyDescent="0.2">
      <c r="M3"/>
      <c r="N3" s="3">
        <v>102</v>
      </c>
      <c r="O3" s="3">
        <f>COUNTIFS(T_Concours[NumProduit],T_Controle[[#This Row],[Prod1]])</f>
        <v>0</v>
      </c>
      <c r="Q3" s="2">
        <f>COUNTIFS(T_Concours[NumProduit],T_Controle[[#This Row],[Prod2]])</f>
        <v>0</v>
      </c>
      <c r="R3" s="4"/>
      <c r="S3" s="4"/>
      <c r="T3" s="2"/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A10C1-AC83-45D4-A867-7E8FEA5CCB55}">
  <sheetPr codeName="Feuil2"/>
  <dimension ref="B2:U24"/>
  <sheetViews>
    <sheetView tabSelected="1" workbookViewId="0">
      <selection activeCell="U3" sqref="U3"/>
    </sheetView>
  </sheetViews>
  <sheetFormatPr baseColWidth="10" defaultRowHeight="12" x14ac:dyDescent="0.2"/>
  <cols>
    <col min="1" max="1" width="4.83203125" customWidth="1"/>
    <col min="2" max="2" width="20.83203125" bestFit="1" customWidth="1"/>
    <col min="3" max="3" width="4.83203125" customWidth="1"/>
    <col min="4" max="4" width="21.6640625" bestFit="1" customWidth="1"/>
    <col min="5" max="5" width="4.83203125" customWidth="1"/>
    <col min="6" max="6" width="14.33203125" bestFit="1" customWidth="1"/>
    <col min="7" max="7" width="10.33203125" bestFit="1" customWidth="1"/>
    <col min="8" max="8" width="4.83203125" customWidth="1"/>
    <col min="9" max="9" width="23.33203125" bestFit="1" customWidth="1"/>
    <col min="12" max="12" width="4.83203125" customWidth="1"/>
    <col min="14" max="14" width="4.83203125" customWidth="1"/>
    <col min="15" max="15" width="9.33203125" customWidth="1"/>
    <col min="16" max="17" width="8.5" bestFit="1" customWidth="1"/>
    <col min="18" max="18" width="4.83203125" customWidth="1"/>
    <col min="19" max="19" width="11.6640625" bestFit="1" customWidth="1"/>
    <col min="20" max="20" width="4.83203125" customWidth="1"/>
    <col min="21" max="21" width="12.1640625" customWidth="1"/>
  </cols>
  <sheetData>
    <row r="2" spans="2:21" x14ac:dyDescent="0.2">
      <c r="B2" t="s">
        <v>0</v>
      </c>
      <c r="D2" t="s">
        <v>8</v>
      </c>
      <c r="F2" t="s">
        <v>2</v>
      </c>
      <c r="G2" t="s">
        <v>47</v>
      </c>
      <c r="I2" t="s">
        <v>1</v>
      </c>
      <c r="J2" t="s">
        <v>19</v>
      </c>
      <c r="K2" t="s">
        <v>20</v>
      </c>
      <c r="M2" t="s">
        <v>27</v>
      </c>
      <c r="O2" t="s">
        <v>48</v>
      </c>
      <c r="P2" t="s">
        <v>49</v>
      </c>
      <c r="Q2" t="s">
        <v>50</v>
      </c>
      <c r="S2" s="5" t="s">
        <v>51</v>
      </c>
      <c r="U2" s="7" t="s">
        <v>85</v>
      </c>
    </row>
    <row r="3" spans="2:21" x14ac:dyDescent="0.2">
      <c r="B3" t="s">
        <v>9</v>
      </c>
      <c r="D3" t="s">
        <v>12</v>
      </c>
      <c r="F3" t="s">
        <v>4</v>
      </c>
      <c r="G3">
        <v>1</v>
      </c>
      <c r="I3" t="s">
        <v>5</v>
      </c>
      <c r="J3">
        <v>60</v>
      </c>
      <c r="K3">
        <v>70</v>
      </c>
      <c r="M3" t="s">
        <v>33</v>
      </c>
      <c r="O3">
        <v>1</v>
      </c>
      <c r="P3" s="1">
        <v>40</v>
      </c>
      <c r="Q3" s="1">
        <v>20</v>
      </c>
      <c r="S3" s="6" t="s">
        <v>60</v>
      </c>
      <c r="U3" s="6" t="s">
        <v>63</v>
      </c>
    </row>
    <row r="4" spans="2:21" x14ac:dyDescent="0.2">
      <c r="B4" t="s">
        <v>10</v>
      </c>
      <c r="D4" t="s">
        <v>3</v>
      </c>
      <c r="F4" t="s">
        <v>17</v>
      </c>
      <c r="G4">
        <v>2</v>
      </c>
      <c r="I4" t="s">
        <v>7</v>
      </c>
      <c r="J4">
        <v>55</v>
      </c>
      <c r="K4">
        <v>59</v>
      </c>
      <c r="M4" t="s">
        <v>34</v>
      </c>
      <c r="O4">
        <v>2</v>
      </c>
      <c r="P4" s="1">
        <v>60</v>
      </c>
      <c r="Q4" s="1">
        <v>30</v>
      </c>
      <c r="S4" t="s">
        <v>61</v>
      </c>
      <c r="U4" s="6" t="s">
        <v>64</v>
      </c>
    </row>
    <row r="5" spans="2:21" x14ac:dyDescent="0.2">
      <c r="B5" t="s">
        <v>11</v>
      </c>
      <c r="D5" t="s">
        <v>6</v>
      </c>
      <c r="I5" t="s">
        <v>21</v>
      </c>
      <c r="J5">
        <v>50</v>
      </c>
      <c r="K5">
        <v>54</v>
      </c>
      <c r="M5" t="s">
        <v>35</v>
      </c>
      <c r="S5" t="s">
        <v>62</v>
      </c>
      <c r="U5" s="6" t="s">
        <v>65</v>
      </c>
    </row>
    <row r="6" spans="2:21" x14ac:dyDescent="0.2">
      <c r="D6" t="s">
        <v>15</v>
      </c>
      <c r="I6" t="s">
        <v>22</v>
      </c>
      <c r="J6">
        <v>45</v>
      </c>
      <c r="K6">
        <v>49</v>
      </c>
      <c r="M6" t="s">
        <v>36</v>
      </c>
      <c r="U6" t="s">
        <v>66</v>
      </c>
    </row>
    <row r="7" spans="2:21" x14ac:dyDescent="0.2">
      <c r="D7" t="s">
        <v>14</v>
      </c>
      <c r="I7" t="s">
        <v>23</v>
      </c>
      <c r="J7">
        <v>40</v>
      </c>
      <c r="K7">
        <v>44</v>
      </c>
      <c r="M7" t="s">
        <v>37</v>
      </c>
      <c r="U7" t="s">
        <v>67</v>
      </c>
    </row>
    <row r="8" spans="2:21" x14ac:dyDescent="0.2">
      <c r="D8" t="s">
        <v>13</v>
      </c>
      <c r="I8" t="s">
        <v>24</v>
      </c>
      <c r="J8">
        <v>31</v>
      </c>
      <c r="K8">
        <v>39</v>
      </c>
      <c r="M8" t="s">
        <v>38</v>
      </c>
      <c r="U8" t="s">
        <v>68</v>
      </c>
    </row>
    <row r="9" spans="2:21" x14ac:dyDescent="0.2">
      <c r="D9" t="s">
        <v>16</v>
      </c>
      <c r="I9" t="s">
        <v>25</v>
      </c>
      <c r="J9">
        <v>0</v>
      </c>
      <c r="K9">
        <v>30</v>
      </c>
      <c r="M9" t="s">
        <v>39</v>
      </c>
      <c r="U9" t="s">
        <v>69</v>
      </c>
    </row>
    <row r="10" spans="2:21" x14ac:dyDescent="0.2">
      <c r="M10" t="s">
        <v>40</v>
      </c>
      <c r="U10" t="s">
        <v>70</v>
      </c>
    </row>
    <row r="11" spans="2:21" x14ac:dyDescent="0.2">
      <c r="M11" t="s">
        <v>41</v>
      </c>
      <c r="U11" t="s">
        <v>71</v>
      </c>
    </row>
    <row r="12" spans="2:21" x14ac:dyDescent="0.2">
      <c r="M12" t="s">
        <v>42</v>
      </c>
      <c r="U12" t="s">
        <v>72</v>
      </c>
    </row>
    <row r="13" spans="2:21" x14ac:dyDescent="0.2">
      <c r="M13" t="s">
        <v>43</v>
      </c>
      <c r="U13" t="s">
        <v>73</v>
      </c>
    </row>
    <row r="14" spans="2:21" x14ac:dyDescent="0.2">
      <c r="M14" t="s">
        <v>44</v>
      </c>
      <c r="U14" t="s">
        <v>74</v>
      </c>
    </row>
    <row r="15" spans="2:21" x14ac:dyDescent="0.2">
      <c r="M15" t="s">
        <v>45</v>
      </c>
      <c r="U15" t="s">
        <v>75</v>
      </c>
    </row>
    <row r="16" spans="2:21" x14ac:dyDescent="0.2">
      <c r="M16" t="s">
        <v>46</v>
      </c>
      <c r="U16" t="s">
        <v>76</v>
      </c>
    </row>
    <row r="17" spans="21:21" x14ac:dyDescent="0.2">
      <c r="U17" t="s">
        <v>77</v>
      </c>
    </row>
    <row r="18" spans="21:21" x14ac:dyDescent="0.2">
      <c r="U18" t="s">
        <v>78</v>
      </c>
    </row>
    <row r="19" spans="21:21" x14ac:dyDescent="0.2">
      <c r="U19" t="s">
        <v>79</v>
      </c>
    </row>
    <row r="20" spans="21:21" x14ac:dyDescent="0.2">
      <c r="U20" t="s">
        <v>80</v>
      </c>
    </row>
    <row r="21" spans="21:21" x14ac:dyDescent="0.2">
      <c r="U21" t="s">
        <v>81</v>
      </c>
    </row>
    <row r="22" spans="21:21" x14ac:dyDescent="0.2">
      <c r="U22" t="s">
        <v>82</v>
      </c>
    </row>
    <row r="23" spans="21:21" x14ac:dyDescent="0.2">
      <c r="U23" t="s">
        <v>83</v>
      </c>
    </row>
    <row r="24" spans="21:21" x14ac:dyDescent="0.2">
      <c r="U24" t="s">
        <v>84</v>
      </c>
    </row>
  </sheetData>
  <dataConsolidate/>
  <pageMargins left="0.7" right="0.7" top="0.75" bottom="0.75" header="0.3" footer="0.3"/>
  <tableParts count="8">
    <tablePart r:id="rId1"/>
    <tablePart r:id="rId2"/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Concours</vt:lpstr>
      <vt:lpstr>Tableaux</vt:lpstr>
      <vt:lpstr>L_Catégorie</vt:lpstr>
      <vt:lpstr>L_Jurat</vt:lpstr>
      <vt:lpstr>L_Produits</vt:lpstr>
      <vt:lpstr>L_Recompense</vt:lpstr>
      <vt:lpstr>L_Specialite</vt:lpstr>
      <vt:lpstr>L_Tables</vt:lpstr>
      <vt:lpstr>L_Type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Ghislain GAUTHIER</dc:creator>
  <cp:lastModifiedBy>Ghislain GAUTHIER</cp:lastModifiedBy>
  <dcterms:created xsi:type="dcterms:W3CDTF">2022-05-12T19:18:14Z</dcterms:created>
  <dcterms:modified xsi:type="dcterms:W3CDTF">2022-05-15T15:10:50Z</dcterms:modified>
</cp:coreProperties>
</file>