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8_{2E4F1177-B339-4729-B5D2-3F3CEB05F342}" xr6:coauthVersionLast="45" xr6:coauthVersionMax="45" xr10:uidLastSave="{00000000-0000-0000-0000-000000000000}"/>
  <bookViews>
    <workbookView xWindow="-120" yWindow="-120" windowWidth="29040" windowHeight="15840" activeTab="1" xr2:uid="{02DA9D53-5FF8-444E-9B77-6C84C1552ECB}"/>
  </bookViews>
  <sheets>
    <sheet name="BDD" sheetId="1" r:id="rId1"/>
    <sheet name="TCD Compile" sheetId="2" r:id="rId2"/>
  </sheets>
  <definedNames>
    <definedName name="NativeTimeline_date">#N/A</definedName>
  </definedNames>
  <calcPr calcId="181029"/>
  <pivotCaches>
    <pivotCache cacheId="17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I2" i="1"/>
  <c r="I3" i="1"/>
  <c r="I4" i="1"/>
  <c r="I5" i="1"/>
  <c r="I6" i="1"/>
  <c r="I7" i="1"/>
  <c r="I8" i="1"/>
  <c r="I9" i="1"/>
  <c r="I10" i="1"/>
  <c r="I11" i="1"/>
  <c r="D11" i="1"/>
  <c r="C11" i="1"/>
  <c r="D9" i="1"/>
  <c r="C9" i="1"/>
  <c r="D7" i="1"/>
  <c r="C7" i="1"/>
  <c r="D5" i="1"/>
  <c r="C5" i="1"/>
  <c r="D3" i="1"/>
  <c r="C3" i="1"/>
  <c r="D10" i="1"/>
  <c r="C10" i="1"/>
  <c r="D8" i="1"/>
  <c r="C8" i="1"/>
  <c r="D6" i="1"/>
  <c r="C6" i="1"/>
  <c r="D4" i="1"/>
  <c r="C4" i="1"/>
  <c r="D2" i="1"/>
  <c r="C2" i="1"/>
</calcChain>
</file>

<file path=xl/sharedStrings.xml><?xml version="1.0" encoding="utf-8"?>
<sst xmlns="http://schemas.openxmlformats.org/spreadsheetml/2006/main" count="42" uniqueCount="24">
  <si>
    <t>date</t>
  </si>
  <si>
    <t>Day</t>
  </si>
  <si>
    <t>Semaine</t>
  </si>
  <si>
    <t>debut</t>
  </si>
  <si>
    <t>midi</t>
  </si>
  <si>
    <t>aprem</t>
  </si>
  <si>
    <t>end</t>
  </si>
  <si>
    <t>Who</t>
  </si>
  <si>
    <t>Adrien</t>
  </si>
  <si>
    <t>Rémi</t>
  </si>
  <si>
    <t>Row Labels</t>
  </si>
  <si>
    <t>Grand Total</t>
  </si>
  <si>
    <t>Column Labels</t>
  </si>
  <si>
    <t>Monday</t>
  </si>
  <si>
    <t>Tuesday</t>
  </si>
  <si>
    <t>Wednesday</t>
  </si>
  <si>
    <t>Thursday</t>
  </si>
  <si>
    <t>Friday</t>
  </si>
  <si>
    <t>temps de Travail</t>
  </si>
  <si>
    <t>Pause</t>
  </si>
  <si>
    <t>durée Pause</t>
  </si>
  <si>
    <t>Total Pause</t>
  </si>
  <si>
    <t>Total Travail</t>
  </si>
  <si>
    <t>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</si>
</sst>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/dd\/mm\/yyyy;@"/>
    <numFmt numFmtId="165" formatCode="dddd"/>
    <numFmt numFmtId="166" formatCode="dddd/dd/mmm/yy;@"/>
    <numFmt numFmtId="167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167" fontId="0" fillId="0" borderId="0" xfId="0" applyNumberFormat="1"/>
    <xf numFmtId="0" fontId="0" fillId="0" borderId="0" xfId="0" applyBorder="1" applyAlignment="1"/>
    <xf numFmtId="164" fontId="1" fillId="0" borderId="0" xfId="0" applyNumberFormat="1" applyFont="1" applyBorder="1" applyAlignment="1"/>
    <xf numFmtId="165" fontId="1" fillId="0" borderId="0" xfId="0" applyNumberFormat="1" applyFont="1" applyBorder="1" applyAlignment="1"/>
    <xf numFmtId="166" fontId="1" fillId="0" borderId="0" xfId="0" applyNumberFormat="1" applyFont="1" applyBorder="1" applyAlignment="1"/>
    <xf numFmtId="0" fontId="1" fillId="0" borderId="0" xfId="0" applyFont="1" applyBorder="1" applyAlignment="1"/>
    <xf numFmtId="167" fontId="1" fillId="0" borderId="0" xfId="0" applyNumberFormat="1" applyFont="1" applyBorder="1" applyAlignment="1"/>
    <xf numFmtId="0" fontId="0" fillId="0" borderId="0" xfId="0" applyAlignment="1"/>
    <xf numFmtId="164" fontId="0" fillId="0" borderId="0" xfId="0" applyNumberFormat="1" applyBorder="1" applyAlignment="1"/>
    <xf numFmtId="165" fontId="0" fillId="0" borderId="0" xfId="0" applyNumberFormat="1" applyBorder="1" applyAlignment="1"/>
    <xf numFmtId="20" fontId="0" fillId="0" borderId="0" xfId="0" applyNumberFormat="1" applyBorder="1" applyAlignment="1"/>
    <xf numFmtId="167" fontId="0" fillId="0" borderId="0" xfId="0" applyNumberFormat="1" applyBorder="1" applyAlignment="1"/>
  </cellXfs>
  <cellStyles count="1">
    <cellStyle name="Normal" xfId="0" builtinId="0"/>
  </cellStyles>
  <dxfs count="27">
    <dxf>
      <border>
        <left style="thin">
          <color theme="4"/>
        </left>
        <vertical/>
        <horizontal/>
      </border>
    </dxf>
    <dxf>
      <border>
        <left style="thin">
          <color theme="4"/>
        </left>
        <vertical/>
        <horizontal/>
      </border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[h]:mm"/>
      <alignment horizontal="general" vertical="bottom" textRotation="0" wrapText="0" indent="0" justifyLastLine="0" shrinkToFit="0" readingOrder="0"/>
    </dxf>
    <dxf>
      <numFmt numFmtId="167" formatCode="[h]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5" formatCode="hh:mm"/>
      <alignment horizontal="general" vertical="bottom" textRotation="0" wrapText="0" indent="0" justifyLastLine="0" shrinkToFit="0" readingOrder="0"/>
    </dxf>
    <dxf>
      <numFmt numFmtId="25" formatCode="hh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dddd"/>
      <alignment horizontal="general" vertical="bottom" textRotation="0" wrapText="0" indent="0" justifyLastLine="0" shrinkToFit="0" readingOrder="0"/>
    </dxf>
    <dxf>
      <numFmt numFmtId="164" formatCode="dddd/dd\/mm\/yyyy;@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7" tint="0.79998168889431442"/>
        </patternFill>
      </fill>
    </dxf>
    <dxf>
      <border>
        <top style="thin">
          <color auto="1"/>
        </top>
      </border>
    </dxf>
    <dxf>
      <fill>
        <patternFill>
          <bgColor theme="6" tint="0.59996337778862885"/>
        </patternFill>
      </fill>
    </dxf>
    <dxf>
      <border>
        <top style="thin">
          <color auto="1"/>
        </top>
      </border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border>
        <top style="thin">
          <color auto="1"/>
        </top>
      </border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border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180975</xdr:colOff>
      <xdr:row>2</xdr:row>
      <xdr:rowOff>123825</xdr:rowOff>
    </xdr:from>
    <xdr:to>
      <xdr:col>17</xdr:col>
      <xdr:colOff>9525</xdr:colOff>
      <xdr:row>9</xdr:row>
      <xdr:rowOff>161925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DC267EAE-35D9-4AB9-8C67-E65B74D4F4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43875" y="504825"/>
              <a:ext cx="22669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787.687193634258" createdVersion="6" refreshedVersion="6" minRefreshableVersion="3" recordCount="10" xr:uid="{49D0C57A-36CC-4B87-819C-84B688FB3481}">
  <cacheSource type="worksheet">
    <worksheetSource name="Table1"/>
  </cacheSource>
  <cacheFields count="10">
    <cacheField name="Who" numFmtId="0">
      <sharedItems count="2">
        <s v="Adrien"/>
        <s v="Rémi"/>
      </sharedItems>
    </cacheField>
    <cacheField name="date" numFmtId="164">
      <sharedItems containsSemiMixedTypes="0" containsNonDate="0" containsDate="1" containsString="0" minDate="2019-01-07T00:00:00" maxDate="2019-01-12T00:00:00" count="5">
        <d v="2019-01-07T00:00:00"/>
        <d v="2019-01-08T00:00:00"/>
        <d v="2019-01-09T00:00:00"/>
        <d v="2019-01-10T00:00:00"/>
        <d v="2019-01-11T00:00:00"/>
      </sharedItems>
    </cacheField>
    <cacheField name="Day" numFmtId="165">
      <sharedItems count="5">
        <s v="Monday"/>
        <s v="Tuesday"/>
        <s v="Wednesday"/>
        <s v="Thursday"/>
        <s v="Friday"/>
      </sharedItems>
    </cacheField>
    <cacheField name="Semaine" numFmtId="0">
      <sharedItems containsSemiMixedTypes="0" containsString="0" containsNumber="1" containsInteger="1" minValue="2" maxValue="2"/>
    </cacheField>
    <cacheField name="debut" numFmtId="20">
      <sharedItems containsSemiMixedTypes="0" containsNonDate="0" containsDate="1" containsString="0" minDate="1899-12-30T08:30:00" maxDate="1899-12-30T09:00:00"/>
    </cacheField>
    <cacheField name="midi" numFmtId="20">
      <sharedItems containsSemiMixedTypes="0" containsNonDate="0" containsDate="1" containsString="0" minDate="1899-12-30T12:00:00" maxDate="1899-12-30T15:00:00"/>
    </cacheField>
    <cacheField name="aprem" numFmtId="0">
      <sharedItems containsNonDate="0" containsDate="1" containsString="0" containsBlank="1" minDate="1899-12-30T13:30:00" maxDate="1899-12-30T14:00:00"/>
    </cacheField>
    <cacheField name="end" numFmtId="0">
      <sharedItems containsNonDate="0" containsDate="1" containsString="0" containsBlank="1" minDate="1899-12-30T16:30:00" maxDate="1899-12-30T17:30:00"/>
    </cacheField>
    <cacheField name="temps de Travail" numFmtId="167">
      <sharedItems containsSemiMixedTypes="0" containsNonDate="0" containsDate="1" containsString="0" minDate="1899-12-30T04:30:00" maxDate="1899-12-30T08:00:00"/>
    </cacheField>
    <cacheField name="durée Pause" numFmtId="0">
      <sharedItems containsDate="1" containsMixedTypes="1" minDate="1899-12-30T00:30:00" maxDate="1899-12-30T01:30:00"/>
    </cacheField>
  </cacheFields>
  <extLst>
    <ext xmlns:x14="http://schemas.microsoft.com/office/spreadsheetml/2009/9/main" uri="{725AE2AE-9491-48be-B2B4-4EB974FC3084}">
      <x14:pivotCacheDefinition pivotCacheId="15595042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2"/>
    <d v="1899-12-30T09:00:00"/>
    <d v="1899-12-30T12:00:00"/>
    <d v="1899-12-30T13:30:00"/>
    <d v="1899-12-30T17:00:00"/>
    <d v="1899-12-30T06:30:00"/>
    <d v="1899-12-30T01:30:00"/>
  </r>
  <r>
    <x v="1"/>
    <x v="0"/>
    <x v="0"/>
    <n v="2"/>
    <d v="1899-12-30T08:30:00"/>
    <d v="1899-12-30T13:00:00"/>
    <d v="1899-12-30T13:30:00"/>
    <d v="1899-12-30T16:30:00"/>
    <d v="1899-12-30T07:30:00"/>
    <d v="1899-12-30T00:30:00"/>
  </r>
  <r>
    <x v="0"/>
    <x v="1"/>
    <x v="1"/>
    <n v="2"/>
    <d v="1899-12-30T08:30:00"/>
    <d v="1899-12-30T13:00:00"/>
    <d v="1899-12-30T14:00:00"/>
    <d v="1899-12-30T17:30:00"/>
    <d v="1899-12-30T08:00:00"/>
    <d v="1899-12-30T01:00:00"/>
  </r>
  <r>
    <x v="1"/>
    <x v="1"/>
    <x v="1"/>
    <n v="2"/>
    <d v="1899-12-30T08:30:00"/>
    <d v="1899-12-30T13:00:00"/>
    <d v="1899-12-30T14:00:00"/>
    <d v="1899-12-30T17:30:00"/>
    <d v="1899-12-30T08:00:00"/>
    <d v="1899-12-30T01:00:00"/>
  </r>
  <r>
    <x v="0"/>
    <x v="2"/>
    <x v="2"/>
    <n v="2"/>
    <d v="1899-12-30T08:30:00"/>
    <d v="1899-12-30T15:00:00"/>
    <m/>
    <m/>
    <d v="1899-12-30T06:30:00"/>
    <s v=""/>
  </r>
  <r>
    <x v="1"/>
    <x v="2"/>
    <x v="2"/>
    <n v="2"/>
    <d v="1899-12-30T08:30:00"/>
    <d v="1899-12-30T15:00:00"/>
    <m/>
    <m/>
    <d v="1899-12-30T06:30:00"/>
    <s v=""/>
  </r>
  <r>
    <x v="0"/>
    <x v="3"/>
    <x v="3"/>
    <n v="2"/>
    <d v="1899-12-30T08:30:00"/>
    <d v="1899-12-30T13:00:00"/>
    <m/>
    <m/>
    <d v="1899-12-30T04:30:00"/>
    <s v=""/>
  </r>
  <r>
    <x v="1"/>
    <x v="3"/>
    <x v="3"/>
    <n v="2"/>
    <d v="1899-12-30T08:30:00"/>
    <d v="1899-12-30T13:00:00"/>
    <m/>
    <m/>
    <d v="1899-12-30T04:30:00"/>
    <s v=""/>
  </r>
  <r>
    <x v="0"/>
    <x v="4"/>
    <x v="4"/>
    <n v="2"/>
    <d v="1899-12-30T08:30:00"/>
    <d v="1899-12-30T13:00:00"/>
    <d v="1899-12-30T14:00:00"/>
    <d v="1899-12-30T16:30:00"/>
    <d v="1899-12-30T07:00:00"/>
    <d v="1899-12-30T01:00:00"/>
  </r>
  <r>
    <x v="1"/>
    <x v="4"/>
    <x v="4"/>
    <n v="2"/>
    <d v="1899-12-30T08:30:00"/>
    <d v="1899-12-30T13:00:00"/>
    <d v="1899-12-30T14:00:00"/>
    <d v="1899-12-30T16:30:00"/>
    <d v="1899-12-30T07:00:00"/>
    <d v="1899-12-30T01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E29756-8602-445A-8952-CFF751EF7F6B}" name="PivotTable1" cacheId="17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A3:M8" firstHeaderRow="1" firstDataRow="3" firstDataCol="1"/>
  <pivotFields count="10">
    <pivotField axis="axisRow" showAll="0">
      <items count="3">
        <item x="0"/>
        <item x="1"/>
        <item t="default"/>
      </items>
    </pivotField>
    <pivotField numFmtId="164" showAll="0">
      <items count="6">
        <item x="0"/>
        <item x="1"/>
        <item x="2"/>
        <item x="3"/>
        <item x="4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numFmtId="20" showAll="0"/>
    <pivotField numFmtId="20" showAll="0"/>
    <pivotField showAll="0"/>
    <pivotField showAll="0"/>
    <pivotField dataField="1" numFmtId="167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2">
    <field x="2"/>
    <field x="-2"/>
  </colFields>
  <colItems count="1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Travail" fld="8" baseField="0" baseItem="0" numFmtId="167"/>
    <dataField name="Pause" fld="9" baseField="0" baseItem="0" numFmtId="167"/>
  </dataFields>
  <pivotTableStyleInfo name="PivotStyleLight16" showRowHeaders="1" showColHeaders="1" showRowStripes="0" showColStripes="0" showLastColumn="1"/>
  <filters count="1">
    <filter fld="1" type="dateBetween" evalOrder="-1" id="4" name="date">
      <autoFilter ref="A1">
        <filterColumn colId="0">
          <customFilters and="1">
            <customFilter operator="greaterThanOrEqual" val="43466"/>
            <customFilter operator="lessThanOrEqual" val="4349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579F6-AAE1-407C-8844-3E487DC90C80}" name="Table1" displayName="Table1" ref="A1:J11" totalsRowShown="0" headerRowDxfId="3" dataDxfId="2">
  <autoFilter ref="A1:J11" xr:uid="{783DAEE7-C78F-410E-BEB1-E9857AF1C8AD}"/>
  <sortState ref="A2:I11">
    <sortCondition ref="B1:B11"/>
  </sortState>
  <tableColumns count="10">
    <tableColumn id="1" xr3:uid="{B24B7434-B9D5-4079-B57B-81F2432FEA47}" name="Who" dataDxfId="13"/>
    <tableColumn id="2" xr3:uid="{321469F0-E792-46AB-BF18-043FCAE41EC1}" name="date" dataDxfId="12"/>
    <tableColumn id="3" xr3:uid="{2A33A191-F581-4AE7-89DB-479084455CFE}" name="Day" dataDxfId="11">
      <calculatedColumnFormula>TEXT((B2),"dddd")</calculatedColumnFormula>
    </tableColumn>
    <tableColumn id="4" xr3:uid="{155F0B12-3CF9-48FD-9139-04D064DC5942}" name="Semaine" dataDxfId="10">
      <calculatedColumnFormula>WEEKNUM(B2,2)</calculatedColumnFormula>
    </tableColumn>
    <tableColumn id="5" xr3:uid="{9E90394F-9E70-4CF6-BF3D-89588470F71F}" name="debut" dataDxfId="9"/>
    <tableColumn id="6" xr3:uid="{56F628BD-4168-45CF-9D74-6DF143D502A6}" name="midi" dataDxfId="8"/>
    <tableColumn id="7" xr3:uid="{4BCAB415-217E-4B02-93DF-180DED9BFEE5}" name="aprem" dataDxfId="7"/>
    <tableColumn id="8" xr3:uid="{E573E575-D15E-41AE-A4C6-E0897F571412}" name="end" dataDxfId="6"/>
    <tableColumn id="9" xr3:uid="{F96433C9-34BD-40D5-A63A-B78B1454E826}" name="temps de Travail" dataDxfId="5">
      <calculatedColumnFormula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calculatedColumnFormula>
    </tableColumn>
    <tableColumn id="10" xr3:uid="{A3B29273-2600-4915-981B-A9CA1DDC9DCE}" name="durée Pause" dataDxfId="4">
      <calculatedColumnFormula>IF(OR(OR(COUNTA(Table1[[#This Row],[debut]])&lt;&gt;COUNTA(Table1[[#This Row],[midi]]),COUNTA(Table1[[#This Row],[aprem]])&lt;&gt;COUNTA(Table1[[#This Row],[end]])),Table1[[#This Row],[aprem]]=""),"",Table1[[#This Row],[aprem]]-Table1[[#This Row],[midi]])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DF1DB34D-F43A-477F-8653-BC3DA042C2D7}" sourceName="date">
  <pivotTables>
    <pivotTable tabId="2" name="PivotTable1"/>
  </pivotTables>
  <state minimalRefreshVersion="6" lastRefreshVersion="6" pivotCacheId="155950421" filterType="dateBetween">
    <selection startDate="2019-01-01T00:00:00" endDate="2019-01-31T00:00:00"/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4A27A986-C38B-427E-9334-96F023DAEDD9}" cache="NativeTimeline_date" caption="date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31EA-8CAE-48A9-937D-6B3661E0AE78}">
  <dimension ref="A1:J11"/>
  <sheetViews>
    <sheetView workbookViewId="0">
      <selection activeCell="B36" sqref="B36"/>
    </sheetView>
  </sheetViews>
  <sheetFormatPr defaultRowHeight="15" x14ac:dyDescent="0.25"/>
  <cols>
    <col min="1" max="1" width="7.28515625" style="10" customWidth="1"/>
    <col min="2" max="2" width="22.42578125" style="10" bestFit="1" customWidth="1"/>
    <col min="3" max="3" width="11.42578125" style="10" bestFit="1" customWidth="1"/>
    <col min="4" max="4" width="10.85546875" style="10" customWidth="1"/>
    <col min="5" max="5" width="8.42578125" style="10" customWidth="1"/>
    <col min="6" max="6" width="7.140625" style="10" customWidth="1"/>
    <col min="7" max="7" width="8.85546875" style="10" customWidth="1"/>
    <col min="8" max="8" width="6.5703125" style="10" customWidth="1"/>
    <col min="9" max="9" width="8.7109375" style="10" customWidth="1"/>
    <col min="10" max="10" width="14.28515625" style="10" bestFit="1" customWidth="1"/>
    <col min="11" max="16384" width="9.140625" style="10"/>
  </cols>
  <sheetData>
    <row r="1" spans="1:10" x14ac:dyDescent="0.25">
      <c r="A1" s="4" t="s">
        <v>7</v>
      </c>
      <c r="B1" s="5" t="s">
        <v>0</v>
      </c>
      <c r="C1" s="6" t="s">
        <v>1</v>
      </c>
      <c r="D1" s="7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9" t="s">
        <v>18</v>
      </c>
      <c r="J1" s="8" t="s">
        <v>20</v>
      </c>
    </row>
    <row r="2" spans="1:10" x14ac:dyDescent="0.25">
      <c r="A2" s="4" t="s">
        <v>8</v>
      </c>
      <c r="B2" s="11">
        <v>43472</v>
      </c>
      <c r="C2" s="12" t="str">
        <f>TEXT((B2),"dddd")</f>
        <v>Monday</v>
      </c>
      <c r="D2" s="4">
        <f>WEEKNUM(B2,2)</f>
        <v>2</v>
      </c>
      <c r="E2" s="13">
        <v>0.375</v>
      </c>
      <c r="F2" s="13">
        <v>0.5</v>
      </c>
      <c r="G2" s="13">
        <v>0.5625</v>
      </c>
      <c r="H2" s="13">
        <v>0.70833333333333337</v>
      </c>
      <c r="I2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0.27083333333333337</v>
      </c>
      <c r="J2" s="14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6.25E-2</v>
      </c>
    </row>
    <row r="3" spans="1:10" x14ac:dyDescent="0.25">
      <c r="A3" s="4" t="s">
        <v>9</v>
      </c>
      <c r="B3" s="11">
        <v>43472</v>
      </c>
      <c r="C3" s="12" t="str">
        <f>TEXT((B3),"dddd")</f>
        <v>Monday</v>
      </c>
      <c r="D3" s="4">
        <f>WEEKNUM(B3,2)</f>
        <v>2</v>
      </c>
      <c r="E3" s="13">
        <v>0.35416666666666669</v>
      </c>
      <c r="F3" s="13">
        <v>0.54166666666666663</v>
      </c>
      <c r="G3" s="13">
        <v>0.5625</v>
      </c>
      <c r="H3" s="13">
        <v>0.6875</v>
      </c>
      <c r="I3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0.31249999999999994</v>
      </c>
      <c r="J3" s="13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2.083333333333337E-2</v>
      </c>
    </row>
    <row r="4" spans="1:10" x14ac:dyDescent="0.25">
      <c r="A4" s="4" t="s">
        <v>8</v>
      </c>
      <c r="B4" s="11">
        <v>43473</v>
      </c>
      <c r="C4" s="12" t="str">
        <f>TEXT((B4),"dddd")</f>
        <v>Tuesday</v>
      </c>
      <c r="D4" s="4">
        <f>WEEKNUM(B4,2)</f>
        <v>2</v>
      </c>
      <c r="E4" s="13">
        <v>0.35416666666666669</v>
      </c>
      <c r="F4" s="13">
        <v>0.54166666666666663</v>
      </c>
      <c r="G4" s="13">
        <v>0.58333333333333337</v>
      </c>
      <c r="H4" s="13">
        <v>0.72916666666666663</v>
      </c>
      <c r="I4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0.3333333333333332</v>
      </c>
      <c r="J4" s="13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4.1666666666666741E-2</v>
      </c>
    </row>
    <row r="5" spans="1:10" x14ac:dyDescent="0.25">
      <c r="A5" s="4" t="s">
        <v>9</v>
      </c>
      <c r="B5" s="11">
        <v>43473</v>
      </c>
      <c r="C5" s="12" t="str">
        <f>TEXT((B5),"dddd")</f>
        <v>Tuesday</v>
      </c>
      <c r="D5" s="4">
        <f>WEEKNUM(B5,2)</f>
        <v>2</v>
      </c>
      <c r="E5" s="13">
        <v>0.35416666666666669</v>
      </c>
      <c r="F5" s="13">
        <v>0.54166666666666663</v>
      </c>
      <c r="G5" s="13">
        <v>0.58333333333333337</v>
      </c>
      <c r="H5" s="13">
        <v>0.72916666666666663</v>
      </c>
      <c r="I5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0.3333333333333332</v>
      </c>
      <c r="J5" s="13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4.1666666666666741E-2</v>
      </c>
    </row>
    <row r="6" spans="1:10" x14ac:dyDescent="0.25">
      <c r="A6" s="4" t="s">
        <v>8</v>
      </c>
      <c r="B6" s="11">
        <v>43474</v>
      </c>
      <c r="C6" s="12" t="str">
        <f>TEXT((B6),"dddd")</f>
        <v>Wednesday</v>
      </c>
      <c r="D6" s="4">
        <f>WEEKNUM(B6,2)</f>
        <v>2</v>
      </c>
      <c r="E6" s="13">
        <v>0.35416666666666669</v>
      </c>
      <c r="F6" s="13">
        <v>0.625</v>
      </c>
      <c r="G6" s="4"/>
      <c r="H6" s="4"/>
      <c r="I6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0.27083333333333331</v>
      </c>
      <c r="J6" s="13" t="str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/>
      </c>
    </row>
    <row r="7" spans="1:10" x14ac:dyDescent="0.25">
      <c r="A7" s="4" t="s">
        <v>9</v>
      </c>
      <c r="B7" s="11">
        <v>43474</v>
      </c>
      <c r="C7" s="12" t="str">
        <f>TEXT((B7),"dddd")</f>
        <v>Wednesday</v>
      </c>
      <c r="D7" s="4">
        <f>WEEKNUM(B7,2)</f>
        <v>2</v>
      </c>
      <c r="E7" s="13">
        <v>0.35416666666666669</v>
      </c>
      <c r="F7" s="13">
        <v>0.625</v>
      </c>
      <c r="G7" s="4"/>
      <c r="H7" s="4"/>
      <c r="I7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0.27083333333333331</v>
      </c>
      <c r="J7" s="13" t="str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/>
      </c>
    </row>
    <row r="8" spans="1:10" x14ac:dyDescent="0.25">
      <c r="A8" s="4" t="s">
        <v>8</v>
      </c>
      <c r="B8" s="11">
        <v>43475</v>
      </c>
      <c r="C8" s="12" t="str">
        <f>TEXT((B8),"dddd")</f>
        <v>Thursday</v>
      </c>
      <c r="D8" s="4">
        <f>WEEKNUM(B8,2)</f>
        <v>2</v>
      </c>
      <c r="E8" s="13">
        <v>0.35416666666666669</v>
      </c>
      <c r="F8" s="13">
        <v>0.54166666666666663</v>
      </c>
      <c r="G8" s="4"/>
      <c r="H8" s="4"/>
      <c r="I8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0.18749999999999994</v>
      </c>
      <c r="J8" s="13" t="str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/>
      </c>
    </row>
    <row r="9" spans="1:10" x14ac:dyDescent="0.25">
      <c r="A9" s="4" t="s">
        <v>9</v>
      </c>
      <c r="B9" s="11">
        <v>43475</v>
      </c>
      <c r="C9" s="12" t="str">
        <f>TEXT((B9),"dddd")</f>
        <v>Thursday</v>
      </c>
      <c r="D9" s="4">
        <f>WEEKNUM(B9,2)</f>
        <v>2</v>
      </c>
      <c r="E9" s="13">
        <v>0.35416666666666669</v>
      </c>
      <c r="F9" s="13">
        <v>0.54166666666666663</v>
      </c>
      <c r="G9" s="4"/>
      <c r="H9" s="4"/>
      <c r="I9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0.18749999999999994</v>
      </c>
      <c r="J9" s="13" t="str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/>
      </c>
    </row>
    <row r="10" spans="1:10" x14ac:dyDescent="0.25">
      <c r="A10" s="4" t="s">
        <v>8</v>
      </c>
      <c r="B10" s="11">
        <v>43476</v>
      </c>
      <c r="C10" s="12" t="str">
        <f>TEXT((B10),"dddd")</f>
        <v>Friday</v>
      </c>
      <c r="D10" s="4">
        <f>WEEKNUM(B10,2)</f>
        <v>2</v>
      </c>
      <c r="E10" s="13">
        <v>0.35416666666666669</v>
      </c>
      <c r="F10" s="13">
        <v>0.54166666666666663</v>
      </c>
      <c r="G10" s="13">
        <v>0.58333333333333337</v>
      </c>
      <c r="H10" s="13">
        <v>0.6875</v>
      </c>
      <c r="I10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0.29166666666666657</v>
      </c>
      <c r="J10" s="13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4.1666666666666741E-2</v>
      </c>
    </row>
    <row r="11" spans="1:10" x14ac:dyDescent="0.25">
      <c r="A11" s="4" t="s">
        <v>9</v>
      </c>
      <c r="B11" s="11">
        <v>43476</v>
      </c>
      <c r="C11" s="12" t="str">
        <f>TEXT((B11),"dddd")</f>
        <v>Friday</v>
      </c>
      <c r="D11" s="4">
        <f>WEEKNUM(B11,2)</f>
        <v>2</v>
      </c>
      <c r="E11" s="13">
        <v>0.35416666666666669</v>
      </c>
      <c r="F11" s="13">
        <v>0.54166666666666663</v>
      </c>
      <c r="G11" s="13">
        <v>0.58333333333333337</v>
      </c>
      <c r="H11" s="13">
        <v>0.6875</v>
      </c>
      <c r="I11" s="14">
        <f>IF(OR(COUNTA(Table1[[#This Row],[debut]])&lt;&gt;COUNTA(Table1[[#This Row],[midi]]),COUNTA(Table1[[#This Row],[aprem]])&lt;&gt;COUNTA(Table1[[#This Row],[end]])),"in progress",(Table1[[#This Row],[end]]-Table1[[#This Row],[aprem]]+Table1[[#This Row],[midi]]-Table1[[#This Row],[debut]]))</f>
        <v>0.29166666666666657</v>
      </c>
      <c r="J11" s="13">
        <f>IF(OR(OR(COUNTA(Table1[[#This Row],[debut]])&lt;&gt;COUNTA(Table1[[#This Row],[midi]]),COUNTA(Table1[[#This Row],[aprem]])&lt;&gt;COUNTA(Table1[[#This Row],[end]])),Table1[[#This Row],[aprem]]=""),"",Table1[[#This Row],[aprem]]-Table1[[#This Row],[midi]])</f>
        <v>4.1666666666666741E-2</v>
      </c>
    </row>
  </sheetData>
  <conditionalFormatting sqref="B1:I3 B6:I6 B4:D5 I4:I5">
    <cfRule type="expression" dxfId="26" priority="12">
      <formula>TEXT($B1048576,"dddd")=Monday</formula>
    </cfRule>
  </conditionalFormatting>
  <conditionalFormatting sqref="I1:I6">
    <cfRule type="containsText" dxfId="25" priority="13" operator="containsText" text="in">
      <formula>NOT(ISERROR(SEARCH("in",I1)))</formula>
    </cfRule>
  </conditionalFormatting>
  <conditionalFormatting sqref="B1:C6">
    <cfRule type="timePeriod" dxfId="24" priority="10" timePeriod="today">
      <formula>FLOOR(B1,1)=TODAY()</formula>
    </cfRule>
  </conditionalFormatting>
  <conditionalFormatting sqref="B1:I3 B6:I6 B4:D5 I4:I5">
    <cfRule type="expression" dxfId="23" priority="18">
      <formula>OR(LEFT($D1,4)="Satu",LEFT($D1,4)="sund",LEFT($J1,5)="Holly")</formula>
    </cfRule>
  </conditionalFormatting>
  <conditionalFormatting sqref="B7:I11">
    <cfRule type="expression" dxfId="22" priority="7">
      <formula>TEXT($B6,"dddd")=Monday</formula>
    </cfRule>
  </conditionalFormatting>
  <conditionalFormatting sqref="I7:I11">
    <cfRule type="containsText" dxfId="21" priority="8" operator="containsText" text="in">
      <formula>NOT(ISERROR(SEARCH("in",I7)))</formula>
    </cfRule>
  </conditionalFormatting>
  <conditionalFormatting sqref="B7:C11">
    <cfRule type="timePeriod" dxfId="20" priority="6" timePeriod="today">
      <formula>FLOOR(B7,1)=TODAY()</formula>
    </cfRule>
  </conditionalFormatting>
  <conditionalFormatting sqref="B7:I11">
    <cfRule type="expression" dxfId="19" priority="9">
      <formula>OR(LEFT($D7,4)="Satu",LEFT($D7,4)="sund",LEFT($J7,5)="Holly")</formula>
    </cfRule>
  </conditionalFormatting>
  <conditionalFormatting sqref="E4:H5">
    <cfRule type="expression" dxfId="18" priority="4">
      <formula>TEXT($B3,"dddd")=Monday</formula>
    </cfRule>
  </conditionalFormatting>
  <conditionalFormatting sqref="E4:H5">
    <cfRule type="expression" dxfId="17" priority="5">
      <formula>OR(LEFT($D4,4)="Satu",LEFT($D4,4)="sund",LEFT($J4,5)="Holly")</formula>
    </cfRule>
  </conditionalFormatting>
  <conditionalFormatting sqref="J2">
    <cfRule type="expression" dxfId="16" priority="1">
      <formula>TEXT($B1,"dddd")=Monday</formula>
    </cfRule>
  </conditionalFormatting>
  <conditionalFormatting sqref="J2">
    <cfRule type="containsText" dxfId="15" priority="2" operator="containsText" text="in">
      <formula>NOT(ISERROR(SEARCH("in",J2)))</formula>
    </cfRule>
  </conditionalFormatting>
  <conditionalFormatting sqref="J2">
    <cfRule type="expression" dxfId="14" priority="3">
      <formula>OR(LEFT($D2,4)="Satu",LEFT($D2,4)="sund",LEFT($J2,5)="Holly")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9D6C0-5002-4A90-BEF6-683A39353165}">
  <dimension ref="A3:M8"/>
  <sheetViews>
    <sheetView tabSelected="1" workbookViewId="0">
      <selection activeCell="B33" sqref="B33"/>
    </sheetView>
  </sheetViews>
  <sheetFormatPr defaultRowHeight="15" x14ac:dyDescent="0.25"/>
  <cols>
    <col min="1" max="1" width="13.140625" bestFit="1" customWidth="1"/>
    <col min="2" max="2" width="16.28515625" bestFit="1" customWidth="1"/>
    <col min="3" max="3" width="6.28515625" bestFit="1" customWidth="1"/>
    <col min="4" max="4" width="8.28515625" bestFit="1" customWidth="1"/>
    <col min="5" max="5" width="6.28515625" bestFit="1" customWidth="1"/>
    <col min="6" max="6" width="11.5703125" bestFit="1" customWidth="1"/>
    <col min="7" max="7" width="6.28515625" bestFit="1" customWidth="1"/>
    <col min="8" max="8" width="9" bestFit="1" customWidth="1"/>
    <col min="9" max="9" width="6.28515625" bestFit="1" customWidth="1"/>
    <col min="10" max="10" width="6.85546875" bestFit="1" customWidth="1"/>
    <col min="11" max="11" width="6.28515625" bestFit="1" customWidth="1"/>
    <col min="12" max="12" width="11.7109375" bestFit="1" customWidth="1"/>
    <col min="13" max="13" width="11.140625" bestFit="1" customWidth="1"/>
  </cols>
  <sheetData>
    <row r="3" spans="1:13" x14ac:dyDescent="0.25">
      <c r="B3" s="2" t="s">
        <v>12</v>
      </c>
    </row>
    <row r="4" spans="1:13" x14ac:dyDescent="0.25">
      <c r="B4" t="s">
        <v>13</v>
      </c>
      <c r="D4" t="s">
        <v>14</v>
      </c>
      <c r="F4" t="s">
        <v>15</v>
      </c>
      <c r="H4" t="s">
        <v>16</v>
      </c>
      <c r="J4" t="s">
        <v>17</v>
      </c>
      <c r="L4" t="s">
        <v>22</v>
      </c>
      <c r="M4" t="s">
        <v>21</v>
      </c>
    </row>
    <row r="5" spans="1:13" x14ac:dyDescent="0.25">
      <c r="A5" s="2" t="s">
        <v>10</v>
      </c>
      <c r="B5" t="s">
        <v>23</v>
      </c>
      <c r="C5" t="s">
        <v>19</v>
      </c>
      <c r="D5" t="s">
        <v>23</v>
      </c>
      <c r="E5" t="s">
        <v>19</v>
      </c>
      <c r="F5" t="s">
        <v>23</v>
      </c>
      <c r="G5" t="s">
        <v>19</v>
      </c>
      <c r="H5" t="s">
        <v>23</v>
      </c>
      <c r="I5" t="s">
        <v>19</v>
      </c>
      <c r="J5" t="s">
        <v>23</v>
      </c>
      <c r="K5" t="s">
        <v>19</v>
      </c>
    </row>
    <row r="6" spans="1:13" x14ac:dyDescent="0.25">
      <c r="A6" s="1" t="s">
        <v>8</v>
      </c>
      <c r="B6" s="3">
        <v>0.27083333333333331</v>
      </c>
      <c r="C6" s="3">
        <v>6.25E-2</v>
      </c>
      <c r="D6" s="3">
        <v>0.33333333333333331</v>
      </c>
      <c r="E6" s="3">
        <v>4.1666666666666664E-2</v>
      </c>
      <c r="F6" s="3">
        <v>0.27083333333333331</v>
      </c>
      <c r="G6" s="3">
        <v>0</v>
      </c>
      <c r="H6" s="3">
        <v>0.1875</v>
      </c>
      <c r="I6" s="3">
        <v>0</v>
      </c>
      <c r="J6" s="3">
        <v>0.29166666666666669</v>
      </c>
      <c r="K6" s="3">
        <v>4.1666666666666664E-2</v>
      </c>
      <c r="L6" s="3">
        <v>1.3541666666666667</v>
      </c>
      <c r="M6" s="3">
        <v>0.14583333333333331</v>
      </c>
    </row>
    <row r="7" spans="1:13" x14ac:dyDescent="0.25">
      <c r="A7" s="1" t="s">
        <v>9</v>
      </c>
      <c r="B7" s="3">
        <v>0.3125</v>
      </c>
      <c r="C7" s="3">
        <v>2.0833333333333332E-2</v>
      </c>
      <c r="D7" s="3">
        <v>0.33333333333333331</v>
      </c>
      <c r="E7" s="3">
        <v>4.1666666666666664E-2</v>
      </c>
      <c r="F7" s="3">
        <v>0.27083333333333331</v>
      </c>
      <c r="G7" s="3">
        <v>0</v>
      </c>
      <c r="H7" s="3">
        <v>0.1875</v>
      </c>
      <c r="I7" s="3">
        <v>0</v>
      </c>
      <c r="J7" s="3">
        <v>0.29166666666666669</v>
      </c>
      <c r="K7" s="3">
        <v>4.1666666666666664E-2</v>
      </c>
      <c r="L7" s="3">
        <v>1.3958333333333333</v>
      </c>
      <c r="M7" s="3">
        <v>0.10416666666666666</v>
      </c>
    </row>
    <row r="8" spans="1:13" x14ac:dyDescent="0.25">
      <c r="A8" s="1" t="s">
        <v>11</v>
      </c>
      <c r="B8" s="3">
        <v>0.58333333333333326</v>
      </c>
      <c r="C8" s="3">
        <v>8.3333333333333329E-2</v>
      </c>
      <c r="D8" s="3">
        <v>0.66666666666666663</v>
      </c>
      <c r="E8" s="3">
        <v>8.3333333333333329E-2</v>
      </c>
      <c r="F8" s="3">
        <v>0.54166666666666663</v>
      </c>
      <c r="G8" s="3">
        <v>0</v>
      </c>
      <c r="H8" s="3">
        <v>0.375</v>
      </c>
      <c r="I8" s="3">
        <v>0</v>
      </c>
      <c r="J8" s="3">
        <v>0.58333333333333337</v>
      </c>
      <c r="K8" s="3">
        <v>8.3333333333333329E-2</v>
      </c>
      <c r="L8" s="3">
        <v>2.75</v>
      </c>
      <c r="M8" s="3">
        <v>0.24999999999999997</v>
      </c>
    </row>
  </sheetData>
  <conditionalFormatting sqref="A4:M8">
    <cfRule type="expression" dxfId="1" priority="1">
      <formula>A$4&lt;&gt;""</formula>
    </cfRule>
  </conditionalFormatting>
  <pageMargins left="0.7" right="0.7" top="0.75" bottom="0.75" header="0.3" footer="0.3"/>
  <pageSetup orientation="portrait" horizontalDpi="4294967293" verticalDpi="4294967293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TCD Compile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imac</cp:lastModifiedBy>
  <dcterms:created xsi:type="dcterms:W3CDTF">2019-11-19T00:13:00Z</dcterms:created>
  <dcterms:modified xsi:type="dcterms:W3CDTF">2019-11-19T00:33:03Z</dcterms:modified>
</cp:coreProperties>
</file>