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pagg\Downloads\"/>
    </mc:Choice>
  </mc:AlternateContent>
  <xr:revisionPtr revIDLastSave="0" documentId="13_ncr:1_{CF259245-4B72-45EA-8D73-1592EB39B686}" xr6:coauthVersionLast="47" xr6:coauthVersionMax="47" xr10:uidLastSave="{00000000-0000-0000-0000-000000000000}"/>
  <bookViews>
    <workbookView xWindow="-108" yWindow="-108" windowWidth="23256" windowHeight="12576" xr2:uid="{B9227347-EBBE-46D3-83E8-3CA626EC0CD3}"/>
  </bookViews>
  <sheets>
    <sheet name="résultat" sheetId="3" r:id="rId1"/>
    <sheet name="data" sheetId="1" r:id="rId2"/>
    <sheet name="souhait" sheetId="2" r:id="rId3"/>
  </sheets>
  <definedNames>
    <definedName name="DonnéesExternes_1" localSheetId="0" hidden="1">résultat!$A$1:$I$4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69" i="1" l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J266" i="1" l="1"/>
  <c r="K267" i="1"/>
  <c r="C4" i="2" s="1"/>
  <c r="F268" i="1"/>
  <c r="K268" i="1"/>
  <c r="D4" i="2" s="1"/>
  <c r="E269" i="1"/>
  <c r="E2" i="2" s="1"/>
  <c r="L269" i="1"/>
  <c r="K266" i="1"/>
  <c r="B4" i="2" s="1"/>
  <c r="G268" i="1"/>
  <c r="D266" i="1"/>
  <c r="L266" i="1"/>
  <c r="J267" i="1"/>
  <c r="H268" i="1"/>
  <c r="D3" i="2" s="1"/>
  <c r="F269" i="1"/>
  <c r="I267" i="1"/>
  <c r="E266" i="1"/>
  <c r="B2" i="2" s="1"/>
  <c r="I268" i="1"/>
  <c r="G269" i="1"/>
  <c r="F266" i="1"/>
  <c r="D267" i="1"/>
  <c r="L267" i="1"/>
  <c r="J268" i="1"/>
  <c r="H269" i="1"/>
  <c r="E3" i="2" s="1"/>
  <c r="G266" i="1"/>
  <c r="E267" i="1"/>
  <c r="C2" i="2" s="1"/>
  <c r="I269" i="1"/>
  <c r="H266" i="1"/>
  <c r="B3" i="2" s="1"/>
  <c r="F267" i="1"/>
  <c r="D268" i="1"/>
  <c r="L268" i="1"/>
  <c r="J269" i="1"/>
  <c r="I266" i="1"/>
  <c r="G267" i="1"/>
  <c r="E268" i="1"/>
  <c r="D2" i="2" s="1"/>
  <c r="K269" i="1"/>
  <c r="E4" i="2" s="1"/>
  <c r="H267" i="1"/>
  <c r="C3" i="2" s="1"/>
  <c r="D26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DE0D899-C6CA-4DC8-86BD-CF9DC9950895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<sst xmlns="http://schemas.openxmlformats.org/spreadsheetml/2006/main" count="2534" uniqueCount="343">
  <si>
    <t>Code</t>
  </si>
  <si>
    <t>Libellé</t>
  </si>
  <si>
    <t>Prime</t>
  </si>
  <si>
    <t xml:space="preserve">
Base S.</t>
  </si>
  <si>
    <t xml:space="preserve">
Salarial</t>
  </si>
  <si>
    <t xml:space="preserve">
Patronal</t>
  </si>
  <si>
    <t/>
  </si>
  <si>
    <t>Salaire de base</t>
  </si>
  <si>
    <t>Sous-total Salaire de base</t>
  </si>
  <si>
    <t>HS100RX</t>
  </si>
  <si>
    <t>Heures supplémentaires</t>
  </si>
  <si>
    <t>HN</t>
  </si>
  <si>
    <t>Heures normales</t>
  </si>
  <si>
    <t>Sous-total Heures hors contrat</t>
  </si>
  <si>
    <t>Maladie non professionnelle (T)</t>
  </si>
  <si>
    <t>Congé non rémunéré (T)</t>
  </si>
  <si>
    <t>Absence événement familial (sans retenue) (T)</t>
  </si>
  <si>
    <t>Paternité (T)</t>
  </si>
  <si>
    <t>Invalidité deuxième catégorie (T)</t>
  </si>
  <si>
    <t>Accident du travail (T)</t>
  </si>
  <si>
    <t xml:space="preserve">  Delta tassage absences</t>
  </si>
  <si>
    <t xml:space="preserve">Autre absence légale avec retenue </t>
  </si>
  <si>
    <t xml:space="preserve">Maladie non professionnelle </t>
  </si>
  <si>
    <t>Indemnités complémentaires</t>
  </si>
  <si>
    <t>IJSS brutes</t>
  </si>
  <si>
    <t>Ajustement du net</t>
  </si>
  <si>
    <t xml:space="preserve">Accident de travail </t>
  </si>
  <si>
    <t>Absence pour entrée</t>
  </si>
  <si>
    <t xml:space="preserve">Mise à pied conservatoire </t>
  </si>
  <si>
    <t>Absence pour sortie</t>
  </si>
  <si>
    <t xml:space="preserve">Absence non rémunérée (non autorisée) </t>
  </si>
  <si>
    <t xml:space="preserve">Absence événement familial (sans retenue) </t>
  </si>
  <si>
    <t>Absence pour entrée/sortie</t>
  </si>
  <si>
    <t xml:space="preserve">Paternité </t>
  </si>
  <si>
    <t xml:space="preserve">Maternité </t>
  </si>
  <si>
    <t xml:space="preserve">Annulation absence </t>
  </si>
  <si>
    <t>Sous-total Absences</t>
  </si>
  <si>
    <t>Congés payés pris (j)</t>
  </si>
  <si>
    <t>Congés payés acquis (j)</t>
  </si>
  <si>
    <t>Indemnité compensatrice de congés payés</t>
  </si>
  <si>
    <t>D04</t>
  </si>
  <si>
    <t>gratification annuelle</t>
  </si>
  <si>
    <t>Congés payés</t>
  </si>
  <si>
    <t>Indemnités de congés payés</t>
  </si>
  <si>
    <t>CET acquis</t>
  </si>
  <si>
    <t>F13</t>
  </si>
  <si>
    <t>Prime paniers Tonnage</t>
  </si>
  <si>
    <t>B11</t>
  </si>
  <si>
    <t>B16.1</t>
  </si>
  <si>
    <t>D05</t>
  </si>
  <si>
    <t>Gratification annuelle</t>
  </si>
  <si>
    <t>D06</t>
  </si>
  <si>
    <t>Prime vacances</t>
  </si>
  <si>
    <t>D08</t>
  </si>
  <si>
    <t>Prime vacances enfant</t>
  </si>
  <si>
    <t xml:space="preserve">Prime paniers 6h min 1 h </t>
  </si>
  <si>
    <t>G01</t>
  </si>
  <si>
    <t>Supplément familial</t>
  </si>
  <si>
    <t>B15</t>
  </si>
  <si>
    <t>Partie supérieure SBMH AM</t>
  </si>
  <si>
    <t>D02</t>
  </si>
  <si>
    <t>Jours CP versés sur CET</t>
  </si>
  <si>
    <t>E01</t>
  </si>
  <si>
    <t>Prime 35 ? Déch Dim JF</t>
  </si>
  <si>
    <t>Prime 47 ? samedi</t>
  </si>
  <si>
    <t>Prime jour + 6 h</t>
  </si>
  <si>
    <t>Primes paniers &gt; 10h</t>
  </si>
  <si>
    <t>Régul paniers 09/22 (limite exo)</t>
  </si>
  <si>
    <t>I03</t>
  </si>
  <si>
    <t>Complément 10ème CP</t>
  </si>
  <si>
    <t>Indemnité de précarité</t>
  </si>
  <si>
    <t>RTT pris (j)</t>
  </si>
  <si>
    <t>RTT acquis (j)</t>
  </si>
  <si>
    <t>RTT</t>
  </si>
  <si>
    <t>Prime de vacances</t>
  </si>
  <si>
    <t>Partie supérieure SBMH</t>
  </si>
  <si>
    <t>B08</t>
  </si>
  <si>
    <t>Rappel de salaire de 01 à 09/22</t>
  </si>
  <si>
    <t>C01</t>
  </si>
  <si>
    <t>Majoration heures de dimanche</t>
  </si>
  <si>
    <t>Prime de sujétion</t>
  </si>
  <si>
    <t>Prime panier nuit &lt; 6h</t>
  </si>
  <si>
    <t>Prime panier nuit &gt; 6h</t>
  </si>
  <si>
    <t>Prime panier nuit &gt; 8h</t>
  </si>
  <si>
    <t>Majoration heures de jour férié</t>
  </si>
  <si>
    <t>13ème mois</t>
  </si>
  <si>
    <t>Prime de vacances enfant</t>
  </si>
  <si>
    <t>Complément 1/2 thérapeutique</t>
  </si>
  <si>
    <t>I09</t>
  </si>
  <si>
    <t>Indemnité de départ à la retraite</t>
  </si>
  <si>
    <t>Prime de sujétion 28/06</t>
  </si>
  <si>
    <t>CET pris</t>
  </si>
  <si>
    <t>B03</t>
  </si>
  <si>
    <t>Régul indemnité CP 09/2022</t>
  </si>
  <si>
    <t xml:space="preserve">Régularisation h dim </t>
  </si>
  <si>
    <t>Jours RTT versés sur CET</t>
  </si>
  <si>
    <t>Avance 13è mois</t>
  </si>
  <si>
    <t>Jours de congés parentalité acquis</t>
  </si>
  <si>
    <t>Prime vacances enfant 05/2022</t>
  </si>
  <si>
    <t>Supplément familial 10/22</t>
  </si>
  <si>
    <t>Supplément familial 11/22</t>
  </si>
  <si>
    <t>Rappel de salaires</t>
  </si>
  <si>
    <t>Régul prime 35? déch dim JF</t>
  </si>
  <si>
    <t>Régul panier 6h+1min</t>
  </si>
  <si>
    <t>Prime amplitude &gt; 12h</t>
  </si>
  <si>
    <t>Rappel salaire de 08/2021 à 01/2022</t>
  </si>
  <si>
    <t>Prime except débarquement thon</t>
  </si>
  <si>
    <t>Prime 35? déch dim 05/02</t>
  </si>
  <si>
    <t>Rappel de salaire</t>
  </si>
  <si>
    <t>Prime de vacances enfant 05/2022</t>
  </si>
  <si>
    <t>Régularisation h férié</t>
  </si>
  <si>
    <t>Régul PN&gt;8h</t>
  </si>
  <si>
    <t>Majoration heures de dimanche 11/2022</t>
  </si>
  <si>
    <t>Rappel de salaire de 01 à 10</t>
  </si>
  <si>
    <t>Rappel de salaire 06/2022</t>
  </si>
  <si>
    <t xml:space="preserve">Rappel heures normales </t>
  </si>
  <si>
    <t>Rappel heures supplémentaires</t>
  </si>
  <si>
    <t>D11.CP</t>
  </si>
  <si>
    <t>Prime de remplacement</t>
  </si>
  <si>
    <t>Prime faisant fonction</t>
  </si>
  <si>
    <t>Indemnité de Congés payés</t>
  </si>
  <si>
    <t>Prime de 13è mois</t>
  </si>
  <si>
    <t>A04.b</t>
  </si>
  <si>
    <t>Avantage en nature : véhicule</t>
  </si>
  <si>
    <t>Indemnité mensuelle DG ADC</t>
  </si>
  <si>
    <t>Indemnité mensuelle DG ADC du 29/06 au 30/11</t>
  </si>
  <si>
    <t>B09</t>
  </si>
  <si>
    <t>Indemnité de RTT</t>
  </si>
  <si>
    <t>Prime de vacance enfant</t>
  </si>
  <si>
    <t>Régul supplément familial 04/2022</t>
  </si>
  <si>
    <t>Prime panier SCR</t>
  </si>
  <si>
    <t>I04</t>
  </si>
  <si>
    <t>Indemnité compensatrice de RTT</t>
  </si>
  <si>
    <t>Avance gratification annuelle</t>
  </si>
  <si>
    <t>Majoration heures de jour férié 26/05</t>
  </si>
  <si>
    <t>Prime 35? Déch Dim JF 19/06</t>
  </si>
  <si>
    <t>Prime panier SCR  07-08-10/06</t>
  </si>
  <si>
    <t>Primes paniers &gt;10h 08/06</t>
  </si>
  <si>
    <t>Sous-total Primes</t>
  </si>
  <si>
    <t>Heures normales travaillées</t>
  </si>
  <si>
    <t>Heures majorées travaillées</t>
  </si>
  <si>
    <t>Total heures travaillées</t>
  </si>
  <si>
    <t>Réintégration sociale</t>
  </si>
  <si>
    <t>Salaire Brut</t>
  </si>
  <si>
    <t>Brut AL Avec RS</t>
  </si>
  <si>
    <t xml:space="preserve">  Plafond SS</t>
  </si>
  <si>
    <t xml:space="preserve">  Plafond GMP</t>
  </si>
  <si>
    <t xml:space="preserve">  Tranche A</t>
  </si>
  <si>
    <t xml:space="preserve">  Tranche B</t>
  </si>
  <si>
    <t xml:space="preserve">  Tranche 2</t>
  </si>
  <si>
    <t xml:space="preserve">  Tranche C</t>
  </si>
  <si>
    <t>SS001</t>
  </si>
  <si>
    <t>Maladie - maternité - invalidité - décès</t>
  </si>
  <si>
    <t>SS002</t>
  </si>
  <si>
    <t>Contribution Solidarité Autonomie</t>
  </si>
  <si>
    <t>SS003</t>
  </si>
  <si>
    <t>Vieillesse déplafonnée</t>
  </si>
  <si>
    <t>SS004</t>
  </si>
  <si>
    <t>Vieillesse plafonnée</t>
  </si>
  <si>
    <t>SS005</t>
  </si>
  <si>
    <t>Allocations familiales</t>
  </si>
  <si>
    <t>SS006</t>
  </si>
  <si>
    <t>Accident du travail, régul 11/22</t>
  </si>
  <si>
    <t>Accident du travail, régul 10/22</t>
  </si>
  <si>
    <t>Accident du travail, régul 09/22</t>
  </si>
  <si>
    <t>Accident du travail, régul 08/22</t>
  </si>
  <si>
    <t>Accident du travail, régul 07/22</t>
  </si>
  <si>
    <t>Accident du travail, régul 06/22</t>
  </si>
  <si>
    <t>Accident du travail, régul 05/22</t>
  </si>
  <si>
    <t>Accident du travail, régul 04/22</t>
  </si>
  <si>
    <t>Accident du travail, régul 03/22</t>
  </si>
  <si>
    <t>Accident du travail, régul 02/22</t>
  </si>
  <si>
    <t>Accident du travail, régul 01/22</t>
  </si>
  <si>
    <t>Accident du travail</t>
  </si>
  <si>
    <t>SS008</t>
  </si>
  <si>
    <t>FNAL déplafonné</t>
  </si>
  <si>
    <t>SS009</t>
  </si>
  <si>
    <t>Versement mobilités</t>
  </si>
  <si>
    <t>SS010</t>
  </si>
  <si>
    <t>Forfait social sur contributions de prévoyance</t>
  </si>
  <si>
    <t>SS013.2</t>
  </si>
  <si>
    <t>Exonération cotisation sur HC/HS</t>
  </si>
  <si>
    <t>SS018</t>
  </si>
  <si>
    <t>Forfait social 20% 05</t>
  </si>
  <si>
    <t>Forfait social 20% 04</t>
  </si>
  <si>
    <t>Forfait social 20%</t>
  </si>
  <si>
    <t>SS021</t>
  </si>
  <si>
    <t>CSG déductible 05</t>
  </si>
  <si>
    <t>CSG déductible 04</t>
  </si>
  <si>
    <t>CSG déductible</t>
  </si>
  <si>
    <t>SS022</t>
  </si>
  <si>
    <t>CSG non déductible et CRDS 05</t>
  </si>
  <si>
    <t>CSG non déductible et CRDS 04</t>
  </si>
  <si>
    <t>CSG non déductible et CRDS</t>
  </si>
  <si>
    <t>SS043</t>
  </si>
  <si>
    <t>Allocations familiales (complément)</t>
  </si>
  <si>
    <t>SS046</t>
  </si>
  <si>
    <t>Maladie (complément)</t>
  </si>
  <si>
    <t>SS050</t>
  </si>
  <si>
    <t>Contribution au dialogue social</t>
  </si>
  <si>
    <t>AA031</t>
  </si>
  <si>
    <t>APEC TrA</t>
  </si>
  <si>
    <t>AA035</t>
  </si>
  <si>
    <t>APEC TrB</t>
  </si>
  <si>
    <t>AA101.SC</t>
  </si>
  <si>
    <t>Retraite TU1 non cadre Sur-Complémentaire</t>
  </si>
  <si>
    <t>AA201</t>
  </si>
  <si>
    <t>Retraite TU1</t>
  </si>
  <si>
    <t>AA201.SC</t>
  </si>
  <si>
    <t>Retraite TU1 Sur-Complémentaire</t>
  </si>
  <si>
    <t>AA202</t>
  </si>
  <si>
    <t>Retraite TU2</t>
  </si>
  <si>
    <t>AA202.SC</t>
  </si>
  <si>
    <t>Retraite TU2 Sur-Complémentaire</t>
  </si>
  <si>
    <t>AA211</t>
  </si>
  <si>
    <t>Contribution d'Equilibre Général TU1</t>
  </si>
  <si>
    <t>AA212</t>
  </si>
  <si>
    <t>Contribution d'Equilibre Général TU2</t>
  </si>
  <si>
    <t>AA221</t>
  </si>
  <si>
    <t>Contribution d'Equilibre Technique TU1</t>
  </si>
  <si>
    <t>AA222</t>
  </si>
  <si>
    <t>Contribution d'Equilibre Technique TU2</t>
  </si>
  <si>
    <t>PS010</t>
  </si>
  <si>
    <t>Prévoyance GAN cadre TrA</t>
  </si>
  <si>
    <t>PS013</t>
  </si>
  <si>
    <t>GAN PSF cadre TrA</t>
  </si>
  <si>
    <t>PS020</t>
  </si>
  <si>
    <t>Prévoyance GAN cadre TrB</t>
  </si>
  <si>
    <t>PS023</t>
  </si>
  <si>
    <t>GAN PSF cadre TrB</t>
  </si>
  <si>
    <t>PS110</t>
  </si>
  <si>
    <t>Prévoyance GAN NC TrA</t>
  </si>
  <si>
    <t>PS111</t>
  </si>
  <si>
    <t>GAN PSF NC TrA</t>
  </si>
  <si>
    <t>PS112</t>
  </si>
  <si>
    <t>SOLIMUT NC trA</t>
  </si>
  <si>
    <t>PS120</t>
  </si>
  <si>
    <t>Prévoyance GAN NC TrB</t>
  </si>
  <si>
    <t>PS121</t>
  </si>
  <si>
    <t>GAN PSF NC TrB</t>
  </si>
  <si>
    <t>PS122</t>
  </si>
  <si>
    <t>SOLIMUT NC trB</t>
  </si>
  <si>
    <t>PS181</t>
  </si>
  <si>
    <t>PS182</t>
  </si>
  <si>
    <t>PS270</t>
  </si>
  <si>
    <t>Fond Ret Pénibilité</t>
  </si>
  <si>
    <t>PS278</t>
  </si>
  <si>
    <t>Frais de santé supplémentaires / PSS</t>
  </si>
  <si>
    <t>Mutuelle 3+</t>
  </si>
  <si>
    <t>Mutuelle 3 +</t>
  </si>
  <si>
    <t>Mutuelle 1 ADULTE + 1 ENF</t>
  </si>
  <si>
    <t>Mutuelle 2 ADULTES</t>
  </si>
  <si>
    <t>Mutuelle 1 PERS</t>
  </si>
  <si>
    <t>Mutuelle 3 et +</t>
  </si>
  <si>
    <t>PS290</t>
  </si>
  <si>
    <t>Mutuelle 2 pers</t>
  </si>
  <si>
    <t>Mutuelle 1 pers</t>
  </si>
  <si>
    <t>Mutuelle 3 pers et +</t>
  </si>
  <si>
    <t>GR170</t>
  </si>
  <si>
    <t>Retraite ARIAL non cadre 05</t>
  </si>
  <si>
    <t>Retraite ARIAL non cadre 04</t>
  </si>
  <si>
    <t>Retraite ARIAL non cadre, régul 05/22</t>
  </si>
  <si>
    <t>Retraite ARIAL non cadre, régul 04/22</t>
  </si>
  <si>
    <t>Retraite ARIAL non cadre</t>
  </si>
  <si>
    <t>DI023</t>
  </si>
  <si>
    <t>CE - fonctionnement</t>
  </si>
  <si>
    <t>DI025</t>
  </si>
  <si>
    <t>Fonds social</t>
  </si>
  <si>
    <t>TR</t>
  </si>
  <si>
    <t>Titres-restaurant</t>
  </si>
  <si>
    <t>TC002</t>
  </si>
  <si>
    <t>Participation à l'effort construction</t>
  </si>
  <si>
    <t>Total des retenues déductibles</t>
  </si>
  <si>
    <t>Total des retenues non déductibles</t>
  </si>
  <si>
    <t>Total des retenues</t>
  </si>
  <si>
    <t>Net imposable</t>
  </si>
  <si>
    <t>Acomptes</t>
  </si>
  <si>
    <t>F10.1</t>
  </si>
  <si>
    <t>Prime de salissure</t>
  </si>
  <si>
    <t>F12</t>
  </si>
  <si>
    <t>K07</t>
  </si>
  <si>
    <t>Impôt sur le revenu prélevé à la source - PAS</t>
  </si>
  <si>
    <t xml:space="preserve">Exonération sur HC/HS : montant brut déclaré </t>
  </si>
  <si>
    <t xml:space="preserve">Exonération sur HC/HS : montant net fiscal </t>
  </si>
  <si>
    <t>Net à payer avant impôt sur le revenu</t>
  </si>
  <si>
    <t>Rémunération Nette Fiscale</t>
  </si>
  <si>
    <t>IJSS nettes</t>
  </si>
  <si>
    <t>Réintégration fiscale</t>
  </si>
  <si>
    <t>B07</t>
  </si>
  <si>
    <t>K05</t>
  </si>
  <si>
    <t>Part salariale Chèques-Vacances</t>
  </si>
  <si>
    <t>Exonération sur HC/HS/RTT : cumul net fiscal annuel</t>
  </si>
  <si>
    <t>Exonération sur HC/HS/RTT : montant brut déclaré</t>
  </si>
  <si>
    <t>Exonération sur HC/HS/RTT : montant net fiscal</t>
  </si>
  <si>
    <t>K26</t>
  </si>
  <si>
    <t>Médaille d'honneur du travail</t>
  </si>
  <si>
    <t>Gratification de médaille du travail</t>
  </si>
  <si>
    <t>K06</t>
  </si>
  <si>
    <t>Remboursement prêt social</t>
  </si>
  <si>
    <t>REMBOURSEMENT PRET SOCIAL</t>
  </si>
  <si>
    <t>Saisie sur salaire</t>
  </si>
  <si>
    <t xml:space="preserve">Saisie Arrêt </t>
  </si>
  <si>
    <t>régul panier 6h+1min</t>
  </si>
  <si>
    <t>Régularisation salissure 03/21-01/22</t>
  </si>
  <si>
    <t>Prime de salissure 16/02 au 28/02</t>
  </si>
  <si>
    <t>Régul salissure 09/21-12/21</t>
  </si>
  <si>
    <t>Net à reporter avant I.R.</t>
  </si>
  <si>
    <t>Saisie à tiers détenteur</t>
  </si>
  <si>
    <t>Prime de salissure 07-08-10/06</t>
  </si>
  <si>
    <t>prime panier SCR  07-08-10/06</t>
  </si>
  <si>
    <t>Net Bulletin</t>
  </si>
  <si>
    <t>Report des mois précédents</t>
  </si>
  <si>
    <t>Net à payer</t>
  </si>
  <si>
    <t>Total indemnités coût global</t>
  </si>
  <si>
    <t>Coût global</t>
  </si>
  <si>
    <t>Net à payer - GLOBAL</t>
  </si>
  <si>
    <t>Base CSG bulletin</t>
  </si>
  <si>
    <t>Brut</t>
  </si>
  <si>
    <t>Base de l'abattement</t>
  </si>
  <si>
    <t>Abattement</t>
  </si>
  <si>
    <t>Base CSG abattue (1.75%)</t>
  </si>
  <si>
    <t>Primes non soumises à l'abattement</t>
  </si>
  <si>
    <t>Réintégration CSG</t>
  </si>
  <si>
    <t>Base CSG recalculée</t>
  </si>
  <si>
    <t>Base Taxe prévoyance</t>
  </si>
  <si>
    <t>Base Taxe prévoyance recalculée</t>
  </si>
  <si>
    <t>Personne</t>
  </si>
  <si>
    <t>55152 DONNART PIERRE</t>
  </si>
  <si>
    <t>55050 POURRET LUDOVIC</t>
  </si>
  <si>
    <t>55047 HELIES AMAURY</t>
  </si>
  <si>
    <t>Souhait d'obtenir dans le tableau ci-dessous, le même tableau ci-dessus mais de manière automatique par des formules</t>
  </si>
  <si>
    <t>car le fichier de base contient beaucoup de colonnes car beaucoup d'employés</t>
  </si>
  <si>
    <t>et le fichier est reçu tous les mois</t>
  </si>
  <si>
    <t>55152 DONNART PIERRE2</t>
  </si>
  <si>
    <t>55152 DONNART PIERRE3</t>
  </si>
  <si>
    <t>55050 POURRET LUDOVIC4</t>
  </si>
  <si>
    <t>55050 POURRET LUDOVIC5</t>
  </si>
  <si>
    <t>55047 HELIES AMAURY6</t>
  </si>
  <si>
    <t>55047 HELIES AMAURY7</t>
  </si>
  <si>
    <t>Libellé_1</t>
  </si>
  <si>
    <t>Salaire Brut_2</t>
  </si>
  <si>
    <t>Total des retenues_3</t>
  </si>
  <si>
    <t>Net imposable_4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</si>
</sst>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F0E68C"/>
        <bgColor indexed="64"/>
      </patternFill>
    </fill>
    <fill>
      <patternFill patternType="solid">
        <fgColor rgb="FFF5F5DC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EBCD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D2B48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3" fillId="2" borderId="1" xfId="0" quotePrefix="1" applyFont="1" applyFill="1" applyBorder="1" applyAlignment="1">
      <alignment horizontal="center" vertical="center" wrapText="1"/>
    </xf>
    <xf numFmtId="0" fontId="3" fillId="2" borderId="2" xfId="0" quotePrefix="1" applyFont="1" applyFill="1" applyBorder="1" applyAlignment="1">
      <alignment horizontal="center" vertical="center" wrapText="1"/>
    </xf>
    <xf numFmtId="0" fontId="3" fillId="2" borderId="3" xfId="0" quotePrefix="1" applyFont="1" applyFill="1" applyBorder="1" applyAlignment="1">
      <alignment horizontal="center" vertical="center" wrapText="1"/>
    </xf>
    <xf numFmtId="0" fontId="3" fillId="2" borderId="4" xfId="0" quotePrefix="1" applyFont="1" applyFill="1" applyBorder="1" applyAlignment="1">
      <alignment horizontal="center" vertical="center" wrapText="1"/>
    </xf>
    <xf numFmtId="0" fontId="4" fillId="3" borderId="0" xfId="0" applyFont="1" applyFill="1"/>
    <xf numFmtId="0" fontId="4" fillId="3" borderId="0" xfId="0" quotePrefix="1" applyFont="1" applyFill="1"/>
    <xf numFmtId="4" fontId="4" fillId="3" borderId="0" xfId="0" applyNumberFormat="1" applyFont="1" applyFill="1"/>
    <xf numFmtId="0" fontId="4" fillId="4" borderId="0" xfId="0" applyFont="1" applyFill="1"/>
    <xf numFmtId="0" fontId="4" fillId="4" borderId="0" xfId="0" quotePrefix="1" applyFont="1" applyFill="1"/>
    <xf numFmtId="4" fontId="4" fillId="4" borderId="0" xfId="0" applyNumberFormat="1" applyFont="1" applyFill="1"/>
    <xf numFmtId="0" fontId="4" fillId="5" borderId="0" xfId="0" quotePrefix="1" applyFont="1" applyFill="1"/>
    <xf numFmtId="4" fontId="4" fillId="6" borderId="0" xfId="0" applyNumberFormat="1" applyFont="1" applyFill="1"/>
    <xf numFmtId="0" fontId="4" fillId="6" borderId="0" xfId="0" applyFont="1" applyFill="1"/>
    <xf numFmtId="0" fontId="4" fillId="5" borderId="0" xfId="0" applyFont="1" applyFill="1"/>
    <xf numFmtId="0" fontId="4" fillId="7" borderId="0" xfId="0" applyFont="1" applyFill="1"/>
    <xf numFmtId="0" fontId="4" fillId="7" borderId="0" xfId="0" quotePrefix="1" applyFont="1" applyFill="1"/>
    <xf numFmtId="4" fontId="4" fillId="7" borderId="0" xfId="0" applyNumberFormat="1" applyFont="1" applyFill="1"/>
    <xf numFmtId="0" fontId="4" fillId="8" borderId="0" xfId="0" applyFont="1" applyFill="1"/>
    <xf numFmtId="0" fontId="4" fillId="8" borderId="0" xfId="0" quotePrefix="1" applyFont="1" applyFill="1"/>
    <xf numFmtId="4" fontId="4" fillId="8" borderId="0" xfId="0" applyNumberFormat="1" applyFont="1" applyFill="1"/>
    <xf numFmtId="0" fontId="4" fillId="9" borderId="0" xfId="0" applyFont="1" applyFill="1"/>
    <xf numFmtId="0" fontId="4" fillId="9" borderId="0" xfId="0" quotePrefix="1" applyFont="1" applyFill="1"/>
    <xf numFmtId="4" fontId="4" fillId="9" borderId="0" xfId="0" applyNumberFormat="1" applyFont="1" applyFill="1"/>
    <xf numFmtId="0" fontId="5" fillId="10" borderId="0" xfId="0" quotePrefix="1" applyFont="1" applyFill="1"/>
    <xf numFmtId="164" fontId="0" fillId="0" borderId="0" xfId="1" applyNumberFormat="1" applyFont="1"/>
    <xf numFmtId="0" fontId="2" fillId="10" borderId="0" xfId="0" applyFont="1" applyFill="1"/>
    <xf numFmtId="0" fontId="2" fillId="11" borderId="0" xfId="0" applyFont="1" applyFill="1"/>
    <xf numFmtId="164" fontId="0" fillId="10" borderId="0" xfId="1" applyNumberFormat="1" applyFont="1" applyFill="1"/>
    <xf numFmtId="0" fontId="0" fillId="0" borderId="0" xfId="0" applyNumberFormat="1"/>
  </cellXfs>
  <cellStyles count="2">
    <cellStyle name="Milliers" xfId="1" builtinId="3"/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fill>
        <patternFill patternType="solid">
          <fgColor indexed="64"/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fill>
        <patternFill patternType="solid">
          <fgColor indexed="64"/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fill>
        <patternFill patternType="solid">
          <fgColor indexed="64"/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solid">
          <fgColor indexed="64"/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solid">
          <fgColor indexed="64"/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262D18D-1E57-4DDE-9769-85F70DA9CC1A}" autoFormatId="16" applyNumberFormats="0" applyBorderFormats="0" applyFontFormats="0" applyPatternFormats="0" applyAlignmentFormats="0" applyWidthHeightFormats="0">
  <queryTableRefresh nextId="27">
    <queryTableFields count="9">
      <queryTableField id="2" name="Libellé" tableColumnId="2"/>
      <queryTableField id="13" name="Libellé_1" tableColumnId="13"/>
      <queryTableField id="14" name="Salaire Brut" tableColumnId="14"/>
      <queryTableField id="15" name="Total des retenues" tableColumnId="15"/>
      <queryTableField id="16" name="Net imposable" tableColumnId="16"/>
      <queryTableField id="17" name="Salaire Brut_2" tableColumnId="17"/>
      <queryTableField id="18" name="Total des retenues_3" tableColumnId="18"/>
      <queryTableField id="19" name="Net imposable_4" tableColumnId="19"/>
      <queryTableField id="3" name="Prim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ED90AF-C065-4791-A4ED-81DD7364A48A}" name="Tableau_Tableau1" displayName="Tableau_Tableau1" ref="A1:I4" tableType="queryTable" totalsRowShown="0">
  <autoFilter ref="A1:I4" xr:uid="{3EED90AF-C065-4791-A4ED-81DD7364A48A}"/>
  <tableColumns count="9">
    <tableColumn id="2" xr3:uid="{E2A3F9B2-E147-4B7C-B850-E5FDBD7C1C87}" uniqueName="2" name="Libellé" queryTableFieldId="2" dataDxfId="2"/>
    <tableColumn id="13" xr3:uid="{54834272-A6B5-40C1-8C58-09ED417B8BF4}" uniqueName="13" name="Libellé_1" queryTableFieldId="13" dataDxfId="1"/>
    <tableColumn id="14" xr3:uid="{FABEBCC4-CAED-48FD-BDAA-366D7CB1A6C5}" uniqueName="14" name="Salaire Brut" queryTableFieldId="14"/>
    <tableColumn id="15" xr3:uid="{57B340A4-6AE5-4E89-BEEE-A09B2CF7C011}" uniqueName="15" name="Total des retenues" queryTableFieldId="15"/>
    <tableColumn id="16" xr3:uid="{72A4645B-71FC-4350-96AB-BC70B5B9720F}" uniqueName="16" name="Net imposable" queryTableFieldId="16"/>
    <tableColumn id="17" xr3:uid="{526D51D0-25D2-461C-BE32-4D0862AEB684}" uniqueName="17" name="Salaire Brut_2" queryTableFieldId="17"/>
    <tableColumn id="18" xr3:uid="{4F832ADB-5EAF-4313-A7B8-E75EB385A421}" uniqueName="18" name="Total des retenues_3" queryTableFieldId="18"/>
    <tableColumn id="19" xr3:uid="{4DB9137A-6AE1-4AC9-8297-7ACD18D43BE7}" uniqueName="19" name="Net imposable_4" queryTableFieldId="19"/>
    <tableColumn id="3" xr3:uid="{C48F9D1E-812A-4B23-A9C1-314CBF276505}" uniqueName="3" name="Prime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B4B979-9EB1-4A10-8E2B-9FD3BF029AFB}" name="Tableau1" displayName="Tableau1" ref="A1:L269" totalsRowShown="0" dataDxfId="3" dataCellStyle="Milliers">
  <autoFilter ref="A1:L269" xr:uid="{94B4B979-9EB1-4A10-8E2B-9FD3BF029AFB}"/>
  <tableColumns count="12">
    <tableColumn id="1" xr3:uid="{686A6D98-7536-4E03-BEA3-1A3F2CF35E5B}" name="Code"/>
    <tableColumn id="2" xr3:uid="{A6C00365-ABD1-4F85-9362-3146B6ABD549}" name="Libellé" dataDxfId="14"/>
    <tableColumn id="3" xr3:uid="{9F4120B9-11D4-4A3B-A543-DDF059791F31}" name="Prime" dataDxfId="13">
      <calculatedColumnFormula>B2</calculatedColumnFormula>
    </tableColumn>
    <tableColumn id="4" xr3:uid="{20ECA38F-C181-4E72-B7F5-B3A681E7AE17}" name="55152 DONNART PIERRE" dataDxfId="12" dataCellStyle="Milliers"/>
    <tableColumn id="5" xr3:uid="{B8EE4817-5660-4FFE-B7DE-14A67D9D2106}" name="55152 DONNART PIERRE2" dataDxfId="11" dataCellStyle="Milliers"/>
    <tableColumn id="6" xr3:uid="{29014EA3-8E5C-4FCF-8248-9F119FACFCD7}" name="55152 DONNART PIERRE3" dataDxfId="10" dataCellStyle="Milliers"/>
    <tableColumn id="7" xr3:uid="{4C0F95C9-90AB-4AEC-95B7-B13B2914BF4C}" name="55050 POURRET LUDOVIC" dataDxfId="9" dataCellStyle="Milliers"/>
    <tableColumn id="8" xr3:uid="{12010780-FF72-4D4B-8381-79FC32EF217E}" name="55050 POURRET LUDOVIC4" dataDxfId="8" dataCellStyle="Milliers"/>
    <tableColumn id="9" xr3:uid="{B62B0EAB-428B-4C7E-8E8D-A16415679323}" name="55050 POURRET LUDOVIC5" dataDxfId="7" dataCellStyle="Milliers"/>
    <tableColumn id="10" xr3:uid="{19EE0413-30B4-4E65-9A31-1EA854485688}" name="55047 HELIES AMAURY" dataDxfId="6" dataCellStyle="Milliers"/>
    <tableColumn id="11" xr3:uid="{F96F15E1-F4D2-4B22-817B-031354D9CC5D}" name="55047 HELIES AMAURY6" dataDxfId="5" dataCellStyle="Milliers"/>
    <tableColumn id="12" xr3:uid="{4B458DC8-C359-43EA-83A7-3FB091861616}" name="55047 HELIES AMAURY7" dataDxfId="4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4A68C-8420-4C40-ACD7-8D255B0C9365}">
  <dimension ref="A1:I4"/>
  <sheetViews>
    <sheetView tabSelected="1" workbookViewId="0">
      <selection activeCell="D3" sqref="D3"/>
    </sheetView>
  </sheetViews>
  <sheetFormatPr baseColWidth="10" defaultRowHeight="14.4" x14ac:dyDescent="0.3"/>
  <cols>
    <col min="1" max="1" width="23.5546875" bestFit="1" customWidth="1"/>
    <col min="2" max="2" width="10.5546875" bestFit="1" customWidth="1"/>
    <col min="3" max="3" width="12.77734375" bestFit="1" customWidth="1"/>
    <col min="4" max="4" width="18.6640625" bestFit="1" customWidth="1"/>
    <col min="5" max="5" width="15.33203125" bestFit="1" customWidth="1"/>
    <col min="6" max="6" width="14.77734375" bestFit="1" customWidth="1"/>
    <col min="7" max="7" width="20.6640625" bestFit="1" customWidth="1"/>
    <col min="8" max="8" width="17.33203125" bestFit="1" customWidth="1"/>
    <col min="9" max="9" width="9" bestFit="1" customWidth="1"/>
    <col min="10" max="10" width="16.109375" bestFit="1" customWidth="1"/>
    <col min="11" max="11" width="23.77734375" bestFit="1" customWidth="1"/>
    <col min="12" max="13" width="24.77734375" bestFit="1" customWidth="1"/>
    <col min="14" max="14" width="25" bestFit="1" customWidth="1"/>
    <col min="15" max="16" width="26" bestFit="1" customWidth="1"/>
    <col min="17" max="17" width="22.5546875" bestFit="1" customWidth="1"/>
    <col min="18" max="19" width="23.6640625" bestFit="1" customWidth="1"/>
  </cols>
  <sheetData>
    <row r="1" spans="1:9" x14ac:dyDescent="0.3">
      <c r="A1" t="s">
        <v>1</v>
      </c>
      <c r="B1" t="s">
        <v>339</v>
      </c>
      <c r="C1" t="s">
        <v>143</v>
      </c>
      <c r="D1" t="s">
        <v>274</v>
      </c>
      <c r="E1" t="s">
        <v>275</v>
      </c>
      <c r="F1" t="s">
        <v>340</v>
      </c>
      <c r="G1" t="s">
        <v>341</v>
      </c>
      <c r="H1" t="s">
        <v>342</v>
      </c>
      <c r="I1" t="s">
        <v>2</v>
      </c>
    </row>
    <row r="2" spans="1:9" x14ac:dyDescent="0.3">
      <c r="A2" s="29" t="s">
        <v>333</v>
      </c>
      <c r="B2" s="29" t="s">
        <v>4</v>
      </c>
      <c r="C2">
        <v>2260.42</v>
      </c>
      <c r="D2">
        <v>518.13</v>
      </c>
      <c r="E2">
        <v>1659.4</v>
      </c>
      <c r="F2">
        <v>2260.42</v>
      </c>
      <c r="G2">
        <v>518.13</v>
      </c>
      <c r="H2">
        <v>1659.4</v>
      </c>
      <c r="I2" s="29">
        <v>62874.62</v>
      </c>
    </row>
    <row r="3" spans="1:9" x14ac:dyDescent="0.3">
      <c r="A3" s="29" t="s">
        <v>335</v>
      </c>
      <c r="B3" s="29" t="s">
        <v>4</v>
      </c>
      <c r="C3">
        <v>9750.57</v>
      </c>
      <c r="D3">
        <v>3160.64</v>
      </c>
      <c r="E3">
        <v>7961.7</v>
      </c>
      <c r="F3">
        <v>9750.57</v>
      </c>
      <c r="G3">
        <v>3160.64</v>
      </c>
      <c r="H3">
        <v>7961.7</v>
      </c>
      <c r="I3" s="29">
        <v>984.61999999999989</v>
      </c>
    </row>
    <row r="4" spans="1:9" x14ac:dyDescent="0.3">
      <c r="A4" s="29" t="s">
        <v>337</v>
      </c>
      <c r="B4" s="29" t="s">
        <v>4</v>
      </c>
      <c r="C4">
        <v>31069.46</v>
      </c>
      <c r="D4">
        <v>8348.2900000000009</v>
      </c>
      <c r="E4">
        <v>25099.55</v>
      </c>
      <c r="F4">
        <v>31069.46</v>
      </c>
      <c r="G4">
        <v>8348.2900000000009</v>
      </c>
      <c r="H4">
        <v>25099.55</v>
      </c>
      <c r="I4" s="29">
        <v>2722.6200000000003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EC22D5-DFC7-47F0-AF1D-1170892E2ECD}">
  <dimension ref="A1:L269"/>
  <sheetViews>
    <sheetView workbookViewId="0">
      <pane xSplit="3" ySplit="3" topLeftCell="D254" activePane="bottomRight" state="frozen"/>
      <selection pane="topRight" activeCell="D1" sqref="D1"/>
      <selection pane="bottomLeft" activeCell="A5" sqref="A5"/>
      <selection pane="bottomRight" activeCell="B267" sqref="B267"/>
    </sheetView>
  </sheetViews>
  <sheetFormatPr baseColWidth="10" defaultRowHeight="14.4" outlineLevelRow="1" x14ac:dyDescent="0.3"/>
  <cols>
    <col min="1" max="1" width="12.44140625" bestFit="1" customWidth="1"/>
    <col min="2" max="2" width="38.109375" bestFit="1" customWidth="1"/>
    <col min="3" max="3" width="38.109375" customWidth="1"/>
    <col min="4" max="4" width="23.21875" customWidth="1"/>
    <col min="5" max="6" width="24.21875" customWidth="1"/>
    <col min="7" max="7" width="24.44140625" customWidth="1"/>
    <col min="8" max="9" width="25.44140625" customWidth="1"/>
    <col min="10" max="10" width="22.109375" customWidth="1"/>
    <col min="11" max="12" width="23.109375" customWidth="1"/>
  </cols>
  <sheetData>
    <row r="1" spans="1:12" x14ac:dyDescent="0.3">
      <c r="A1" t="s">
        <v>0</v>
      </c>
      <c r="B1" t="s">
        <v>1</v>
      </c>
      <c r="C1" t="s">
        <v>2</v>
      </c>
      <c r="D1" t="s">
        <v>327</v>
      </c>
      <c r="E1" t="s">
        <v>333</v>
      </c>
      <c r="F1" t="s">
        <v>334</v>
      </c>
      <c r="G1" t="s">
        <v>328</v>
      </c>
      <c r="H1" t="s">
        <v>335</v>
      </c>
      <c r="I1" t="s">
        <v>336</v>
      </c>
      <c r="J1" t="s">
        <v>329</v>
      </c>
      <c r="K1" t="s">
        <v>337</v>
      </c>
      <c r="L1" t="s">
        <v>338</v>
      </c>
    </row>
    <row r="2" spans="1:12" ht="43.2" x14ac:dyDescent="0.3">
      <c r="D2" s="1" t="s">
        <v>327</v>
      </c>
      <c r="E2" s="2"/>
      <c r="F2" s="3"/>
      <c r="G2" s="1" t="s">
        <v>328</v>
      </c>
      <c r="H2" s="2"/>
      <c r="I2" s="3"/>
      <c r="J2" s="1" t="s">
        <v>329</v>
      </c>
      <c r="K2" s="2"/>
      <c r="L2" s="3"/>
    </row>
    <row r="3" spans="1:12" ht="57.6" x14ac:dyDescent="0.3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3</v>
      </c>
      <c r="H3" s="4" t="s">
        <v>4</v>
      </c>
      <c r="I3" s="4" t="s">
        <v>5</v>
      </c>
      <c r="J3" s="4" t="s">
        <v>3</v>
      </c>
      <c r="K3" s="4" t="s">
        <v>4</v>
      </c>
      <c r="L3" s="4" t="s">
        <v>5</v>
      </c>
    </row>
    <row r="4" spans="1:12" outlineLevel="1" x14ac:dyDescent="0.3">
      <c r="A4" s="5" t="s">
        <v>6</v>
      </c>
      <c r="B4" s="6" t="s">
        <v>7</v>
      </c>
      <c r="C4" s="6" t="str">
        <f>IF(LEFT(B4,5)="Prime","Prime",B4)</f>
        <v>Salaire de base</v>
      </c>
      <c r="D4" s="7">
        <v>161</v>
      </c>
      <c r="E4" s="7">
        <v>1833.24</v>
      </c>
      <c r="F4" s="5" t="s">
        <v>6</v>
      </c>
      <c r="G4" s="7">
        <v>1820.04</v>
      </c>
      <c r="H4" s="7">
        <v>22286</v>
      </c>
      <c r="I4" s="5" t="s">
        <v>6</v>
      </c>
      <c r="J4" s="7">
        <v>1820.04</v>
      </c>
      <c r="K4" s="7">
        <v>26619</v>
      </c>
      <c r="L4" s="5" t="s">
        <v>6</v>
      </c>
    </row>
    <row r="5" spans="1:12" outlineLevel="1" x14ac:dyDescent="0.3">
      <c r="A5" s="8" t="s">
        <v>6</v>
      </c>
      <c r="B5" s="9" t="s">
        <v>8</v>
      </c>
      <c r="C5" s="9" t="str">
        <f t="shared" ref="C5:C68" si="0">IF(LEFT(B5,5)="Prime","Prime",B5)</f>
        <v>Sous-total Salaire de base</v>
      </c>
      <c r="D5" s="10">
        <v>161</v>
      </c>
      <c r="E5" s="10">
        <v>1833.24</v>
      </c>
      <c r="F5" s="8" t="s">
        <v>6</v>
      </c>
      <c r="G5" s="10">
        <v>1820.04</v>
      </c>
      <c r="H5" s="10">
        <v>22286</v>
      </c>
      <c r="I5" s="8" t="s">
        <v>6</v>
      </c>
      <c r="J5" s="10">
        <v>1820.04</v>
      </c>
      <c r="K5" s="10">
        <v>26619</v>
      </c>
      <c r="L5" s="8" t="s">
        <v>6</v>
      </c>
    </row>
    <row r="6" spans="1:12" outlineLevel="1" x14ac:dyDescent="0.3">
      <c r="A6" s="11" t="s">
        <v>9</v>
      </c>
      <c r="B6" s="11" t="s">
        <v>10</v>
      </c>
      <c r="C6" s="11" t="str">
        <f t="shared" si="0"/>
        <v>Heures supplémentaires</v>
      </c>
      <c r="D6" s="12">
        <v>14.12</v>
      </c>
      <c r="E6" s="12">
        <v>160.78</v>
      </c>
      <c r="F6" s="13" t="s">
        <v>6</v>
      </c>
      <c r="G6" s="12">
        <v>34.78</v>
      </c>
      <c r="H6" s="12">
        <v>421.48</v>
      </c>
      <c r="I6" s="13" t="s">
        <v>6</v>
      </c>
      <c r="J6" s="12">
        <v>1.62</v>
      </c>
      <c r="K6" s="12">
        <v>21.43</v>
      </c>
      <c r="L6" s="13" t="s">
        <v>6</v>
      </c>
    </row>
    <row r="7" spans="1:12" outlineLevel="1" x14ac:dyDescent="0.3">
      <c r="A7" s="11" t="s">
        <v>11</v>
      </c>
      <c r="B7" s="11" t="s">
        <v>12</v>
      </c>
      <c r="C7" s="11" t="str">
        <f t="shared" si="0"/>
        <v>Heures normales</v>
      </c>
      <c r="D7" s="13" t="s">
        <v>6</v>
      </c>
      <c r="E7" s="13" t="s">
        <v>6</v>
      </c>
      <c r="F7" s="13" t="s">
        <v>6</v>
      </c>
      <c r="G7" s="13" t="s">
        <v>6</v>
      </c>
      <c r="H7" s="13" t="s">
        <v>6</v>
      </c>
      <c r="I7" s="13" t="s">
        <v>6</v>
      </c>
      <c r="J7" s="13" t="s">
        <v>6</v>
      </c>
      <c r="K7" s="13" t="s">
        <v>6</v>
      </c>
      <c r="L7" s="13" t="s">
        <v>6</v>
      </c>
    </row>
    <row r="8" spans="1:12" outlineLevel="1" x14ac:dyDescent="0.3">
      <c r="A8" s="8" t="s">
        <v>6</v>
      </c>
      <c r="B8" s="9" t="s">
        <v>13</v>
      </c>
      <c r="C8" s="9" t="str">
        <f t="shared" si="0"/>
        <v>Sous-total Heures hors contrat</v>
      </c>
      <c r="D8" s="10">
        <v>14.12</v>
      </c>
      <c r="E8" s="10">
        <v>160.78</v>
      </c>
      <c r="F8" s="8" t="s">
        <v>6</v>
      </c>
      <c r="G8" s="10">
        <v>34.78</v>
      </c>
      <c r="H8" s="10">
        <v>421.48</v>
      </c>
      <c r="I8" s="8" t="s">
        <v>6</v>
      </c>
      <c r="J8" s="10">
        <v>1.62</v>
      </c>
      <c r="K8" s="10">
        <v>21.43</v>
      </c>
      <c r="L8" s="8" t="s">
        <v>6</v>
      </c>
    </row>
    <row r="9" spans="1:12" outlineLevel="1" x14ac:dyDescent="0.3">
      <c r="A9" s="14" t="s">
        <v>6</v>
      </c>
      <c r="B9" s="11" t="s">
        <v>14</v>
      </c>
      <c r="C9" s="11" t="str">
        <f t="shared" si="0"/>
        <v>Maladie non professionnelle (T)</v>
      </c>
      <c r="D9" s="13" t="s">
        <v>6</v>
      </c>
      <c r="E9" s="13" t="s">
        <v>6</v>
      </c>
      <c r="F9" s="13" t="s">
        <v>6</v>
      </c>
      <c r="G9" s="12">
        <v>-1645.02</v>
      </c>
      <c r="H9" s="12">
        <v>-20221.75</v>
      </c>
      <c r="I9" s="13" t="s">
        <v>6</v>
      </c>
      <c r="J9" s="13" t="s">
        <v>6</v>
      </c>
      <c r="K9" s="13" t="s">
        <v>6</v>
      </c>
      <c r="L9" s="13" t="s">
        <v>6</v>
      </c>
    </row>
    <row r="10" spans="1:12" outlineLevel="1" x14ac:dyDescent="0.3">
      <c r="A10" s="14" t="s">
        <v>6</v>
      </c>
      <c r="B10" s="11" t="s">
        <v>15</v>
      </c>
      <c r="C10" s="11" t="str">
        <f t="shared" si="0"/>
        <v>Congé non rémunéré (T)</v>
      </c>
      <c r="D10" s="13" t="s">
        <v>6</v>
      </c>
      <c r="E10" s="13" t="s">
        <v>6</v>
      </c>
      <c r="F10" s="13" t="s">
        <v>6</v>
      </c>
      <c r="G10" s="13" t="s">
        <v>6</v>
      </c>
      <c r="H10" s="13" t="s">
        <v>6</v>
      </c>
      <c r="I10" s="13" t="s">
        <v>6</v>
      </c>
      <c r="J10" s="13" t="s">
        <v>6</v>
      </c>
      <c r="K10" s="13" t="s">
        <v>6</v>
      </c>
      <c r="L10" s="13" t="s">
        <v>6</v>
      </c>
    </row>
    <row r="11" spans="1:12" outlineLevel="1" x14ac:dyDescent="0.3">
      <c r="A11" s="14" t="s">
        <v>6</v>
      </c>
      <c r="B11" s="11" t="s">
        <v>16</v>
      </c>
      <c r="C11" s="11" t="str">
        <f t="shared" si="0"/>
        <v>Absence événement familial (sans retenue) (T)</v>
      </c>
      <c r="D11" s="13" t="s">
        <v>6</v>
      </c>
      <c r="E11" s="13" t="s">
        <v>6</v>
      </c>
      <c r="F11" s="13" t="s">
        <v>6</v>
      </c>
      <c r="G11" s="13" t="s">
        <v>6</v>
      </c>
      <c r="H11" s="13" t="s">
        <v>6</v>
      </c>
      <c r="I11" s="13" t="s">
        <v>6</v>
      </c>
      <c r="J11" s="13" t="s">
        <v>6</v>
      </c>
      <c r="K11" s="13" t="s">
        <v>6</v>
      </c>
      <c r="L11" s="13" t="s">
        <v>6</v>
      </c>
    </row>
    <row r="12" spans="1:12" outlineLevel="1" x14ac:dyDescent="0.3">
      <c r="A12" s="14" t="s">
        <v>6</v>
      </c>
      <c r="B12" s="11" t="s">
        <v>17</v>
      </c>
      <c r="C12" s="11" t="str">
        <f t="shared" si="0"/>
        <v>Paternité (T)</v>
      </c>
      <c r="D12" s="13" t="s">
        <v>6</v>
      </c>
      <c r="E12" s="13" t="s">
        <v>6</v>
      </c>
      <c r="F12" s="13" t="s">
        <v>6</v>
      </c>
      <c r="G12" s="13" t="s">
        <v>6</v>
      </c>
      <c r="H12" s="13" t="s">
        <v>6</v>
      </c>
      <c r="I12" s="13" t="s">
        <v>6</v>
      </c>
      <c r="J12" s="13" t="s">
        <v>6</v>
      </c>
      <c r="K12" s="13" t="s">
        <v>6</v>
      </c>
      <c r="L12" s="13" t="s">
        <v>6</v>
      </c>
    </row>
    <row r="13" spans="1:12" outlineLevel="1" x14ac:dyDescent="0.3">
      <c r="A13" s="14" t="s">
        <v>6</v>
      </c>
      <c r="B13" s="11" t="s">
        <v>18</v>
      </c>
      <c r="C13" s="11" t="str">
        <f t="shared" si="0"/>
        <v>Invalidité deuxième catégorie (T)</v>
      </c>
      <c r="D13" s="13" t="s">
        <v>6</v>
      </c>
      <c r="E13" s="13" t="s">
        <v>6</v>
      </c>
      <c r="F13" s="13" t="s">
        <v>6</v>
      </c>
      <c r="G13" s="13" t="s">
        <v>6</v>
      </c>
      <c r="H13" s="13" t="s">
        <v>6</v>
      </c>
      <c r="I13" s="13" t="s">
        <v>6</v>
      </c>
      <c r="J13" s="13" t="s">
        <v>6</v>
      </c>
      <c r="K13" s="13" t="s">
        <v>6</v>
      </c>
      <c r="L13" s="13" t="s">
        <v>6</v>
      </c>
    </row>
    <row r="14" spans="1:12" outlineLevel="1" x14ac:dyDescent="0.3">
      <c r="A14" s="14" t="s">
        <v>6</v>
      </c>
      <c r="B14" s="11" t="s">
        <v>19</v>
      </c>
      <c r="C14" s="11" t="str">
        <f t="shared" si="0"/>
        <v>Accident du travail (T)</v>
      </c>
      <c r="D14" s="13" t="s">
        <v>6</v>
      </c>
      <c r="E14" s="13" t="s">
        <v>6</v>
      </c>
      <c r="F14" s="13" t="s">
        <v>6</v>
      </c>
      <c r="G14" s="13" t="s">
        <v>6</v>
      </c>
      <c r="H14" s="13" t="s">
        <v>6</v>
      </c>
      <c r="I14" s="13" t="s">
        <v>6</v>
      </c>
      <c r="J14" s="13" t="s">
        <v>6</v>
      </c>
      <c r="K14" s="13" t="s">
        <v>6</v>
      </c>
      <c r="L14" s="13" t="s">
        <v>6</v>
      </c>
    </row>
    <row r="15" spans="1:12" outlineLevel="1" x14ac:dyDescent="0.3">
      <c r="A15" s="8" t="s">
        <v>6</v>
      </c>
      <c r="B15" s="9" t="s">
        <v>20</v>
      </c>
      <c r="C15" s="9" t="str">
        <f t="shared" si="0"/>
        <v xml:space="preserve">  Delta tassage absences</v>
      </c>
      <c r="D15" s="8" t="s">
        <v>6</v>
      </c>
      <c r="E15" s="8" t="s">
        <v>6</v>
      </c>
      <c r="F15" s="8" t="s">
        <v>6</v>
      </c>
      <c r="G15" s="10">
        <v>156.32</v>
      </c>
      <c r="H15" s="10">
        <v>1951.07</v>
      </c>
      <c r="I15" s="8" t="s">
        <v>6</v>
      </c>
      <c r="J15" s="8" t="s">
        <v>6</v>
      </c>
      <c r="K15" s="8" t="s">
        <v>6</v>
      </c>
      <c r="L15" s="8" t="s">
        <v>6</v>
      </c>
    </row>
    <row r="16" spans="1:12" outlineLevel="1" x14ac:dyDescent="0.3">
      <c r="A16" s="14" t="s">
        <v>6</v>
      </c>
      <c r="B16" s="11" t="s">
        <v>21</v>
      </c>
      <c r="C16" s="11" t="str">
        <f t="shared" si="0"/>
        <v xml:space="preserve">Autre absence légale avec retenue </v>
      </c>
      <c r="D16" s="12">
        <v>-7</v>
      </c>
      <c r="E16" s="12">
        <v>-79.709999999999994</v>
      </c>
      <c r="F16" s="13" t="s">
        <v>6</v>
      </c>
      <c r="G16" s="13" t="s">
        <v>6</v>
      </c>
      <c r="H16" s="13" t="s">
        <v>6</v>
      </c>
      <c r="I16" s="13" t="s">
        <v>6</v>
      </c>
      <c r="J16" s="13" t="s">
        <v>6</v>
      </c>
      <c r="K16" s="13" t="s">
        <v>6</v>
      </c>
      <c r="L16" s="13" t="s">
        <v>6</v>
      </c>
    </row>
    <row r="17" spans="1:12" outlineLevel="1" x14ac:dyDescent="0.3">
      <c r="A17" s="14" t="s">
        <v>6</v>
      </c>
      <c r="B17" s="11" t="s">
        <v>22</v>
      </c>
      <c r="C17" s="11" t="str">
        <f t="shared" si="0"/>
        <v xml:space="preserve">Maladie non professionnelle </v>
      </c>
      <c r="D17" s="13" t="s">
        <v>6</v>
      </c>
      <c r="E17" s="13" t="s">
        <v>6</v>
      </c>
      <c r="F17" s="13" t="s">
        <v>6</v>
      </c>
      <c r="G17" s="12">
        <v>-161</v>
      </c>
      <c r="H17" s="12">
        <v>-1951.07</v>
      </c>
      <c r="I17" s="13" t="s">
        <v>6</v>
      </c>
      <c r="J17" s="13" t="s">
        <v>6</v>
      </c>
      <c r="K17" s="13" t="s">
        <v>6</v>
      </c>
      <c r="L17" s="13" t="s">
        <v>6</v>
      </c>
    </row>
    <row r="18" spans="1:12" outlineLevel="1" x14ac:dyDescent="0.3">
      <c r="A18" s="14" t="s">
        <v>6</v>
      </c>
      <c r="B18" s="11" t="s">
        <v>23</v>
      </c>
      <c r="C18" s="11" t="str">
        <f t="shared" si="0"/>
        <v>Indemnités complémentaires</v>
      </c>
      <c r="D18" s="13" t="s">
        <v>6</v>
      </c>
      <c r="E18" s="13" t="s">
        <v>6</v>
      </c>
      <c r="F18" s="13" t="s">
        <v>6</v>
      </c>
      <c r="G18" s="12">
        <v>20221.75</v>
      </c>
      <c r="H18" s="12">
        <v>20221.75</v>
      </c>
      <c r="I18" s="13" t="s">
        <v>6</v>
      </c>
      <c r="J18" s="13" t="s">
        <v>6</v>
      </c>
      <c r="K18" s="13" t="s">
        <v>6</v>
      </c>
      <c r="L18" s="13" t="s">
        <v>6</v>
      </c>
    </row>
    <row r="19" spans="1:12" outlineLevel="1" x14ac:dyDescent="0.3">
      <c r="A19" s="14" t="s">
        <v>6</v>
      </c>
      <c r="B19" s="11" t="s">
        <v>24</v>
      </c>
      <c r="C19" s="11" t="str">
        <f t="shared" si="0"/>
        <v>IJSS brutes</v>
      </c>
      <c r="D19" s="13" t="s">
        <v>6</v>
      </c>
      <c r="E19" s="13" t="s">
        <v>6</v>
      </c>
      <c r="F19" s="13" t="s">
        <v>6</v>
      </c>
      <c r="G19" s="12">
        <v>-12655.85</v>
      </c>
      <c r="H19" s="12">
        <v>-12655.85</v>
      </c>
      <c r="I19" s="13" t="s">
        <v>6</v>
      </c>
      <c r="J19" s="13" t="s">
        <v>6</v>
      </c>
      <c r="K19" s="13" t="s">
        <v>6</v>
      </c>
      <c r="L19" s="13" t="s">
        <v>6</v>
      </c>
    </row>
    <row r="20" spans="1:12" outlineLevel="1" x14ac:dyDescent="0.3">
      <c r="A20" s="14" t="s">
        <v>6</v>
      </c>
      <c r="B20" s="11" t="s">
        <v>25</v>
      </c>
      <c r="C20" s="11" t="str">
        <f t="shared" si="0"/>
        <v>Ajustement du net</v>
      </c>
      <c r="D20" s="13" t="s">
        <v>6</v>
      </c>
      <c r="E20" s="13" t="s">
        <v>6</v>
      </c>
      <c r="F20" s="13" t="s">
        <v>6</v>
      </c>
      <c r="G20" s="12">
        <v>-2903.53</v>
      </c>
      <c r="H20" s="12">
        <v>-2903.53</v>
      </c>
      <c r="I20" s="13" t="s">
        <v>6</v>
      </c>
      <c r="J20" s="13" t="s">
        <v>6</v>
      </c>
      <c r="K20" s="13" t="s">
        <v>6</v>
      </c>
      <c r="L20" s="13" t="s">
        <v>6</v>
      </c>
    </row>
    <row r="21" spans="1:12" outlineLevel="1" x14ac:dyDescent="0.3">
      <c r="A21" s="14" t="s">
        <v>6</v>
      </c>
      <c r="B21" s="11" t="s">
        <v>26</v>
      </c>
      <c r="C21" s="11" t="str">
        <f t="shared" si="0"/>
        <v xml:space="preserve">Accident de travail </v>
      </c>
      <c r="D21" s="13" t="s">
        <v>6</v>
      </c>
      <c r="E21" s="13" t="s">
        <v>6</v>
      </c>
      <c r="F21" s="13" t="s">
        <v>6</v>
      </c>
      <c r="G21" s="13" t="s">
        <v>6</v>
      </c>
      <c r="H21" s="13" t="s">
        <v>6</v>
      </c>
      <c r="I21" s="13" t="s">
        <v>6</v>
      </c>
      <c r="J21" s="13" t="s">
        <v>6</v>
      </c>
      <c r="K21" s="13" t="s">
        <v>6</v>
      </c>
      <c r="L21" s="13" t="s">
        <v>6</v>
      </c>
    </row>
    <row r="22" spans="1:12" outlineLevel="1" x14ac:dyDescent="0.3">
      <c r="A22" s="14" t="s">
        <v>6</v>
      </c>
      <c r="B22" s="11" t="s">
        <v>27</v>
      </c>
      <c r="C22" s="11" t="str">
        <f t="shared" si="0"/>
        <v>Absence pour entrée</v>
      </c>
      <c r="D22" s="13" t="s">
        <v>6</v>
      </c>
      <c r="E22" s="13" t="s">
        <v>6</v>
      </c>
      <c r="F22" s="13" t="s">
        <v>6</v>
      </c>
      <c r="G22" s="13" t="s">
        <v>6</v>
      </c>
      <c r="H22" s="13" t="s">
        <v>6</v>
      </c>
      <c r="I22" s="13" t="s">
        <v>6</v>
      </c>
      <c r="J22" s="13" t="s">
        <v>6</v>
      </c>
      <c r="K22" s="13" t="s">
        <v>6</v>
      </c>
      <c r="L22" s="13" t="s">
        <v>6</v>
      </c>
    </row>
    <row r="23" spans="1:12" outlineLevel="1" x14ac:dyDescent="0.3">
      <c r="A23" s="14" t="s">
        <v>6</v>
      </c>
      <c r="B23" s="11" t="s">
        <v>28</v>
      </c>
      <c r="C23" s="11" t="str">
        <f t="shared" si="0"/>
        <v xml:space="preserve">Mise à pied conservatoire </v>
      </c>
      <c r="D23" s="13" t="s">
        <v>6</v>
      </c>
      <c r="E23" s="13" t="s">
        <v>6</v>
      </c>
      <c r="F23" s="13" t="s">
        <v>6</v>
      </c>
      <c r="G23" s="13" t="s">
        <v>6</v>
      </c>
      <c r="H23" s="13" t="s">
        <v>6</v>
      </c>
      <c r="I23" s="13" t="s">
        <v>6</v>
      </c>
      <c r="J23" s="13" t="s">
        <v>6</v>
      </c>
      <c r="K23" s="13" t="s">
        <v>6</v>
      </c>
      <c r="L23" s="13" t="s">
        <v>6</v>
      </c>
    </row>
    <row r="24" spans="1:12" outlineLevel="1" x14ac:dyDescent="0.3">
      <c r="A24" s="14" t="s">
        <v>6</v>
      </c>
      <c r="B24" s="11" t="s">
        <v>29</v>
      </c>
      <c r="C24" s="11" t="str">
        <f t="shared" si="0"/>
        <v>Absence pour sortie</v>
      </c>
      <c r="D24" s="13" t="s">
        <v>6</v>
      </c>
      <c r="E24" s="13" t="s">
        <v>6</v>
      </c>
      <c r="F24" s="13" t="s">
        <v>6</v>
      </c>
      <c r="G24" s="13" t="s">
        <v>6</v>
      </c>
      <c r="H24" s="13" t="s">
        <v>6</v>
      </c>
      <c r="I24" s="13" t="s">
        <v>6</v>
      </c>
      <c r="J24" s="13" t="s">
        <v>6</v>
      </c>
      <c r="K24" s="13" t="s">
        <v>6</v>
      </c>
      <c r="L24" s="13" t="s">
        <v>6</v>
      </c>
    </row>
    <row r="25" spans="1:12" outlineLevel="1" x14ac:dyDescent="0.3">
      <c r="A25" s="14" t="s">
        <v>6</v>
      </c>
      <c r="B25" s="11" t="s">
        <v>30</v>
      </c>
      <c r="C25" s="11" t="str">
        <f t="shared" si="0"/>
        <v xml:space="preserve">Absence non rémunérée (non autorisée) </v>
      </c>
      <c r="D25" s="13" t="s">
        <v>6</v>
      </c>
      <c r="E25" s="13" t="s">
        <v>6</v>
      </c>
      <c r="F25" s="13" t="s">
        <v>6</v>
      </c>
      <c r="G25" s="13" t="s">
        <v>6</v>
      </c>
      <c r="H25" s="13" t="s">
        <v>6</v>
      </c>
      <c r="I25" s="13" t="s">
        <v>6</v>
      </c>
      <c r="J25" s="13" t="s">
        <v>6</v>
      </c>
      <c r="K25" s="13" t="s">
        <v>6</v>
      </c>
      <c r="L25" s="13" t="s">
        <v>6</v>
      </c>
    </row>
    <row r="26" spans="1:12" outlineLevel="1" x14ac:dyDescent="0.3">
      <c r="A26" s="14" t="s">
        <v>6</v>
      </c>
      <c r="B26" s="11" t="s">
        <v>31</v>
      </c>
      <c r="C26" s="11" t="str">
        <f t="shared" si="0"/>
        <v xml:space="preserve">Absence événement familial (sans retenue) </v>
      </c>
      <c r="D26" s="13" t="s">
        <v>6</v>
      </c>
      <c r="E26" s="13" t="s">
        <v>6</v>
      </c>
      <c r="F26" s="13" t="s">
        <v>6</v>
      </c>
      <c r="G26" s="13" t="s">
        <v>6</v>
      </c>
      <c r="H26" s="13" t="s">
        <v>6</v>
      </c>
      <c r="I26" s="13" t="s">
        <v>6</v>
      </c>
      <c r="J26" s="13" t="s">
        <v>6</v>
      </c>
      <c r="K26" s="13" t="s">
        <v>6</v>
      </c>
      <c r="L26" s="13" t="s">
        <v>6</v>
      </c>
    </row>
    <row r="27" spans="1:12" outlineLevel="1" x14ac:dyDescent="0.3">
      <c r="A27" s="14" t="s">
        <v>6</v>
      </c>
      <c r="B27" s="11" t="s">
        <v>32</v>
      </c>
      <c r="C27" s="11" t="str">
        <f t="shared" si="0"/>
        <v>Absence pour entrée/sortie</v>
      </c>
      <c r="D27" s="13" t="s">
        <v>6</v>
      </c>
      <c r="E27" s="13" t="s">
        <v>6</v>
      </c>
      <c r="F27" s="13" t="s">
        <v>6</v>
      </c>
      <c r="G27" s="13" t="s">
        <v>6</v>
      </c>
      <c r="H27" s="13" t="s">
        <v>6</v>
      </c>
      <c r="I27" s="13" t="s">
        <v>6</v>
      </c>
      <c r="J27" s="13" t="s">
        <v>6</v>
      </c>
      <c r="K27" s="13" t="s">
        <v>6</v>
      </c>
      <c r="L27" s="13" t="s">
        <v>6</v>
      </c>
    </row>
    <row r="28" spans="1:12" outlineLevel="1" x14ac:dyDescent="0.3">
      <c r="A28" s="14" t="s">
        <v>6</v>
      </c>
      <c r="B28" s="11" t="s">
        <v>33</v>
      </c>
      <c r="C28" s="11" t="str">
        <f t="shared" si="0"/>
        <v xml:space="preserve">Paternité </v>
      </c>
      <c r="D28" s="13" t="s">
        <v>6</v>
      </c>
      <c r="E28" s="13" t="s">
        <v>6</v>
      </c>
      <c r="F28" s="13" t="s">
        <v>6</v>
      </c>
      <c r="G28" s="13" t="s">
        <v>6</v>
      </c>
      <c r="H28" s="13" t="s">
        <v>6</v>
      </c>
      <c r="I28" s="13" t="s">
        <v>6</v>
      </c>
      <c r="J28" s="13" t="s">
        <v>6</v>
      </c>
      <c r="K28" s="13" t="s">
        <v>6</v>
      </c>
      <c r="L28" s="13" t="s">
        <v>6</v>
      </c>
    </row>
    <row r="29" spans="1:12" outlineLevel="1" x14ac:dyDescent="0.3">
      <c r="A29" s="14" t="s">
        <v>6</v>
      </c>
      <c r="B29" s="11" t="s">
        <v>34</v>
      </c>
      <c r="C29" s="11" t="str">
        <f t="shared" si="0"/>
        <v xml:space="preserve">Maternité </v>
      </c>
      <c r="D29" s="13" t="s">
        <v>6</v>
      </c>
      <c r="E29" s="13" t="s">
        <v>6</v>
      </c>
      <c r="F29" s="13" t="s">
        <v>6</v>
      </c>
      <c r="G29" s="13" t="s">
        <v>6</v>
      </c>
      <c r="H29" s="13" t="s">
        <v>6</v>
      </c>
      <c r="I29" s="13" t="s">
        <v>6</v>
      </c>
      <c r="J29" s="13" t="s">
        <v>6</v>
      </c>
      <c r="K29" s="13" t="s">
        <v>6</v>
      </c>
      <c r="L29" s="13" t="s">
        <v>6</v>
      </c>
    </row>
    <row r="30" spans="1:12" outlineLevel="1" x14ac:dyDescent="0.3">
      <c r="A30" s="14" t="s">
        <v>6</v>
      </c>
      <c r="B30" s="11" t="s">
        <v>35</v>
      </c>
      <c r="C30" s="11" t="str">
        <f t="shared" si="0"/>
        <v xml:space="preserve">Annulation absence </v>
      </c>
      <c r="D30" s="13" t="s">
        <v>6</v>
      </c>
      <c r="E30" s="13" t="s">
        <v>6</v>
      </c>
      <c r="F30" s="13" t="s">
        <v>6</v>
      </c>
      <c r="G30" s="13" t="s">
        <v>6</v>
      </c>
      <c r="H30" s="13" t="s">
        <v>6</v>
      </c>
      <c r="I30" s="13" t="s">
        <v>6</v>
      </c>
      <c r="J30" s="13" t="s">
        <v>6</v>
      </c>
      <c r="K30" s="13" t="s">
        <v>6</v>
      </c>
      <c r="L30" s="13" t="s">
        <v>6</v>
      </c>
    </row>
    <row r="31" spans="1:12" outlineLevel="1" x14ac:dyDescent="0.3">
      <c r="A31" s="8" t="s">
        <v>6</v>
      </c>
      <c r="B31" s="9" t="s">
        <v>36</v>
      </c>
      <c r="C31" s="9" t="str">
        <f t="shared" si="0"/>
        <v>Sous-total Absences</v>
      </c>
      <c r="D31" s="10">
        <v>-7</v>
      </c>
      <c r="E31" s="10">
        <v>-79.709999999999994</v>
      </c>
      <c r="F31" s="8" t="s">
        <v>6</v>
      </c>
      <c r="G31" s="10">
        <v>-1649.7</v>
      </c>
      <c r="H31" s="10">
        <v>-15559.38</v>
      </c>
      <c r="I31" s="8" t="s">
        <v>6</v>
      </c>
      <c r="J31" s="8" t="s">
        <v>6</v>
      </c>
      <c r="K31" s="8" t="s">
        <v>6</v>
      </c>
      <c r="L31" s="8" t="s">
        <v>6</v>
      </c>
    </row>
    <row r="32" spans="1:12" outlineLevel="1" x14ac:dyDescent="0.3">
      <c r="A32" s="14" t="s">
        <v>6</v>
      </c>
      <c r="B32" s="11" t="s">
        <v>37</v>
      </c>
      <c r="C32" s="11" t="str">
        <f t="shared" si="0"/>
        <v>Congés payés pris (j)</v>
      </c>
      <c r="D32" s="12">
        <v>3</v>
      </c>
      <c r="E32" s="13" t="s">
        <v>6</v>
      </c>
      <c r="F32" s="13" t="s">
        <v>6</v>
      </c>
      <c r="G32" s="12">
        <v>4</v>
      </c>
      <c r="H32" s="13" t="s">
        <v>6</v>
      </c>
      <c r="I32" s="13" t="s">
        <v>6</v>
      </c>
      <c r="J32" s="12">
        <v>19</v>
      </c>
      <c r="K32" s="13" t="s">
        <v>6</v>
      </c>
      <c r="L32" s="13" t="s">
        <v>6</v>
      </c>
    </row>
    <row r="33" spans="1:12" outlineLevel="1" x14ac:dyDescent="0.3">
      <c r="A33" s="14" t="s">
        <v>6</v>
      </c>
      <c r="B33" s="11" t="s">
        <v>38</v>
      </c>
      <c r="C33" s="11" t="str">
        <f t="shared" si="0"/>
        <v>Congés payés acquis (j)</v>
      </c>
      <c r="D33" s="12">
        <v>2.25</v>
      </c>
      <c r="E33" s="13" t="s">
        <v>6</v>
      </c>
      <c r="F33" s="13" t="s">
        <v>6</v>
      </c>
      <c r="G33" s="12">
        <v>25</v>
      </c>
      <c r="H33" s="13" t="s">
        <v>6</v>
      </c>
      <c r="I33" s="13" t="s">
        <v>6</v>
      </c>
      <c r="J33" s="12">
        <v>31</v>
      </c>
      <c r="K33" s="13" t="s">
        <v>6</v>
      </c>
      <c r="L33" s="13" t="s">
        <v>6</v>
      </c>
    </row>
    <row r="34" spans="1:12" outlineLevel="1" x14ac:dyDescent="0.3">
      <c r="A34" s="14" t="s">
        <v>6</v>
      </c>
      <c r="B34" s="11" t="s">
        <v>39</v>
      </c>
      <c r="C34" s="11" t="str">
        <f t="shared" si="0"/>
        <v>Indemnité compensatrice de congés payés</v>
      </c>
      <c r="D34" s="13" t="s">
        <v>6</v>
      </c>
      <c r="E34" s="12">
        <v>192.21</v>
      </c>
      <c r="F34" s="13" t="s">
        <v>6</v>
      </c>
      <c r="G34" s="13" t="s">
        <v>6</v>
      </c>
      <c r="H34" s="13" t="s">
        <v>6</v>
      </c>
      <c r="I34" s="13" t="s">
        <v>6</v>
      </c>
      <c r="J34" s="13" t="s">
        <v>6</v>
      </c>
      <c r="K34" s="13" t="s">
        <v>6</v>
      </c>
      <c r="L34" s="13" t="s">
        <v>6</v>
      </c>
    </row>
    <row r="35" spans="1:12" outlineLevel="1" x14ac:dyDescent="0.3">
      <c r="A35" s="11" t="s">
        <v>40</v>
      </c>
      <c r="B35" s="11" t="s">
        <v>41</v>
      </c>
      <c r="C35" s="11" t="str">
        <f t="shared" si="0"/>
        <v>gratification annuelle</v>
      </c>
      <c r="D35" s="13" t="s">
        <v>6</v>
      </c>
      <c r="E35" s="12">
        <v>146.07</v>
      </c>
      <c r="F35" s="13" t="s">
        <v>6</v>
      </c>
      <c r="G35" s="13" t="s">
        <v>6</v>
      </c>
      <c r="H35" s="13" t="s">
        <v>6</v>
      </c>
      <c r="I35" s="13" t="s">
        <v>6</v>
      </c>
      <c r="J35" s="13" t="s">
        <v>6</v>
      </c>
      <c r="K35" s="13" t="s">
        <v>6</v>
      </c>
      <c r="L35" s="13" t="s">
        <v>6</v>
      </c>
    </row>
    <row r="36" spans="1:12" outlineLevel="1" x14ac:dyDescent="0.3">
      <c r="A36" s="14" t="s">
        <v>6</v>
      </c>
      <c r="B36" s="11" t="s">
        <v>42</v>
      </c>
      <c r="C36" s="11" t="str">
        <f t="shared" si="0"/>
        <v>Congés payés</v>
      </c>
      <c r="D36" s="13" t="s">
        <v>6</v>
      </c>
      <c r="E36" s="13" t="s">
        <v>6</v>
      </c>
      <c r="F36" s="13" t="s">
        <v>6</v>
      </c>
      <c r="G36" s="12">
        <v>-4</v>
      </c>
      <c r="H36" s="12">
        <v>-329.3</v>
      </c>
      <c r="I36" s="13" t="s">
        <v>6</v>
      </c>
      <c r="J36" s="12">
        <v>-14</v>
      </c>
      <c r="K36" s="12">
        <v>-1579.72</v>
      </c>
      <c r="L36" s="13" t="s">
        <v>6</v>
      </c>
    </row>
    <row r="37" spans="1:12" outlineLevel="1" x14ac:dyDescent="0.3">
      <c r="A37" s="14" t="s">
        <v>6</v>
      </c>
      <c r="B37" s="11" t="s">
        <v>43</v>
      </c>
      <c r="C37" s="11" t="str">
        <f t="shared" si="0"/>
        <v>Indemnités de congés payés</v>
      </c>
      <c r="D37" s="13" t="s">
        <v>6</v>
      </c>
      <c r="E37" s="13" t="s">
        <v>6</v>
      </c>
      <c r="F37" s="13" t="s">
        <v>6</v>
      </c>
      <c r="G37" s="12">
        <v>329.3</v>
      </c>
      <c r="H37" s="12">
        <v>329.3</v>
      </c>
      <c r="I37" s="13" t="s">
        <v>6</v>
      </c>
      <c r="J37" s="12">
        <v>1617.57</v>
      </c>
      <c r="K37" s="12">
        <v>1617.57</v>
      </c>
      <c r="L37" s="13" t="s">
        <v>6</v>
      </c>
    </row>
    <row r="38" spans="1:12" outlineLevel="1" x14ac:dyDescent="0.3">
      <c r="A38" s="14" t="s">
        <v>6</v>
      </c>
      <c r="B38" s="11" t="s">
        <v>44</v>
      </c>
      <c r="C38" s="11" t="str">
        <f t="shared" si="0"/>
        <v>CET acquis</v>
      </c>
      <c r="D38" s="13" t="s">
        <v>6</v>
      </c>
      <c r="E38" s="13" t="s">
        <v>6</v>
      </c>
      <c r="F38" s="13" t="s">
        <v>6</v>
      </c>
      <c r="G38" s="12">
        <v>2</v>
      </c>
      <c r="H38" s="13" t="s">
        <v>6</v>
      </c>
      <c r="I38" s="13" t="s">
        <v>6</v>
      </c>
      <c r="J38" s="12">
        <v>20</v>
      </c>
      <c r="K38" s="13" t="s">
        <v>6</v>
      </c>
      <c r="L38" s="13" t="s">
        <v>6</v>
      </c>
    </row>
    <row r="39" spans="1:12" outlineLevel="1" x14ac:dyDescent="0.3">
      <c r="A39" s="11" t="s">
        <v>45</v>
      </c>
      <c r="B39" s="11" t="s">
        <v>46</v>
      </c>
      <c r="C39" s="11" t="str">
        <f t="shared" si="0"/>
        <v>Prime</v>
      </c>
      <c r="D39" s="12">
        <v>3</v>
      </c>
      <c r="E39" s="12">
        <v>7.83</v>
      </c>
      <c r="F39" s="13" t="s">
        <v>6</v>
      </c>
      <c r="G39" s="12">
        <v>5</v>
      </c>
      <c r="H39" s="12">
        <v>13.05</v>
      </c>
      <c r="I39" s="13" t="s">
        <v>6</v>
      </c>
      <c r="J39" s="12">
        <v>52</v>
      </c>
      <c r="K39" s="12">
        <v>135.1</v>
      </c>
      <c r="L39" s="13" t="s">
        <v>6</v>
      </c>
    </row>
    <row r="40" spans="1:12" outlineLevel="1" x14ac:dyDescent="0.3">
      <c r="A40" s="11" t="s">
        <v>47</v>
      </c>
      <c r="B40" s="11" t="s">
        <v>24</v>
      </c>
      <c r="C40" s="11" t="str">
        <f t="shared" si="0"/>
        <v>IJSS brutes</v>
      </c>
      <c r="D40" s="13" t="s">
        <v>6</v>
      </c>
      <c r="E40" s="13" t="s">
        <v>6</v>
      </c>
      <c r="F40" s="13" t="s">
        <v>6</v>
      </c>
      <c r="G40" s="13" t="s">
        <v>6</v>
      </c>
      <c r="H40" s="12">
        <v>-64.23</v>
      </c>
      <c r="I40" s="13" t="s">
        <v>6</v>
      </c>
      <c r="J40" s="13" t="s">
        <v>6</v>
      </c>
      <c r="K40" s="13" t="s">
        <v>6</v>
      </c>
      <c r="L40" s="13" t="s">
        <v>6</v>
      </c>
    </row>
    <row r="41" spans="1:12" outlineLevel="1" x14ac:dyDescent="0.3">
      <c r="A41" s="11" t="s">
        <v>48</v>
      </c>
      <c r="B41" s="11" t="s">
        <v>25</v>
      </c>
      <c r="C41" s="11" t="str">
        <f t="shared" si="0"/>
        <v>Ajustement du net</v>
      </c>
      <c r="D41" s="13" t="s">
        <v>6</v>
      </c>
      <c r="E41" s="13" t="s">
        <v>6</v>
      </c>
      <c r="F41" s="13" t="s">
        <v>6</v>
      </c>
      <c r="G41" s="13" t="s">
        <v>6</v>
      </c>
      <c r="H41" s="12">
        <v>-14.63</v>
      </c>
      <c r="I41" s="13" t="s">
        <v>6</v>
      </c>
      <c r="J41" s="13" t="s">
        <v>6</v>
      </c>
      <c r="K41" s="13" t="s">
        <v>6</v>
      </c>
      <c r="L41" s="13" t="s">
        <v>6</v>
      </c>
    </row>
    <row r="42" spans="1:12" outlineLevel="1" x14ac:dyDescent="0.3">
      <c r="A42" s="11" t="s">
        <v>49</v>
      </c>
      <c r="B42" s="11" t="s">
        <v>50</v>
      </c>
      <c r="C42" s="11" t="str">
        <f t="shared" si="0"/>
        <v>Gratification annuelle</v>
      </c>
      <c r="D42" s="13" t="s">
        <v>6</v>
      </c>
      <c r="E42" s="13" t="s">
        <v>6</v>
      </c>
      <c r="F42" s="13" t="s">
        <v>6</v>
      </c>
      <c r="G42" s="13" t="s">
        <v>6</v>
      </c>
      <c r="H42" s="12">
        <v>620.35</v>
      </c>
      <c r="I42" s="13" t="s">
        <v>6</v>
      </c>
      <c r="J42" s="13" t="s">
        <v>6</v>
      </c>
      <c r="K42" s="12">
        <v>2273.9499999999998</v>
      </c>
      <c r="L42" s="13" t="s">
        <v>6</v>
      </c>
    </row>
    <row r="43" spans="1:12" outlineLevel="1" x14ac:dyDescent="0.3">
      <c r="A43" s="11" t="s">
        <v>51</v>
      </c>
      <c r="B43" s="11" t="s">
        <v>52</v>
      </c>
      <c r="C43" s="11" t="str">
        <f t="shared" si="0"/>
        <v>Prime</v>
      </c>
      <c r="D43" s="13" t="s">
        <v>6</v>
      </c>
      <c r="E43" s="13" t="s">
        <v>6</v>
      </c>
      <c r="F43" s="13" t="s">
        <v>6</v>
      </c>
      <c r="G43" s="13" t="s">
        <v>6</v>
      </c>
      <c r="H43" s="12">
        <v>509.03</v>
      </c>
      <c r="I43" s="13" t="s">
        <v>6</v>
      </c>
      <c r="J43" s="13" t="s">
        <v>6</v>
      </c>
      <c r="K43" s="12">
        <v>566.45000000000005</v>
      </c>
      <c r="L43" s="13" t="s">
        <v>6</v>
      </c>
    </row>
    <row r="44" spans="1:12" outlineLevel="1" x14ac:dyDescent="0.3">
      <c r="A44" s="11" t="s">
        <v>53</v>
      </c>
      <c r="B44" s="11" t="s">
        <v>54</v>
      </c>
      <c r="C44" s="11" t="str">
        <f t="shared" si="0"/>
        <v>Prime</v>
      </c>
      <c r="D44" s="13" t="s">
        <v>6</v>
      </c>
      <c r="E44" s="13" t="s">
        <v>6</v>
      </c>
      <c r="F44" s="13" t="s">
        <v>6</v>
      </c>
      <c r="G44" s="13" t="s">
        <v>6</v>
      </c>
      <c r="H44" s="12">
        <v>303.45999999999998</v>
      </c>
      <c r="I44" s="13" t="s">
        <v>6</v>
      </c>
      <c r="J44" s="13" t="s">
        <v>6</v>
      </c>
      <c r="K44" s="12">
        <v>173.82</v>
      </c>
      <c r="L44" s="13" t="s">
        <v>6</v>
      </c>
    </row>
    <row r="45" spans="1:12" outlineLevel="1" x14ac:dyDescent="0.3">
      <c r="A45" s="11" t="s">
        <v>45</v>
      </c>
      <c r="B45" s="11" t="s">
        <v>55</v>
      </c>
      <c r="C45" s="11" t="str">
        <f t="shared" si="0"/>
        <v>Prime</v>
      </c>
      <c r="D45" s="13" t="s">
        <v>6</v>
      </c>
      <c r="E45" s="13" t="s">
        <v>6</v>
      </c>
      <c r="F45" s="13" t="s">
        <v>6</v>
      </c>
      <c r="G45" s="12">
        <v>1</v>
      </c>
      <c r="H45" s="12">
        <v>2.61</v>
      </c>
      <c r="I45" s="13" t="s">
        <v>6</v>
      </c>
      <c r="J45" s="12">
        <v>10</v>
      </c>
      <c r="K45" s="12">
        <v>25.8</v>
      </c>
      <c r="L45" s="13" t="s">
        <v>6</v>
      </c>
    </row>
    <row r="46" spans="1:12" outlineLevel="1" x14ac:dyDescent="0.3">
      <c r="A46" s="11" t="s">
        <v>56</v>
      </c>
      <c r="B46" s="11" t="s">
        <v>57</v>
      </c>
      <c r="C46" s="11" t="str">
        <f t="shared" si="0"/>
        <v>Supplément familial</v>
      </c>
      <c r="D46" s="13" t="s">
        <v>6</v>
      </c>
      <c r="E46" s="13" t="s">
        <v>6</v>
      </c>
      <c r="F46" s="13" t="s">
        <v>6</v>
      </c>
      <c r="G46" s="13" t="s">
        <v>6</v>
      </c>
      <c r="H46" s="12">
        <v>1232.83</v>
      </c>
      <c r="I46" s="13" t="s">
        <v>6</v>
      </c>
      <c r="J46" s="13" t="s">
        <v>6</v>
      </c>
      <c r="K46" s="13" t="s">
        <v>6</v>
      </c>
      <c r="L46" s="13" t="s">
        <v>6</v>
      </c>
    </row>
    <row r="47" spans="1:12" outlineLevel="1" x14ac:dyDescent="0.3">
      <c r="A47" s="11" t="s">
        <v>58</v>
      </c>
      <c r="B47" s="11" t="s">
        <v>59</v>
      </c>
      <c r="C47" s="11" t="str">
        <f t="shared" si="0"/>
        <v>Partie supérieure SBMH AM</v>
      </c>
      <c r="D47" s="13" t="s">
        <v>6</v>
      </c>
      <c r="E47" s="13" t="s">
        <v>6</v>
      </c>
      <c r="F47" s="13" t="s">
        <v>6</v>
      </c>
      <c r="G47" s="13" t="s">
        <v>6</v>
      </c>
      <c r="H47" s="13" t="s">
        <v>6</v>
      </c>
      <c r="I47" s="13" t="s">
        <v>6</v>
      </c>
      <c r="J47" s="13" t="s">
        <v>6</v>
      </c>
      <c r="K47" s="12">
        <v>679.37</v>
      </c>
      <c r="L47" s="13" t="s">
        <v>6</v>
      </c>
    </row>
    <row r="48" spans="1:12" outlineLevel="1" x14ac:dyDescent="0.3">
      <c r="A48" s="11" t="s">
        <v>60</v>
      </c>
      <c r="B48" s="11" t="s">
        <v>61</v>
      </c>
      <c r="C48" s="11" t="str">
        <f t="shared" si="0"/>
        <v>Jours CP versés sur CET</v>
      </c>
      <c r="D48" s="13" t="s">
        <v>6</v>
      </c>
      <c r="E48" s="13" t="s">
        <v>6</v>
      </c>
      <c r="F48" s="13" t="s">
        <v>6</v>
      </c>
      <c r="G48" s="13" t="s">
        <v>6</v>
      </c>
      <c r="H48" s="13" t="s">
        <v>6</v>
      </c>
      <c r="I48" s="13" t="s">
        <v>6</v>
      </c>
      <c r="J48" s="13" t="s">
        <v>6</v>
      </c>
      <c r="K48" s="12">
        <v>5</v>
      </c>
      <c r="L48" s="13" t="s">
        <v>6</v>
      </c>
    </row>
    <row r="49" spans="1:12" outlineLevel="1" x14ac:dyDescent="0.3">
      <c r="A49" s="11" t="s">
        <v>62</v>
      </c>
      <c r="B49" s="11" t="s">
        <v>63</v>
      </c>
      <c r="C49" s="11" t="str">
        <f t="shared" si="0"/>
        <v>Prime</v>
      </c>
      <c r="D49" s="13" t="s">
        <v>6</v>
      </c>
      <c r="E49" s="13" t="s">
        <v>6</v>
      </c>
      <c r="F49" s="13" t="s">
        <v>6</v>
      </c>
      <c r="G49" s="13" t="s">
        <v>6</v>
      </c>
      <c r="H49" s="13" t="s">
        <v>6</v>
      </c>
      <c r="I49" s="13" t="s">
        <v>6</v>
      </c>
      <c r="J49" s="12">
        <v>8</v>
      </c>
      <c r="K49" s="12">
        <v>280</v>
      </c>
      <c r="L49" s="13" t="s">
        <v>6</v>
      </c>
    </row>
    <row r="50" spans="1:12" outlineLevel="1" x14ac:dyDescent="0.3">
      <c r="A50" s="11" t="s">
        <v>62</v>
      </c>
      <c r="B50" s="11" t="s">
        <v>64</v>
      </c>
      <c r="C50" s="11" t="str">
        <f t="shared" si="0"/>
        <v>Prime</v>
      </c>
      <c r="D50" s="13" t="s">
        <v>6</v>
      </c>
      <c r="E50" s="13" t="s">
        <v>6</v>
      </c>
      <c r="F50" s="13" t="s">
        <v>6</v>
      </c>
      <c r="G50" s="13" t="s">
        <v>6</v>
      </c>
      <c r="H50" s="13" t="s">
        <v>6</v>
      </c>
      <c r="I50" s="13" t="s">
        <v>6</v>
      </c>
      <c r="J50" s="12">
        <v>5</v>
      </c>
      <c r="K50" s="12">
        <v>235</v>
      </c>
      <c r="L50" s="13" t="s">
        <v>6</v>
      </c>
    </row>
    <row r="51" spans="1:12" outlineLevel="1" x14ac:dyDescent="0.3">
      <c r="A51" s="11" t="s">
        <v>45</v>
      </c>
      <c r="B51" s="11" t="s">
        <v>65</v>
      </c>
      <c r="C51" s="11" t="str">
        <f t="shared" si="0"/>
        <v>Prime</v>
      </c>
      <c r="D51" s="13" t="s">
        <v>6</v>
      </c>
      <c r="E51" s="13" t="s">
        <v>6</v>
      </c>
      <c r="F51" s="13" t="s">
        <v>6</v>
      </c>
      <c r="G51" s="13" t="s">
        <v>6</v>
      </c>
      <c r="H51" s="13" t="s">
        <v>6</v>
      </c>
      <c r="I51" s="13" t="s">
        <v>6</v>
      </c>
      <c r="J51" s="12">
        <v>1</v>
      </c>
      <c r="K51" s="12">
        <v>2.61</v>
      </c>
      <c r="L51" s="13" t="s">
        <v>6</v>
      </c>
    </row>
    <row r="52" spans="1:12" outlineLevel="1" x14ac:dyDescent="0.3">
      <c r="A52" s="11" t="s">
        <v>45</v>
      </c>
      <c r="B52" s="11" t="s">
        <v>66</v>
      </c>
      <c r="C52" s="11" t="str">
        <f t="shared" si="0"/>
        <v>Prime</v>
      </c>
      <c r="D52" s="13" t="s">
        <v>6</v>
      </c>
      <c r="E52" s="13" t="s">
        <v>6</v>
      </c>
      <c r="F52" s="13" t="s">
        <v>6</v>
      </c>
      <c r="G52" s="13" t="s">
        <v>6</v>
      </c>
      <c r="H52" s="13" t="s">
        <v>6</v>
      </c>
      <c r="I52" s="13" t="s">
        <v>6</v>
      </c>
      <c r="J52" s="12">
        <v>8</v>
      </c>
      <c r="K52" s="12">
        <v>20.58</v>
      </c>
      <c r="L52" s="13" t="s">
        <v>6</v>
      </c>
    </row>
    <row r="53" spans="1:12" outlineLevel="1" x14ac:dyDescent="0.3">
      <c r="A53" s="11" t="s">
        <v>45</v>
      </c>
      <c r="B53" s="11" t="s">
        <v>67</v>
      </c>
      <c r="C53" s="11" t="str">
        <f t="shared" si="0"/>
        <v>Régul paniers 09/22 (limite exo)</v>
      </c>
      <c r="D53" s="13" t="s">
        <v>6</v>
      </c>
      <c r="E53" s="13" t="s">
        <v>6</v>
      </c>
      <c r="F53" s="13" t="s">
        <v>6</v>
      </c>
      <c r="G53" s="13" t="s">
        <v>6</v>
      </c>
      <c r="H53" s="13" t="s">
        <v>6</v>
      </c>
      <c r="I53" s="13" t="s">
        <v>6</v>
      </c>
      <c r="J53" s="13" t="s">
        <v>6</v>
      </c>
      <c r="K53" s="12">
        <v>-1.5</v>
      </c>
      <c r="L53" s="13" t="s">
        <v>6</v>
      </c>
    </row>
    <row r="54" spans="1:12" outlineLevel="1" x14ac:dyDescent="0.3">
      <c r="A54" s="11" t="s">
        <v>68</v>
      </c>
      <c r="B54" s="11" t="s">
        <v>69</v>
      </c>
      <c r="C54" s="11" t="str">
        <f t="shared" si="0"/>
        <v>Complément 10ème CP</v>
      </c>
      <c r="D54" s="13" t="s">
        <v>6</v>
      </c>
      <c r="E54" s="13" t="s">
        <v>6</v>
      </c>
      <c r="F54" s="13" t="s">
        <v>6</v>
      </c>
      <c r="G54" s="13" t="s">
        <v>6</v>
      </c>
      <c r="H54" s="13" t="s">
        <v>6</v>
      </c>
      <c r="I54" s="13" t="s">
        <v>6</v>
      </c>
      <c r="J54" s="13" t="s">
        <v>6</v>
      </c>
      <c r="K54" s="13" t="s">
        <v>6</v>
      </c>
      <c r="L54" s="13" t="s">
        <v>6</v>
      </c>
    </row>
    <row r="55" spans="1:12" outlineLevel="1" x14ac:dyDescent="0.3">
      <c r="A55" s="14" t="s">
        <v>6</v>
      </c>
      <c r="B55" s="11" t="s">
        <v>70</v>
      </c>
      <c r="C55" s="11" t="str">
        <f t="shared" si="0"/>
        <v>Indemnité de précarité</v>
      </c>
      <c r="D55" s="13" t="s">
        <v>6</v>
      </c>
      <c r="E55" s="13" t="s">
        <v>6</v>
      </c>
      <c r="F55" s="13" t="s">
        <v>6</v>
      </c>
      <c r="G55" s="13" t="s">
        <v>6</v>
      </c>
      <c r="H55" s="13" t="s">
        <v>6</v>
      </c>
      <c r="I55" s="13" t="s">
        <v>6</v>
      </c>
      <c r="J55" s="13" t="s">
        <v>6</v>
      </c>
      <c r="K55" s="13" t="s">
        <v>6</v>
      </c>
      <c r="L55" s="13" t="s">
        <v>6</v>
      </c>
    </row>
    <row r="56" spans="1:12" outlineLevel="1" x14ac:dyDescent="0.3">
      <c r="A56" s="14" t="s">
        <v>6</v>
      </c>
      <c r="B56" s="11" t="s">
        <v>71</v>
      </c>
      <c r="C56" s="11" t="str">
        <f t="shared" si="0"/>
        <v>RTT pris (j)</v>
      </c>
      <c r="D56" s="13" t="s">
        <v>6</v>
      </c>
      <c r="E56" s="13" t="s">
        <v>6</v>
      </c>
      <c r="F56" s="13" t="s">
        <v>6</v>
      </c>
      <c r="G56" s="13" t="s">
        <v>6</v>
      </c>
      <c r="H56" s="13" t="s">
        <v>6</v>
      </c>
      <c r="I56" s="13" t="s">
        <v>6</v>
      </c>
      <c r="J56" s="13" t="s">
        <v>6</v>
      </c>
      <c r="K56" s="13" t="s">
        <v>6</v>
      </c>
      <c r="L56" s="13" t="s">
        <v>6</v>
      </c>
    </row>
    <row r="57" spans="1:12" outlineLevel="1" x14ac:dyDescent="0.3">
      <c r="A57" s="14" t="s">
        <v>6</v>
      </c>
      <c r="B57" s="11" t="s">
        <v>72</v>
      </c>
      <c r="C57" s="11" t="str">
        <f t="shared" si="0"/>
        <v>RTT acquis (j)</v>
      </c>
      <c r="D57" s="13" t="s">
        <v>6</v>
      </c>
      <c r="E57" s="13" t="s">
        <v>6</v>
      </c>
      <c r="F57" s="13" t="s">
        <v>6</v>
      </c>
      <c r="G57" s="13" t="s">
        <v>6</v>
      </c>
      <c r="H57" s="13" t="s">
        <v>6</v>
      </c>
      <c r="I57" s="13" t="s">
        <v>6</v>
      </c>
      <c r="J57" s="13" t="s">
        <v>6</v>
      </c>
      <c r="K57" s="13" t="s">
        <v>6</v>
      </c>
      <c r="L57" s="13" t="s">
        <v>6</v>
      </c>
    </row>
    <row r="58" spans="1:12" outlineLevel="1" x14ac:dyDescent="0.3">
      <c r="A58" s="14" t="s">
        <v>6</v>
      </c>
      <c r="B58" s="11" t="s">
        <v>73</v>
      </c>
      <c r="C58" s="11" t="str">
        <f t="shared" si="0"/>
        <v>RTT</v>
      </c>
      <c r="D58" s="13" t="s">
        <v>6</v>
      </c>
      <c r="E58" s="13" t="s">
        <v>6</v>
      </c>
      <c r="F58" s="13" t="s">
        <v>6</v>
      </c>
      <c r="G58" s="13" t="s">
        <v>6</v>
      </c>
      <c r="H58" s="13" t="s">
        <v>6</v>
      </c>
      <c r="I58" s="13" t="s">
        <v>6</v>
      </c>
      <c r="J58" s="13" t="s">
        <v>6</v>
      </c>
      <c r="K58" s="13" t="s">
        <v>6</v>
      </c>
      <c r="L58" s="13" t="s">
        <v>6</v>
      </c>
    </row>
    <row r="59" spans="1:12" outlineLevel="1" x14ac:dyDescent="0.3">
      <c r="A59" s="11" t="s">
        <v>51</v>
      </c>
      <c r="B59" s="11" t="s">
        <v>74</v>
      </c>
      <c r="C59" s="11" t="str">
        <f t="shared" si="0"/>
        <v>Prime</v>
      </c>
      <c r="D59" s="13" t="s">
        <v>6</v>
      </c>
      <c r="E59" s="13" t="s">
        <v>6</v>
      </c>
      <c r="F59" s="13" t="s">
        <v>6</v>
      </c>
      <c r="G59" s="13" t="s">
        <v>6</v>
      </c>
      <c r="H59" s="13" t="s">
        <v>6</v>
      </c>
      <c r="I59" s="13" t="s">
        <v>6</v>
      </c>
      <c r="J59" s="13" t="s">
        <v>6</v>
      </c>
      <c r="K59" s="13" t="s">
        <v>6</v>
      </c>
      <c r="L59" s="13" t="s">
        <v>6</v>
      </c>
    </row>
    <row r="60" spans="1:12" outlineLevel="1" x14ac:dyDescent="0.3">
      <c r="A60" s="11" t="s">
        <v>58</v>
      </c>
      <c r="B60" s="11" t="s">
        <v>75</v>
      </c>
      <c r="C60" s="11" t="str">
        <f t="shared" si="0"/>
        <v>Partie supérieure SBMH</v>
      </c>
      <c r="D60" s="13" t="s">
        <v>6</v>
      </c>
      <c r="E60" s="13" t="s">
        <v>6</v>
      </c>
      <c r="F60" s="13" t="s">
        <v>6</v>
      </c>
      <c r="G60" s="13" t="s">
        <v>6</v>
      </c>
      <c r="H60" s="13" t="s">
        <v>6</v>
      </c>
      <c r="I60" s="13" t="s">
        <v>6</v>
      </c>
      <c r="J60" s="13" t="s">
        <v>6</v>
      </c>
      <c r="K60" s="13" t="s">
        <v>6</v>
      </c>
      <c r="L60" s="13" t="s">
        <v>6</v>
      </c>
    </row>
    <row r="61" spans="1:12" outlineLevel="1" x14ac:dyDescent="0.3">
      <c r="A61" s="11" t="s">
        <v>76</v>
      </c>
      <c r="B61" s="11" t="s">
        <v>77</v>
      </c>
      <c r="C61" s="11" t="str">
        <f t="shared" si="0"/>
        <v>Rappel de salaire de 01 à 09/22</v>
      </c>
      <c r="D61" s="13" t="s">
        <v>6</v>
      </c>
      <c r="E61" s="13" t="s">
        <v>6</v>
      </c>
      <c r="F61" s="13" t="s">
        <v>6</v>
      </c>
      <c r="G61" s="13" t="s">
        <v>6</v>
      </c>
      <c r="H61" s="13" t="s">
        <v>6</v>
      </c>
      <c r="I61" s="13" t="s">
        <v>6</v>
      </c>
      <c r="J61" s="13" t="s">
        <v>6</v>
      </c>
      <c r="K61" s="13" t="s">
        <v>6</v>
      </c>
      <c r="L61" s="13" t="s">
        <v>6</v>
      </c>
    </row>
    <row r="62" spans="1:12" outlineLevel="1" x14ac:dyDescent="0.3">
      <c r="A62" s="11" t="s">
        <v>78</v>
      </c>
      <c r="B62" s="11" t="s">
        <v>79</v>
      </c>
      <c r="C62" s="11" t="str">
        <f t="shared" si="0"/>
        <v>Majoration heures de dimanche</v>
      </c>
      <c r="D62" s="13" t="s">
        <v>6</v>
      </c>
      <c r="E62" s="13" t="s">
        <v>6</v>
      </c>
      <c r="F62" s="13" t="s">
        <v>6</v>
      </c>
      <c r="G62" s="13" t="s">
        <v>6</v>
      </c>
      <c r="H62" s="13" t="s">
        <v>6</v>
      </c>
      <c r="I62" s="13" t="s">
        <v>6</v>
      </c>
      <c r="J62" s="13" t="s">
        <v>6</v>
      </c>
      <c r="K62" s="13" t="s">
        <v>6</v>
      </c>
      <c r="L62" s="13" t="s">
        <v>6</v>
      </c>
    </row>
    <row r="63" spans="1:12" outlineLevel="1" x14ac:dyDescent="0.3">
      <c r="A63" s="11" t="s">
        <v>62</v>
      </c>
      <c r="B63" s="11" t="s">
        <v>80</v>
      </c>
      <c r="C63" s="11" t="str">
        <f t="shared" si="0"/>
        <v>Prime</v>
      </c>
      <c r="D63" s="13" t="s">
        <v>6</v>
      </c>
      <c r="E63" s="13" t="s">
        <v>6</v>
      </c>
      <c r="F63" s="13" t="s">
        <v>6</v>
      </c>
      <c r="G63" s="13" t="s">
        <v>6</v>
      </c>
      <c r="H63" s="13" t="s">
        <v>6</v>
      </c>
      <c r="I63" s="13" t="s">
        <v>6</v>
      </c>
      <c r="J63" s="13" t="s">
        <v>6</v>
      </c>
      <c r="K63" s="13" t="s">
        <v>6</v>
      </c>
      <c r="L63" s="13" t="s">
        <v>6</v>
      </c>
    </row>
    <row r="64" spans="1:12" outlineLevel="1" x14ac:dyDescent="0.3">
      <c r="A64" s="11" t="s">
        <v>45</v>
      </c>
      <c r="B64" s="11" t="s">
        <v>81</v>
      </c>
      <c r="C64" s="11" t="str">
        <f t="shared" si="0"/>
        <v>Prime</v>
      </c>
      <c r="D64" s="13" t="s">
        <v>6</v>
      </c>
      <c r="E64" s="13" t="s">
        <v>6</v>
      </c>
      <c r="F64" s="13" t="s">
        <v>6</v>
      </c>
      <c r="G64" s="13" t="s">
        <v>6</v>
      </c>
      <c r="H64" s="13" t="s">
        <v>6</v>
      </c>
      <c r="I64" s="13" t="s">
        <v>6</v>
      </c>
      <c r="J64" s="13" t="s">
        <v>6</v>
      </c>
      <c r="K64" s="13" t="s">
        <v>6</v>
      </c>
      <c r="L64" s="13" t="s">
        <v>6</v>
      </c>
    </row>
    <row r="65" spans="1:12" outlineLevel="1" x14ac:dyDescent="0.3">
      <c r="A65" s="11" t="s">
        <v>45</v>
      </c>
      <c r="B65" s="11" t="s">
        <v>82</v>
      </c>
      <c r="C65" s="11" t="str">
        <f t="shared" si="0"/>
        <v>Prime</v>
      </c>
      <c r="D65" s="13" t="s">
        <v>6</v>
      </c>
      <c r="E65" s="13" t="s">
        <v>6</v>
      </c>
      <c r="F65" s="13" t="s">
        <v>6</v>
      </c>
      <c r="G65" s="13" t="s">
        <v>6</v>
      </c>
      <c r="H65" s="13" t="s">
        <v>6</v>
      </c>
      <c r="I65" s="13" t="s">
        <v>6</v>
      </c>
      <c r="J65" s="13" t="s">
        <v>6</v>
      </c>
      <c r="K65" s="13" t="s">
        <v>6</v>
      </c>
      <c r="L65" s="13" t="s">
        <v>6</v>
      </c>
    </row>
    <row r="66" spans="1:12" outlineLevel="1" x14ac:dyDescent="0.3">
      <c r="A66" s="11" t="s">
        <v>45</v>
      </c>
      <c r="B66" s="11" t="s">
        <v>83</v>
      </c>
      <c r="C66" s="11" t="str">
        <f t="shared" si="0"/>
        <v>Prime</v>
      </c>
      <c r="D66" s="13" t="s">
        <v>6</v>
      </c>
      <c r="E66" s="13" t="s">
        <v>6</v>
      </c>
      <c r="F66" s="13" t="s">
        <v>6</v>
      </c>
      <c r="G66" s="13" t="s">
        <v>6</v>
      </c>
      <c r="H66" s="13" t="s">
        <v>6</v>
      </c>
      <c r="I66" s="13" t="s">
        <v>6</v>
      </c>
      <c r="J66" s="13" t="s">
        <v>6</v>
      </c>
      <c r="K66" s="13" t="s">
        <v>6</v>
      </c>
      <c r="L66" s="13" t="s">
        <v>6</v>
      </c>
    </row>
    <row r="67" spans="1:12" outlineLevel="1" x14ac:dyDescent="0.3">
      <c r="A67" s="11" t="s">
        <v>78</v>
      </c>
      <c r="B67" s="11" t="s">
        <v>84</v>
      </c>
      <c r="C67" s="11" t="str">
        <f t="shared" si="0"/>
        <v>Majoration heures de jour férié</v>
      </c>
      <c r="D67" s="13" t="s">
        <v>6</v>
      </c>
      <c r="E67" s="13" t="s">
        <v>6</v>
      </c>
      <c r="F67" s="13" t="s">
        <v>6</v>
      </c>
      <c r="G67" s="13" t="s">
        <v>6</v>
      </c>
      <c r="H67" s="13" t="s">
        <v>6</v>
      </c>
      <c r="I67" s="13" t="s">
        <v>6</v>
      </c>
      <c r="J67" s="13" t="s">
        <v>6</v>
      </c>
      <c r="K67" s="13" t="s">
        <v>6</v>
      </c>
      <c r="L67" s="13" t="s">
        <v>6</v>
      </c>
    </row>
    <row r="68" spans="1:12" outlineLevel="1" x14ac:dyDescent="0.3">
      <c r="A68" s="11" t="s">
        <v>40</v>
      </c>
      <c r="B68" s="11" t="s">
        <v>85</v>
      </c>
      <c r="C68" s="11" t="str">
        <f t="shared" si="0"/>
        <v>13ème mois</v>
      </c>
      <c r="D68" s="13" t="s">
        <v>6</v>
      </c>
      <c r="E68" s="13" t="s">
        <v>6</v>
      </c>
      <c r="F68" s="13" t="s">
        <v>6</v>
      </c>
      <c r="G68" s="13" t="s">
        <v>6</v>
      </c>
      <c r="H68" s="13" t="s">
        <v>6</v>
      </c>
      <c r="I68" s="13" t="s">
        <v>6</v>
      </c>
      <c r="J68" s="13" t="s">
        <v>6</v>
      </c>
      <c r="K68" s="13" t="s">
        <v>6</v>
      </c>
      <c r="L68" s="13" t="s">
        <v>6</v>
      </c>
    </row>
    <row r="69" spans="1:12" outlineLevel="1" x14ac:dyDescent="0.3">
      <c r="A69" s="11" t="s">
        <v>51</v>
      </c>
      <c r="B69" s="11" t="s">
        <v>86</v>
      </c>
      <c r="C69" s="11" t="str">
        <f t="shared" ref="C69:C132" si="1">IF(LEFT(B69,5)="Prime","Prime",B69)</f>
        <v>Prime</v>
      </c>
      <c r="D69" s="13" t="s">
        <v>6</v>
      </c>
      <c r="E69" s="13" t="s">
        <v>6</v>
      </c>
      <c r="F69" s="13" t="s">
        <v>6</v>
      </c>
      <c r="G69" s="13" t="s">
        <v>6</v>
      </c>
      <c r="H69" s="13" t="s">
        <v>6</v>
      </c>
      <c r="I69" s="13" t="s">
        <v>6</v>
      </c>
      <c r="J69" s="13" t="s">
        <v>6</v>
      </c>
      <c r="K69" s="13" t="s">
        <v>6</v>
      </c>
      <c r="L69" s="13" t="s">
        <v>6</v>
      </c>
    </row>
    <row r="70" spans="1:12" outlineLevel="1" x14ac:dyDescent="0.3">
      <c r="A70" s="11" t="s">
        <v>58</v>
      </c>
      <c r="B70" s="11" t="s">
        <v>87</v>
      </c>
      <c r="C70" s="11" t="str">
        <f t="shared" si="1"/>
        <v>Complément 1/2 thérapeutique</v>
      </c>
      <c r="D70" s="13" t="s">
        <v>6</v>
      </c>
      <c r="E70" s="13" t="s">
        <v>6</v>
      </c>
      <c r="F70" s="13" t="s">
        <v>6</v>
      </c>
      <c r="G70" s="13" t="s">
        <v>6</v>
      </c>
      <c r="H70" s="13" t="s">
        <v>6</v>
      </c>
      <c r="I70" s="13" t="s">
        <v>6</v>
      </c>
      <c r="J70" s="13" t="s">
        <v>6</v>
      </c>
      <c r="K70" s="13" t="s">
        <v>6</v>
      </c>
      <c r="L70" s="13" t="s">
        <v>6</v>
      </c>
    </row>
    <row r="71" spans="1:12" outlineLevel="1" x14ac:dyDescent="0.3">
      <c r="A71" s="11" t="s">
        <v>88</v>
      </c>
      <c r="B71" s="11" t="s">
        <v>89</v>
      </c>
      <c r="C71" s="11" t="str">
        <f t="shared" si="1"/>
        <v>Indemnité de départ à la retraite</v>
      </c>
      <c r="D71" s="13" t="s">
        <v>6</v>
      </c>
      <c r="E71" s="13" t="s">
        <v>6</v>
      </c>
      <c r="F71" s="13" t="s">
        <v>6</v>
      </c>
      <c r="G71" s="13" t="s">
        <v>6</v>
      </c>
      <c r="H71" s="13" t="s">
        <v>6</v>
      </c>
      <c r="I71" s="13" t="s">
        <v>6</v>
      </c>
      <c r="J71" s="13" t="s">
        <v>6</v>
      </c>
      <c r="K71" s="13" t="s">
        <v>6</v>
      </c>
      <c r="L71" s="13" t="s">
        <v>6</v>
      </c>
    </row>
    <row r="72" spans="1:12" outlineLevel="1" x14ac:dyDescent="0.3">
      <c r="A72" s="11" t="s">
        <v>62</v>
      </c>
      <c r="B72" s="11" t="s">
        <v>90</v>
      </c>
      <c r="C72" s="11" t="str">
        <f t="shared" si="1"/>
        <v>Prime</v>
      </c>
      <c r="D72" s="13" t="s">
        <v>6</v>
      </c>
      <c r="E72" s="13" t="s">
        <v>6</v>
      </c>
      <c r="F72" s="13" t="s">
        <v>6</v>
      </c>
      <c r="G72" s="13" t="s">
        <v>6</v>
      </c>
      <c r="H72" s="13" t="s">
        <v>6</v>
      </c>
      <c r="I72" s="13" t="s">
        <v>6</v>
      </c>
      <c r="J72" s="13" t="s">
        <v>6</v>
      </c>
      <c r="K72" s="13" t="s">
        <v>6</v>
      </c>
      <c r="L72" s="13" t="s">
        <v>6</v>
      </c>
    </row>
    <row r="73" spans="1:12" outlineLevel="1" x14ac:dyDescent="0.3">
      <c r="A73" s="14" t="s">
        <v>6</v>
      </c>
      <c r="B73" s="11" t="s">
        <v>91</v>
      </c>
      <c r="C73" s="11" t="str">
        <f t="shared" si="1"/>
        <v>CET pris</v>
      </c>
      <c r="D73" s="13" t="s">
        <v>6</v>
      </c>
      <c r="E73" s="13" t="s">
        <v>6</v>
      </c>
      <c r="F73" s="13" t="s">
        <v>6</v>
      </c>
      <c r="G73" s="13" t="s">
        <v>6</v>
      </c>
      <c r="H73" s="13" t="s">
        <v>6</v>
      </c>
      <c r="I73" s="13" t="s">
        <v>6</v>
      </c>
      <c r="J73" s="13" t="s">
        <v>6</v>
      </c>
      <c r="K73" s="13" t="s">
        <v>6</v>
      </c>
      <c r="L73" s="13" t="s">
        <v>6</v>
      </c>
    </row>
    <row r="74" spans="1:12" outlineLevel="1" x14ac:dyDescent="0.3">
      <c r="A74" s="11" t="s">
        <v>92</v>
      </c>
      <c r="B74" s="11" t="s">
        <v>93</v>
      </c>
      <c r="C74" s="11" t="str">
        <f t="shared" si="1"/>
        <v>Régul indemnité CP 09/2022</v>
      </c>
      <c r="D74" s="13" t="s">
        <v>6</v>
      </c>
      <c r="E74" s="13" t="s">
        <v>6</v>
      </c>
      <c r="F74" s="13" t="s">
        <v>6</v>
      </c>
      <c r="G74" s="13" t="s">
        <v>6</v>
      </c>
      <c r="H74" s="13" t="s">
        <v>6</v>
      </c>
      <c r="I74" s="13" t="s">
        <v>6</v>
      </c>
      <c r="J74" s="13" t="s">
        <v>6</v>
      </c>
      <c r="K74" s="13" t="s">
        <v>6</v>
      </c>
      <c r="L74" s="13" t="s">
        <v>6</v>
      </c>
    </row>
    <row r="75" spans="1:12" outlineLevel="1" x14ac:dyDescent="0.3">
      <c r="A75" s="11" t="s">
        <v>78</v>
      </c>
      <c r="B75" s="11" t="s">
        <v>94</v>
      </c>
      <c r="C75" s="11" t="str">
        <f t="shared" si="1"/>
        <v xml:space="preserve">Régularisation h dim </v>
      </c>
      <c r="D75" s="13" t="s">
        <v>6</v>
      </c>
      <c r="E75" s="13" t="s">
        <v>6</v>
      </c>
      <c r="F75" s="13" t="s">
        <v>6</v>
      </c>
      <c r="G75" s="13" t="s">
        <v>6</v>
      </c>
      <c r="H75" s="13" t="s">
        <v>6</v>
      </c>
      <c r="I75" s="13" t="s">
        <v>6</v>
      </c>
      <c r="J75" s="13" t="s">
        <v>6</v>
      </c>
      <c r="K75" s="13" t="s">
        <v>6</v>
      </c>
      <c r="L75" s="13" t="s">
        <v>6</v>
      </c>
    </row>
    <row r="76" spans="1:12" outlineLevel="1" x14ac:dyDescent="0.3">
      <c r="A76" s="11" t="s">
        <v>60</v>
      </c>
      <c r="B76" s="11" t="s">
        <v>95</v>
      </c>
      <c r="C76" s="11" t="str">
        <f t="shared" si="1"/>
        <v>Jours RTT versés sur CET</v>
      </c>
      <c r="D76" s="13" t="s">
        <v>6</v>
      </c>
      <c r="E76" s="13" t="s">
        <v>6</v>
      </c>
      <c r="F76" s="13" t="s">
        <v>6</v>
      </c>
      <c r="G76" s="13" t="s">
        <v>6</v>
      </c>
      <c r="H76" s="13" t="s">
        <v>6</v>
      </c>
      <c r="I76" s="13" t="s">
        <v>6</v>
      </c>
      <c r="J76" s="13" t="s">
        <v>6</v>
      </c>
      <c r="K76" s="13" t="s">
        <v>6</v>
      </c>
      <c r="L76" s="13" t="s">
        <v>6</v>
      </c>
    </row>
    <row r="77" spans="1:12" outlineLevel="1" x14ac:dyDescent="0.3">
      <c r="A77" s="11" t="s">
        <v>49</v>
      </c>
      <c r="B77" s="11" t="s">
        <v>96</v>
      </c>
      <c r="C77" s="11" t="str">
        <f t="shared" si="1"/>
        <v>Avance 13è mois</v>
      </c>
      <c r="D77" s="13" t="s">
        <v>6</v>
      </c>
      <c r="E77" s="13" t="s">
        <v>6</v>
      </c>
      <c r="F77" s="13" t="s">
        <v>6</v>
      </c>
      <c r="G77" s="13" t="s">
        <v>6</v>
      </c>
      <c r="H77" s="13" t="s">
        <v>6</v>
      </c>
      <c r="I77" s="13" t="s">
        <v>6</v>
      </c>
      <c r="J77" s="13" t="s">
        <v>6</v>
      </c>
      <c r="K77" s="13" t="s">
        <v>6</v>
      </c>
      <c r="L77" s="13" t="s">
        <v>6</v>
      </c>
    </row>
    <row r="78" spans="1:12" outlineLevel="1" x14ac:dyDescent="0.3">
      <c r="A78" s="11" t="s">
        <v>60</v>
      </c>
      <c r="B78" s="11" t="s">
        <v>97</v>
      </c>
      <c r="C78" s="11" t="str">
        <f t="shared" si="1"/>
        <v>Jours de congés parentalité acquis</v>
      </c>
      <c r="D78" s="13" t="s">
        <v>6</v>
      </c>
      <c r="E78" s="13" t="s">
        <v>6</v>
      </c>
      <c r="F78" s="13" t="s">
        <v>6</v>
      </c>
      <c r="G78" s="13" t="s">
        <v>6</v>
      </c>
      <c r="H78" s="13" t="s">
        <v>6</v>
      </c>
      <c r="I78" s="13" t="s">
        <v>6</v>
      </c>
      <c r="J78" s="13" t="s">
        <v>6</v>
      </c>
      <c r="K78" s="13" t="s">
        <v>6</v>
      </c>
      <c r="L78" s="13" t="s">
        <v>6</v>
      </c>
    </row>
    <row r="79" spans="1:12" outlineLevel="1" x14ac:dyDescent="0.3">
      <c r="A79" s="11" t="s">
        <v>53</v>
      </c>
      <c r="B79" s="11" t="s">
        <v>86</v>
      </c>
      <c r="C79" s="11" t="str">
        <f t="shared" si="1"/>
        <v>Prime</v>
      </c>
      <c r="D79" s="13" t="s">
        <v>6</v>
      </c>
      <c r="E79" s="13" t="s">
        <v>6</v>
      </c>
      <c r="F79" s="13" t="s">
        <v>6</v>
      </c>
      <c r="G79" s="13" t="s">
        <v>6</v>
      </c>
      <c r="H79" s="13" t="s">
        <v>6</v>
      </c>
      <c r="I79" s="13" t="s">
        <v>6</v>
      </c>
      <c r="J79" s="13" t="s">
        <v>6</v>
      </c>
      <c r="K79" s="13" t="s">
        <v>6</v>
      </c>
      <c r="L79" s="13" t="s">
        <v>6</v>
      </c>
    </row>
    <row r="80" spans="1:12" outlineLevel="1" x14ac:dyDescent="0.3">
      <c r="A80" s="11" t="s">
        <v>53</v>
      </c>
      <c r="B80" s="11" t="s">
        <v>98</v>
      </c>
      <c r="C80" s="11" t="str">
        <f t="shared" si="1"/>
        <v>Prime</v>
      </c>
      <c r="D80" s="13" t="s">
        <v>6</v>
      </c>
      <c r="E80" s="13" t="s">
        <v>6</v>
      </c>
      <c r="F80" s="13" t="s">
        <v>6</v>
      </c>
      <c r="G80" s="13" t="s">
        <v>6</v>
      </c>
      <c r="H80" s="13" t="s">
        <v>6</v>
      </c>
      <c r="I80" s="13" t="s">
        <v>6</v>
      </c>
      <c r="J80" s="13" t="s">
        <v>6</v>
      </c>
      <c r="K80" s="13" t="s">
        <v>6</v>
      </c>
      <c r="L80" s="13" t="s">
        <v>6</v>
      </c>
    </row>
    <row r="81" spans="1:12" outlineLevel="1" x14ac:dyDescent="0.3">
      <c r="A81" s="11" t="s">
        <v>56</v>
      </c>
      <c r="B81" s="11" t="s">
        <v>99</v>
      </c>
      <c r="C81" s="11" t="str">
        <f t="shared" si="1"/>
        <v>Supplément familial 10/22</v>
      </c>
      <c r="D81" s="13" t="s">
        <v>6</v>
      </c>
      <c r="E81" s="13" t="s">
        <v>6</v>
      </c>
      <c r="F81" s="13" t="s">
        <v>6</v>
      </c>
      <c r="G81" s="13" t="s">
        <v>6</v>
      </c>
      <c r="H81" s="13" t="s">
        <v>6</v>
      </c>
      <c r="I81" s="13" t="s">
        <v>6</v>
      </c>
      <c r="J81" s="13" t="s">
        <v>6</v>
      </c>
      <c r="K81" s="13" t="s">
        <v>6</v>
      </c>
      <c r="L81" s="13" t="s">
        <v>6</v>
      </c>
    </row>
    <row r="82" spans="1:12" outlineLevel="1" x14ac:dyDescent="0.3">
      <c r="A82" s="11" t="s">
        <v>56</v>
      </c>
      <c r="B82" s="11" t="s">
        <v>100</v>
      </c>
      <c r="C82" s="11" t="str">
        <f t="shared" si="1"/>
        <v>Supplément familial 11/22</v>
      </c>
      <c r="D82" s="13" t="s">
        <v>6</v>
      </c>
      <c r="E82" s="13" t="s">
        <v>6</v>
      </c>
      <c r="F82" s="13" t="s">
        <v>6</v>
      </c>
      <c r="G82" s="13" t="s">
        <v>6</v>
      </c>
      <c r="H82" s="13" t="s">
        <v>6</v>
      </c>
      <c r="I82" s="13" t="s">
        <v>6</v>
      </c>
      <c r="J82" s="13" t="s">
        <v>6</v>
      </c>
      <c r="K82" s="13" t="s">
        <v>6</v>
      </c>
      <c r="L82" s="13" t="s">
        <v>6</v>
      </c>
    </row>
    <row r="83" spans="1:12" outlineLevel="1" x14ac:dyDescent="0.3">
      <c r="A83" s="11" t="s">
        <v>76</v>
      </c>
      <c r="B83" s="11" t="s">
        <v>101</v>
      </c>
      <c r="C83" s="11" t="str">
        <f t="shared" si="1"/>
        <v>Rappel de salaires</v>
      </c>
      <c r="D83" s="13" t="s">
        <v>6</v>
      </c>
      <c r="E83" s="13" t="s">
        <v>6</v>
      </c>
      <c r="F83" s="13" t="s">
        <v>6</v>
      </c>
      <c r="G83" s="13" t="s">
        <v>6</v>
      </c>
      <c r="H83" s="13" t="s">
        <v>6</v>
      </c>
      <c r="I83" s="13" t="s">
        <v>6</v>
      </c>
      <c r="J83" s="13" t="s">
        <v>6</v>
      </c>
      <c r="K83" s="13" t="s">
        <v>6</v>
      </c>
      <c r="L83" s="13" t="s">
        <v>6</v>
      </c>
    </row>
    <row r="84" spans="1:12" outlineLevel="1" x14ac:dyDescent="0.3">
      <c r="A84" s="11" t="s">
        <v>62</v>
      </c>
      <c r="B84" s="11" t="s">
        <v>102</v>
      </c>
      <c r="C84" s="11" t="str">
        <f t="shared" si="1"/>
        <v>Régul prime 35? déch dim JF</v>
      </c>
      <c r="D84" s="13" t="s">
        <v>6</v>
      </c>
      <c r="E84" s="13" t="s">
        <v>6</v>
      </c>
      <c r="F84" s="13" t="s">
        <v>6</v>
      </c>
      <c r="G84" s="13" t="s">
        <v>6</v>
      </c>
      <c r="H84" s="13" t="s">
        <v>6</v>
      </c>
      <c r="I84" s="13" t="s">
        <v>6</v>
      </c>
      <c r="J84" s="13" t="s">
        <v>6</v>
      </c>
      <c r="K84" s="13" t="s">
        <v>6</v>
      </c>
      <c r="L84" s="13" t="s">
        <v>6</v>
      </c>
    </row>
    <row r="85" spans="1:12" outlineLevel="1" x14ac:dyDescent="0.3">
      <c r="A85" s="11" t="s">
        <v>45</v>
      </c>
      <c r="B85" s="11" t="s">
        <v>103</v>
      </c>
      <c r="C85" s="11" t="str">
        <f t="shared" si="1"/>
        <v>Régul panier 6h+1min</v>
      </c>
      <c r="D85" s="13" t="s">
        <v>6</v>
      </c>
      <c r="E85" s="13" t="s">
        <v>6</v>
      </c>
      <c r="F85" s="13" t="s">
        <v>6</v>
      </c>
      <c r="G85" s="13" t="s">
        <v>6</v>
      </c>
      <c r="H85" s="13" t="s">
        <v>6</v>
      </c>
      <c r="I85" s="13" t="s">
        <v>6</v>
      </c>
      <c r="J85" s="13" t="s">
        <v>6</v>
      </c>
      <c r="K85" s="13" t="s">
        <v>6</v>
      </c>
      <c r="L85" s="13" t="s">
        <v>6</v>
      </c>
    </row>
    <row r="86" spans="1:12" outlineLevel="1" x14ac:dyDescent="0.3">
      <c r="A86" s="11" t="s">
        <v>45</v>
      </c>
      <c r="B86" s="11" t="s">
        <v>104</v>
      </c>
      <c r="C86" s="11" t="str">
        <f t="shared" si="1"/>
        <v>Prime</v>
      </c>
      <c r="D86" s="13" t="s">
        <v>6</v>
      </c>
      <c r="E86" s="13" t="s">
        <v>6</v>
      </c>
      <c r="F86" s="13" t="s">
        <v>6</v>
      </c>
      <c r="G86" s="13" t="s">
        <v>6</v>
      </c>
      <c r="H86" s="13" t="s">
        <v>6</v>
      </c>
      <c r="I86" s="13" t="s">
        <v>6</v>
      </c>
      <c r="J86" s="13" t="s">
        <v>6</v>
      </c>
      <c r="K86" s="13" t="s">
        <v>6</v>
      </c>
      <c r="L86" s="13" t="s">
        <v>6</v>
      </c>
    </row>
    <row r="87" spans="1:12" outlineLevel="1" x14ac:dyDescent="0.3">
      <c r="A87" s="11" t="s">
        <v>58</v>
      </c>
      <c r="B87" s="11" t="s">
        <v>105</v>
      </c>
      <c r="C87" s="11" t="str">
        <f t="shared" si="1"/>
        <v>Rappel salaire de 08/2021 à 01/2022</v>
      </c>
      <c r="D87" s="13" t="s">
        <v>6</v>
      </c>
      <c r="E87" s="13" t="s">
        <v>6</v>
      </c>
      <c r="F87" s="13" t="s">
        <v>6</v>
      </c>
      <c r="G87" s="13" t="s">
        <v>6</v>
      </c>
      <c r="H87" s="13" t="s">
        <v>6</v>
      </c>
      <c r="I87" s="13" t="s">
        <v>6</v>
      </c>
      <c r="J87" s="13" t="s">
        <v>6</v>
      </c>
      <c r="K87" s="13" t="s">
        <v>6</v>
      </c>
      <c r="L87" s="13" t="s">
        <v>6</v>
      </c>
    </row>
    <row r="88" spans="1:12" outlineLevel="1" x14ac:dyDescent="0.3">
      <c r="A88" s="11" t="s">
        <v>62</v>
      </c>
      <c r="B88" s="11" t="s">
        <v>106</v>
      </c>
      <c r="C88" s="11" t="str">
        <f t="shared" si="1"/>
        <v>Prime</v>
      </c>
      <c r="D88" s="13" t="s">
        <v>6</v>
      </c>
      <c r="E88" s="13" t="s">
        <v>6</v>
      </c>
      <c r="F88" s="13" t="s">
        <v>6</v>
      </c>
      <c r="G88" s="13" t="s">
        <v>6</v>
      </c>
      <c r="H88" s="13" t="s">
        <v>6</v>
      </c>
      <c r="I88" s="13" t="s">
        <v>6</v>
      </c>
      <c r="J88" s="13" t="s">
        <v>6</v>
      </c>
      <c r="K88" s="13" t="s">
        <v>6</v>
      </c>
      <c r="L88" s="13" t="s">
        <v>6</v>
      </c>
    </row>
    <row r="89" spans="1:12" outlineLevel="1" x14ac:dyDescent="0.3">
      <c r="A89" s="11" t="s">
        <v>62</v>
      </c>
      <c r="B89" s="11" t="s">
        <v>107</v>
      </c>
      <c r="C89" s="11" t="str">
        <f t="shared" si="1"/>
        <v>Prime</v>
      </c>
      <c r="D89" s="13" t="s">
        <v>6</v>
      </c>
      <c r="E89" s="13" t="s">
        <v>6</v>
      </c>
      <c r="F89" s="13" t="s">
        <v>6</v>
      </c>
      <c r="G89" s="13" t="s">
        <v>6</v>
      </c>
      <c r="H89" s="13" t="s">
        <v>6</v>
      </c>
      <c r="I89" s="13" t="s">
        <v>6</v>
      </c>
      <c r="J89" s="13" t="s">
        <v>6</v>
      </c>
      <c r="K89" s="13" t="s">
        <v>6</v>
      </c>
      <c r="L89" s="13" t="s">
        <v>6</v>
      </c>
    </row>
    <row r="90" spans="1:12" outlineLevel="1" x14ac:dyDescent="0.3">
      <c r="A90" s="11" t="s">
        <v>76</v>
      </c>
      <c r="B90" s="11" t="s">
        <v>108</v>
      </c>
      <c r="C90" s="11" t="str">
        <f t="shared" si="1"/>
        <v>Rappel de salaire</v>
      </c>
      <c r="D90" s="13" t="s">
        <v>6</v>
      </c>
      <c r="E90" s="13" t="s">
        <v>6</v>
      </c>
      <c r="F90" s="13" t="s">
        <v>6</v>
      </c>
      <c r="G90" s="13" t="s">
        <v>6</v>
      </c>
      <c r="H90" s="13" t="s">
        <v>6</v>
      </c>
      <c r="I90" s="13" t="s">
        <v>6</v>
      </c>
      <c r="J90" s="13" t="s">
        <v>6</v>
      </c>
      <c r="K90" s="13" t="s">
        <v>6</v>
      </c>
      <c r="L90" s="13" t="s">
        <v>6</v>
      </c>
    </row>
    <row r="91" spans="1:12" outlineLevel="1" x14ac:dyDescent="0.3">
      <c r="A91" s="11" t="s">
        <v>53</v>
      </c>
      <c r="B91" s="11" t="s">
        <v>109</v>
      </c>
      <c r="C91" s="11" t="str">
        <f t="shared" si="1"/>
        <v>Prime</v>
      </c>
      <c r="D91" s="13" t="s">
        <v>6</v>
      </c>
      <c r="E91" s="13" t="s">
        <v>6</v>
      </c>
      <c r="F91" s="13" t="s">
        <v>6</v>
      </c>
      <c r="G91" s="13" t="s">
        <v>6</v>
      </c>
      <c r="H91" s="13" t="s">
        <v>6</v>
      </c>
      <c r="I91" s="13" t="s">
        <v>6</v>
      </c>
      <c r="J91" s="13" t="s">
        <v>6</v>
      </c>
      <c r="K91" s="13" t="s">
        <v>6</v>
      </c>
      <c r="L91" s="13" t="s">
        <v>6</v>
      </c>
    </row>
    <row r="92" spans="1:12" outlineLevel="1" x14ac:dyDescent="0.3">
      <c r="A92" s="11" t="s">
        <v>78</v>
      </c>
      <c r="B92" s="11" t="s">
        <v>110</v>
      </c>
      <c r="C92" s="11" t="str">
        <f t="shared" si="1"/>
        <v>Régularisation h férié</v>
      </c>
      <c r="D92" s="13" t="s">
        <v>6</v>
      </c>
      <c r="E92" s="13" t="s">
        <v>6</v>
      </c>
      <c r="F92" s="13" t="s">
        <v>6</v>
      </c>
      <c r="G92" s="13" t="s">
        <v>6</v>
      </c>
      <c r="H92" s="13" t="s">
        <v>6</v>
      </c>
      <c r="I92" s="13" t="s">
        <v>6</v>
      </c>
      <c r="J92" s="13" t="s">
        <v>6</v>
      </c>
      <c r="K92" s="13" t="s">
        <v>6</v>
      </c>
      <c r="L92" s="13" t="s">
        <v>6</v>
      </c>
    </row>
    <row r="93" spans="1:12" outlineLevel="1" x14ac:dyDescent="0.3">
      <c r="A93" s="11" t="s">
        <v>45</v>
      </c>
      <c r="B93" s="11" t="s">
        <v>111</v>
      </c>
      <c r="C93" s="11" t="str">
        <f t="shared" si="1"/>
        <v>Régul PN&gt;8h</v>
      </c>
      <c r="D93" s="13" t="s">
        <v>6</v>
      </c>
      <c r="E93" s="13" t="s">
        <v>6</v>
      </c>
      <c r="F93" s="13" t="s">
        <v>6</v>
      </c>
      <c r="G93" s="13" t="s">
        <v>6</v>
      </c>
      <c r="H93" s="13" t="s">
        <v>6</v>
      </c>
      <c r="I93" s="13" t="s">
        <v>6</v>
      </c>
      <c r="J93" s="13" t="s">
        <v>6</v>
      </c>
      <c r="K93" s="13" t="s">
        <v>6</v>
      </c>
      <c r="L93" s="13" t="s">
        <v>6</v>
      </c>
    </row>
    <row r="94" spans="1:12" outlineLevel="1" x14ac:dyDescent="0.3">
      <c r="A94" s="11" t="s">
        <v>78</v>
      </c>
      <c r="B94" s="11" t="s">
        <v>112</v>
      </c>
      <c r="C94" s="11" t="str">
        <f t="shared" si="1"/>
        <v>Majoration heures de dimanche 11/2022</v>
      </c>
      <c r="D94" s="13" t="s">
        <v>6</v>
      </c>
      <c r="E94" s="13" t="s">
        <v>6</v>
      </c>
      <c r="F94" s="13" t="s">
        <v>6</v>
      </c>
      <c r="G94" s="13" t="s">
        <v>6</v>
      </c>
      <c r="H94" s="13" t="s">
        <v>6</v>
      </c>
      <c r="I94" s="13" t="s">
        <v>6</v>
      </c>
      <c r="J94" s="13" t="s">
        <v>6</v>
      </c>
      <c r="K94" s="13" t="s">
        <v>6</v>
      </c>
      <c r="L94" s="13" t="s">
        <v>6</v>
      </c>
    </row>
    <row r="95" spans="1:12" outlineLevel="1" x14ac:dyDescent="0.3">
      <c r="A95" s="11" t="s">
        <v>76</v>
      </c>
      <c r="B95" s="11" t="s">
        <v>113</v>
      </c>
      <c r="C95" s="11" t="str">
        <f t="shared" si="1"/>
        <v>Rappel de salaire de 01 à 10</v>
      </c>
      <c r="D95" s="13" t="s">
        <v>6</v>
      </c>
      <c r="E95" s="13" t="s">
        <v>6</v>
      </c>
      <c r="F95" s="13" t="s">
        <v>6</v>
      </c>
      <c r="G95" s="13" t="s">
        <v>6</v>
      </c>
      <c r="H95" s="13" t="s">
        <v>6</v>
      </c>
      <c r="I95" s="13" t="s">
        <v>6</v>
      </c>
      <c r="J95" s="13" t="s">
        <v>6</v>
      </c>
      <c r="K95" s="13" t="s">
        <v>6</v>
      </c>
      <c r="L95" s="13" t="s">
        <v>6</v>
      </c>
    </row>
    <row r="96" spans="1:12" outlineLevel="1" x14ac:dyDescent="0.3">
      <c r="A96" s="11" t="s">
        <v>76</v>
      </c>
      <c r="B96" s="11" t="s">
        <v>114</v>
      </c>
      <c r="C96" s="11" t="str">
        <f t="shared" si="1"/>
        <v>Rappel de salaire 06/2022</v>
      </c>
      <c r="D96" s="13" t="s">
        <v>6</v>
      </c>
      <c r="E96" s="13" t="s">
        <v>6</v>
      </c>
      <c r="F96" s="13" t="s">
        <v>6</v>
      </c>
      <c r="G96" s="13" t="s">
        <v>6</v>
      </c>
      <c r="H96" s="13" t="s">
        <v>6</v>
      </c>
      <c r="I96" s="13" t="s">
        <v>6</v>
      </c>
      <c r="J96" s="13" t="s">
        <v>6</v>
      </c>
      <c r="K96" s="13" t="s">
        <v>6</v>
      </c>
      <c r="L96" s="13" t="s">
        <v>6</v>
      </c>
    </row>
    <row r="97" spans="1:12" outlineLevel="1" x14ac:dyDescent="0.3">
      <c r="A97" s="11" t="s">
        <v>76</v>
      </c>
      <c r="B97" s="11" t="s">
        <v>115</v>
      </c>
      <c r="C97" s="11" t="str">
        <f t="shared" si="1"/>
        <v xml:space="preserve">Rappel heures normales </v>
      </c>
      <c r="D97" s="13" t="s">
        <v>6</v>
      </c>
      <c r="E97" s="13" t="s">
        <v>6</v>
      </c>
      <c r="F97" s="13" t="s">
        <v>6</v>
      </c>
      <c r="G97" s="13" t="s">
        <v>6</v>
      </c>
      <c r="H97" s="13" t="s">
        <v>6</v>
      </c>
      <c r="I97" s="13" t="s">
        <v>6</v>
      </c>
      <c r="J97" s="13" t="s">
        <v>6</v>
      </c>
      <c r="K97" s="13" t="s">
        <v>6</v>
      </c>
      <c r="L97" s="13" t="s">
        <v>6</v>
      </c>
    </row>
    <row r="98" spans="1:12" outlineLevel="1" x14ac:dyDescent="0.3">
      <c r="A98" s="11" t="s">
        <v>76</v>
      </c>
      <c r="B98" s="11" t="s">
        <v>116</v>
      </c>
      <c r="C98" s="11" t="str">
        <f t="shared" si="1"/>
        <v>Rappel heures supplémentaires</v>
      </c>
      <c r="D98" s="13" t="s">
        <v>6</v>
      </c>
      <c r="E98" s="13" t="s">
        <v>6</v>
      </c>
      <c r="F98" s="13" t="s">
        <v>6</v>
      </c>
      <c r="G98" s="13" t="s">
        <v>6</v>
      </c>
      <c r="H98" s="13" t="s">
        <v>6</v>
      </c>
      <c r="I98" s="13" t="s">
        <v>6</v>
      </c>
      <c r="J98" s="13" t="s">
        <v>6</v>
      </c>
      <c r="K98" s="13" t="s">
        <v>6</v>
      </c>
      <c r="L98" s="13" t="s">
        <v>6</v>
      </c>
    </row>
    <row r="99" spans="1:12" outlineLevel="1" x14ac:dyDescent="0.3">
      <c r="A99" s="11" t="s">
        <v>117</v>
      </c>
      <c r="B99" s="11" t="s">
        <v>118</v>
      </c>
      <c r="C99" s="11" t="str">
        <f t="shared" si="1"/>
        <v>Prime</v>
      </c>
      <c r="D99" s="13" t="s">
        <v>6</v>
      </c>
      <c r="E99" s="13" t="s">
        <v>6</v>
      </c>
      <c r="F99" s="13" t="s">
        <v>6</v>
      </c>
      <c r="G99" s="13" t="s">
        <v>6</v>
      </c>
      <c r="H99" s="13" t="s">
        <v>6</v>
      </c>
      <c r="I99" s="13" t="s">
        <v>6</v>
      </c>
      <c r="J99" s="13" t="s">
        <v>6</v>
      </c>
      <c r="K99" s="13" t="s">
        <v>6</v>
      </c>
      <c r="L99" s="13" t="s">
        <v>6</v>
      </c>
    </row>
    <row r="100" spans="1:12" outlineLevel="1" x14ac:dyDescent="0.3">
      <c r="A100" s="11" t="s">
        <v>117</v>
      </c>
      <c r="B100" s="11" t="s">
        <v>119</v>
      </c>
      <c r="C100" s="11" t="str">
        <f t="shared" si="1"/>
        <v>Prime</v>
      </c>
      <c r="D100" s="13" t="s">
        <v>6</v>
      </c>
      <c r="E100" s="13" t="s">
        <v>6</v>
      </c>
      <c r="F100" s="13" t="s">
        <v>6</v>
      </c>
      <c r="G100" s="13" t="s">
        <v>6</v>
      </c>
      <c r="H100" s="13" t="s">
        <v>6</v>
      </c>
      <c r="I100" s="13" t="s">
        <v>6</v>
      </c>
      <c r="J100" s="13" t="s">
        <v>6</v>
      </c>
      <c r="K100" s="13" t="s">
        <v>6</v>
      </c>
      <c r="L100" s="13" t="s">
        <v>6</v>
      </c>
    </row>
    <row r="101" spans="1:12" outlineLevel="1" x14ac:dyDescent="0.3">
      <c r="A101" s="11" t="s">
        <v>92</v>
      </c>
      <c r="B101" s="11" t="s">
        <v>120</v>
      </c>
      <c r="C101" s="11" t="str">
        <f t="shared" si="1"/>
        <v>Indemnité de Congés payés</v>
      </c>
      <c r="D101" s="13" t="s">
        <v>6</v>
      </c>
      <c r="E101" s="13" t="s">
        <v>6</v>
      </c>
      <c r="F101" s="13" t="s">
        <v>6</v>
      </c>
      <c r="G101" s="13" t="s">
        <v>6</v>
      </c>
      <c r="H101" s="13" t="s">
        <v>6</v>
      </c>
      <c r="I101" s="13" t="s">
        <v>6</v>
      </c>
      <c r="J101" s="13" t="s">
        <v>6</v>
      </c>
      <c r="K101" s="13" t="s">
        <v>6</v>
      </c>
      <c r="L101" s="13" t="s">
        <v>6</v>
      </c>
    </row>
    <row r="102" spans="1:12" outlineLevel="1" x14ac:dyDescent="0.3">
      <c r="A102" s="11" t="s">
        <v>49</v>
      </c>
      <c r="B102" s="11" t="s">
        <v>121</v>
      </c>
      <c r="C102" s="11" t="str">
        <f t="shared" si="1"/>
        <v>Prime</v>
      </c>
      <c r="D102" s="13" t="s">
        <v>6</v>
      </c>
      <c r="E102" s="13" t="s">
        <v>6</v>
      </c>
      <c r="F102" s="13" t="s">
        <v>6</v>
      </c>
      <c r="G102" s="13" t="s">
        <v>6</v>
      </c>
      <c r="H102" s="13" t="s">
        <v>6</v>
      </c>
      <c r="I102" s="13" t="s">
        <v>6</v>
      </c>
      <c r="J102" s="13" t="s">
        <v>6</v>
      </c>
      <c r="K102" s="13" t="s">
        <v>6</v>
      </c>
      <c r="L102" s="13" t="s">
        <v>6</v>
      </c>
    </row>
    <row r="103" spans="1:12" outlineLevel="1" x14ac:dyDescent="0.3">
      <c r="A103" s="11" t="s">
        <v>122</v>
      </c>
      <c r="B103" s="11" t="s">
        <v>123</v>
      </c>
      <c r="C103" s="11" t="str">
        <f t="shared" si="1"/>
        <v>Avantage en nature : véhicule</v>
      </c>
      <c r="D103" s="13" t="s">
        <v>6</v>
      </c>
      <c r="E103" s="13" t="s">
        <v>6</v>
      </c>
      <c r="F103" s="13" t="s">
        <v>6</v>
      </c>
      <c r="G103" s="13" t="s">
        <v>6</v>
      </c>
      <c r="H103" s="13" t="s">
        <v>6</v>
      </c>
      <c r="I103" s="13" t="s">
        <v>6</v>
      </c>
      <c r="J103" s="13" t="s">
        <v>6</v>
      </c>
      <c r="K103" s="13" t="s">
        <v>6</v>
      </c>
      <c r="L103" s="13" t="s">
        <v>6</v>
      </c>
    </row>
    <row r="104" spans="1:12" outlineLevel="1" x14ac:dyDescent="0.3">
      <c r="A104" s="11" t="s">
        <v>53</v>
      </c>
      <c r="B104" s="11" t="s">
        <v>124</v>
      </c>
      <c r="C104" s="11" t="str">
        <f t="shared" si="1"/>
        <v>Indemnité mensuelle DG ADC</v>
      </c>
      <c r="D104" s="13" t="s">
        <v>6</v>
      </c>
      <c r="E104" s="13" t="s">
        <v>6</v>
      </c>
      <c r="F104" s="13" t="s">
        <v>6</v>
      </c>
      <c r="G104" s="13" t="s">
        <v>6</v>
      </c>
      <c r="H104" s="13" t="s">
        <v>6</v>
      </c>
      <c r="I104" s="13" t="s">
        <v>6</v>
      </c>
      <c r="J104" s="13" t="s">
        <v>6</v>
      </c>
      <c r="K104" s="13" t="s">
        <v>6</v>
      </c>
      <c r="L104" s="13" t="s">
        <v>6</v>
      </c>
    </row>
    <row r="105" spans="1:12" outlineLevel="1" x14ac:dyDescent="0.3">
      <c r="A105" s="11" t="s">
        <v>53</v>
      </c>
      <c r="B105" s="11" t="s">
        <v>125</v>
      </c>
      <c r="C105" s="11" t="str">
        <f t="shared" si="1"/>
        <v>Indemnité mensuelle DG ADC du 29/06 au 30/11</v>
      </c>
      <c r="D105" s="13" t="s">
        <v>6</v>
      </c>
      <c r="E105" s="13" t="s">
        <v>6</v>
      </c>
      <c r="F105" s="13" t="s">
        <v>6</v>
      </c>
      <c r="G105" s="13" t="s">
        <v>6</v>
      </c>
      <c r="H105" s="13" t="s">
        <v>6</v>
      </c>
      <c r="I105" s="13" t="s">
        <v>6</v>
      </c>
      <c r="J105" s="13" t="s">
        <v>6</v>
      </c>
      <c r="K105" s="13" t="s">
        <v>6</v>
      </c>
      <c r="L105" s="13" t="s">
        <v>6</v>
      </c>
    </row>
    <row r="106" spans="1:12" outlineLevel="1" x14ac:dyDescent="0.3">
      <c r="A106" s="11" t="s">
        <v>126</v>
      </c>
      <c r="B106" s="11" t="s">
        <v>127</v>
      </c>
      <c r="C106" s="11" t="str">
        <f t="shared" si="1"/>
        <v>Indemnité de RTT</v>
      </c>
      <c r="D106" s="13" t="s">
        <v>6</v>
      </c>
      <c r="E106" s="13" t="s">
        <v>6</v>
      </c>
      <c r="F106" s="13" t="s">
        <v>6</v>
      </c>
      <c r="G106" s="13" t="s">
        <v>6</v>
      </c>
      <c r="H106" s="13" t="s">
        <v>6</v>
      </c>
      <c r="I106" s="13" t="s">
        <v>6</v>
      </c>
      <c r="J106" s="13" t="s">
        <v>6</v>
      </c>
      <c r="K106" s="13" t="s">
        <v>6</v>
      </c>
      <c r="L106" s="13" t="s">
        <v>6</v>
      </c>
    </row>
    <row r="107" spans="1:12" outlineLevel="1" x14ac:dyDescent="0.3">
      <c r="A107" s="11" t="s">
        <v>53</v>
      </c>
      <c r="B107" s="11" t="s">
        <v>128</v>
      </c>
      <c r="C107" s="11" t="str">
        <f t="shared" si="1"/>
        <v>Prime</v>
      </c>
      <c r="D107" s="13" t="s">
        <v>6</v>
      </c>
      <c r="E107" s="13" t="s">
        <v>6</v>
      </c>
      <c r="F107" s="13" t="s">
        <v>6</v>
      </c>
      <c r="G107" s="13" t="s">
        <v>6</v>
      </c>
      <c r="H107" s="13" t="s">
        <v>6</v>
      </c>
      <c r="I107" s="13" t="s">
        <v>6</v>
      </c>
      <c r="J107" s="13" t="s">
        <v>6</v>
      </c>
      <c r="K107" s="13" t="s">
        <v>6</v>
      </c>
      <c r="L107" s="13" t="s">
        <v>6</v>
      </c>
    </row>
    <row r="108" spans="1:12" outlineLevel="1" x14ac:dyDescent="0.3">
      <c r="A108" s="11" t="s">
        <v>56</v>
      </c>
      <c r="B108" s="11" t="s">
        <v>129</v>
      </c>
      <c r="C108" s="11" t="str">
        <f t="shared" si="1"/>
        <v>Régul supplément familial 04/2022</v>
      </c>
      <c r="D108" s="13" t="s">
        <v>6</v>
      </c>
      <c r="E108" s="13" t="s">
        <v>6</v>
      </c>
      <c r="F108" s="13" t="s">
        <v>6</v>
      </c>
      <c r="G108" s="13" t="s">
        <v>6</v>
      </c>
      <c r="H108" s="13" t="s">
        <v>6</v>
      </c>
      <c r="I108" s="13" t="s">
        <v>6</v>
      </c>
      <c r="J108" s="13" t="s">
        <v>6</v>
      </c>
      <c r="K108" s="13" t="s">
        <v>6</v>
      </c>
      <c r="L108" s="13" t="s">
        <v>6</v>
      </c>
    </row>
    <row r="109" spans="1:12" outlineLevel="1" x14ac:dyDescent="0.3">
      <c r="A109" s="11" t="s">
        <v>45</v>
      </c>
      <c r="B109" s="11" t="s">
        <v>130</v>
      </c>
      <c r="C109" s="11" t="str">
        <f t="shared" si="1"/>
        <v>Prime</v>
      </c>
      <c r="D109" s="13" t="s">
        <v>6</v>
      </c>
      <c r="E109" s="13" t="s">
        <v>6</v>
      </c>
      <c r="F109" s="13" t="s">
        <v>6</v>
      </c>
      <c r="G109" s="13" t="s">
        <v>6</v>
      </c>
      <c r="H109" s="13" t="s">
        <v>6</v>
      </c>
      <c r="I109" s="13" t="s">
        <v>6</v>
      </c>
      <c r="J109" s="13" t="s">
        <v>6</v>
      </c>
      <c r="K109" s="13" t="s">
        <v>6</v>
      </c>
      <c r="L109" s="13" t="s">
        <v>6</v>
      </c>
    </row>
    <row r="110" spans="1:12" outlineLevel="1" x14ac:dyDescent="0.3">
      <c r="A110" s="11" t="s">
        <v>131</v>
      </c>
      <c r="B110" s="11" t="s">
        <v>132</v>
      </c>
      <c r="C110" s="11" t="str">
        <f t="shared" si="1"/>
        <v>Indemnité compensatrice de RTT</v>
      </c>
      <c r="D110" s="13" t="s">
        <v>6</v>
      </c>
      <c r="E110" s="13" t="s">
        <v>6</v>
      </c>
      <c r="F110" s="13" t="s">
        <v>6</v>
      </c>
      <c r="G110" s="13" t="s">
        <v>6</v>
      </c>
      <c r="H110" s="13" t="s">
        <v>6</v>
      </c>
      <c r="I110" s="13" t="s">
        <v>6</v>
      </c>
      <c r="J110" s="13" t="s">
        <v>6</v>
      </c>
      <c r="K110" s="13" t="s">
        <v>6</v>
      </c>
      <c r="L110" s="13" t="s">
        <v>6</v>
      </c>
    </row>
    <row r="111" spans="1:12" outlineLevel="1" x14ac:dyDescent="0.3">
      <c r="A111" s="11" t="s">
        <v>40</v>
      </c>
      <c r="B111" s="11" t="s">
        <v>133</v>
      </c>
      <c r="C111" s="11" t="str">
        <f t="shared" si="1"/>
        <v>Avance gratification annuelle</v>
      </c>
      <c r="D111" s="13" t="s">
        <v>6</v>
      </c>
      <c r="E111" s="13" t="s">
        <v>6</v>
      </c>
      <c r="F111" s="13" t="s">
        <v>6</v>
      </c>
      <c r="G111" s="13" t="s">
        <v>6</v>
      </c>
      <c r="H111" s="13" t="s">
        <v>6</v>
      </c>
      <c r="I111" s="13" t="s">
        <v>6</v>
      </c>
      <c r="J111" s="13" t="s">
        <v>6</v>
      </c>
      <c r="K111" s="13" t="s">
        <v>6</v>
      </c>
      <c r="L111" s="13" t="s">
        <v>6</v>
      </c>
    </row>
    <row r="112" spans="1:12" outlineLevel="1" x14ac:dyDescent="0.3">
      <c r="A112" s="11" t="s">
        <v>78</v>
      </c>
      <c r="B112" s="11" t="s">
        <v>134</v>
      </c>
      <c r="C112" s="11" t="str">
        <f t="shared" si="1"/>
        <v>Majoration heures de jour férié 26/05</v>
      </c>
      <c r="D112" s="13" t="s">
        <v>6</v>
      </c>
      <c r="E112" s="13" t="s">
        <v>6</v>
      </c>
      <c r="F112" s="13" t="s">
        <v>6</v>
      </c>
      <c r="G112" s="13" t="s">
        <v>6</v>
      </c>
      <c r="H112" s="13" t="s">
        <v>6</v>
      </c>
      <c r="I112" s="13" t="s">
        <v>6</v>
      </c>
      <c r="J112" s="13" t="s">
        <v>6</v>
      </c>
      <c r="K112" s="13" t="s">
        <v>6</v>
      </c>
      <c r="L112" s="13" t="s">
        <v>6</v>
      </c>
    </row>
    <row r="113" spans="1:12" outlineLevel="1" x14ac:dyDescent="0.3">
      <c r="A113" s="11" t="s">
        <v>62</v>
      </c>
      <c r="B113" s="11" t="s">
        <v>135</v>
      </c>
      <c r="C113" s="11" t="str">
        <f t="shared" si="1"/>
        <v>Prime</v>
      </c>
      <c r="D113" s="13" t="s">
        <v>6</v>
      </c>
      <c r="E113" s="13" t="s">
        <v>6</v>
      </c>
      <c r="F113" s="13" t="s">
        <v>6</v>
      </c>
      <c r="G113" s="13" t="s">
        <v>6</v>
      </c>
      <c r="H113" s="13" t="s">
        <v>6</v>
      </c>
      <c r="I113" s="13" t="s">
        <v>6</v>
      </c>
      <c r="J113" s="13" t="s">
        <v>6</v>
      </c>
      <c r="K113" s="13" t="s">
        <v>6</v>
      </c>
      <c r="L113" s="13" t="s">
        <v>6</v>
      </c>
    </row>
    <row r="114" spans="1:12" outlineLevel="1" x14ac:dyDescent="0.3">
      <c r="A114" s="11" t="s">
        <v>45</v>
      </c>
      <c r="B114" s="11" t="s">
        <v>136</v>
      </c>
      <c r="C114" s="11" t="str">
        <f t="shared" si="1"/>
        <v>Prime</v>
      </c>
      <c r="D114" s="13" t="s">
        <v>6</v>
      </c>
      <c r="E114" s="13" t="s">
        <v>6</v>
      </c>
      <c r="F114" s="13" t="s">
        <v>6</v>
      </c>
      <c r="G114" s="13" t="s">
        <v>6</v>
      </c>
      <c r="H114" s="13" t="s">
        <v>6</v>
      </c>
      <c r="I114" s="13" t="s">
        <v>6</v>
      </c>
      <c r="J114" s="13" t="s">
        <v>6</v>
      </c>
      <c r="K114" s="13" t="s">
        <v>6</v>
      </c>
      <c r="L114" s="13" t="s">
        <v>6</v>
      </c>
    </row>
    <row r="115" spans="1:12" outlineLevel="1" x14ac:dyDescent="0.3">
      <c r="A115" s="11" t="s">
        <v>45</v>
      </c>
      <c r="B115" s="11" t="s">
        <v>137</v>
      </c>
      <c r="C115" s="11" t="str">
        <f t="shared" si="1"/>
        <v>Prime</v>
      </c>
      <c r="D115" s="13" t="s">
        <v>6</v>
      </c>
      <c r="E115" s="13" t="s">
        <v>6</v>
      </c>
      <c r="F115" s="13" t="s">
        <v>6</v>
      </c>
      <c r="G115" s="13" t="s">
        <v>6</v>
      </c>
      <c r="H115" s="13" t="s">
        <v>6</v>
      </c>
      <c r="I115" s="13" t="s">
        <v>6</v>
      </c>
      <c r="J115" s="13" t="s">
        <v>6</v>
      </c>
      <c r="K115" s="13" t="s">
        <v>6</v>
      </c>
      <c r="L115" s="13" t="s">
        <v>6</v>
      </c>
    </row>
    <row r="116" spans="1:12" outlineLevel="1" x14ac:dyDescent="0.3">
      <c r="A116" s="8" t="s">
        <v>6</v>
      </c>
      <c r="B116" s="9" t="s">
        <v>138</v>
      </c>
      <c r="C116" s="9" t="str">
        <f t="shared" si="1"/>
        <v>Sous-total Primes</v>
      </c>
      <c r="D116" s="8" t="s">
        <v>6</v>
      </c>
      <c r="E116" s="10">
        <v>346.11</v>
      </c>
      <c r="F116" s="8" t="s">
        <v>6</v>
      </c>
      <c r="G116" s="8" t="s">
        <v>6</v>
      </c>
      <c r="H116" s="10">
        <v>2602.4699999999998</v>
      </c>
      <c r="I116" s="8" t="s">
        <v>6</v>
      </c>
      <c r="J116" s="8" t="s">
        <v>6</v>
      </c>
      <c r="K116" s="10">
        <v>4391.18</v>
      </c>
      <c r="L116" s="8" t="s">
        <v>6</v>
      </c>
    </row>
    <row r="117" spans="1:12" outlineLevel="1" x14ac:dyDescent="0.3">
      <c r="A117" s="14" t="s">
        <v>6</v>
      </c>
      <c r="B117" s="11" t="s">
        <v>139</v>
      </c>
      <c r="C117" s="11" t="str">
        <f t="shared" si="1"/>
        <v>Heures normales travaillées</v>
      </c>
      <c r="D117" s="12">
        <v>154</v>
      </c>
      <c r="E117" s="13" t="s">
        <v>6</v>
      </c>
      <c r="F117" s="13" t="s">
        <v>6</v>
      </c>
      <c r="G117" s="12">
        <v>170.34</v>
      </c>
      <c r="H117" s="13" t="s">
        <v>6</v>
      </c>
      <c r="I117" s="13" t="s">
        <v>6</v>
      </c>
      <c r="J117" s="12">
        <v>1820.04</v>
      </c>
      <c r="K117" s="13" t="s">
        <v>6</v>
      </c>
      <c r="L117" s="13" t="s">
        <v>6</v>
      </c>
    </row>
    <row r="118" spans="1:12" outlineLevel="1" x14ac:dyDescent="0.3">
      <c r="A118" s="14" t="s">
        <v>6</v>
      </c>
      <c r="B118" s="11" t="s">
        <v>140</v>
      </c>
      <c r="C118" s="11" t="str">
        <f t="shared" si="1"/>
        <v>Heures majorées travaillées</v>
      </c>
      <c r="D118" s="12">
        <v>14.12</v>
      </c>
      <c r="E118" s="13" t="s">
        <v>6</v>
      </c>
      <c r="F118" s="13" t="s">
        <v>6</v>
      </c>
      <c r="G118" s="12">
        <v>34.78</v>
      </c>
      <c r="H118" s="13" t="s">
        <v>6</v>
      </c>
      <c r="I118" s="13" t="s">
        <v>6</v>
      </c>
      <c r="J118" s="12">
        <v>1.62</v>
      </c>
      <c r="K118" s="13" t="s">
        <v>6</v>
      </c>
      <c r="L118" s="13" t="s">
        <v>6</v>
      </c>
    </row>
    <row r="119" spans="1:12" outlineLevel="1" x14ac:dyDescent="0.3">
      <c r="A119" s="8" t="s">
        <v>6</v>
      </c>
      <c r="B119" s="9" t="s">
        <v>141</v>
      </c>
      <c r="C119" s="9" t="str">
        <f t="shared" si="1"/>
        <v>Total heures travaillées</v>
      </c>
      <c r="D119" s="10">
        <v>168.12</v>
      </c>
      <c r="E119" s="8" t="s">
        <v>6</v>
      </c>
      <c r="F119" s="8" t="s">
        <v>6</v>
      </c>
      <c r="G119" s="10">
        <v>205.12</v>
      </c>
      <c r="H119" s="8" t="s">
        <v>6</v>
      </c>
      <c r="I119" s="8" t="s">
        <v>6</v>
      </c>
      <c r="J119" s="10">
        <v>1821.66</v>
      </c>
      <c r="K119" s="8" t="s">
        <v>6</v>
      </c>
      <c r="L119" s="8" t="s">
        <v>6</v>
      </c>
    </row>
    <row r="120" spans="1:12" outlineLevel="1" x14ac:dyDescent="0.3">
      <c r="A120" s="14" t="s">
        <v>6</v>
      </c>
      <c r="B120" s="11" t="s">
        <v>142</v>
      </c>
      <c r="C120" s="11" t="str">
        <f t="shared" si="1"/>
        <v>Réintégration sociale</v>
      </c>
      <c r="D120" s="13" t="s">
        <v>6</v>
      </c>
      <c r="E120" s="13" t="s">
        <v>6</v>
      </c>
      <c r="F120" s="13" t="s">
        <v>6</v>
      </c>
      <c r="G120" s="13" t="s">
        <v>6</v>
      </c>
      <c r="H120" s="13" t="s">
        <v>6</v>
      </c>
      <c r="I120" s="13" t="s">
        <v>6</v>
      </c>
      <c r="J120" s="13" t="s">
        <v>6</v>
      </c>
      <c r="K120" s="13" t="s">
        <v>6</v>
      </c>
      <c r="L120" s="13" t="s">
        <v>6</v>
      </c>
    </row>
    <row r="121" spans="1:12" outlineLevel="1" x14ac:dyDescent="0.3">
      <c r="A121" s="15" t="s">
        <v>6</v>
      </c>
      <c r="B121" s="16" t="s">
        <v>143</v>
      </c>
      <c r="C121" s="16" t="str">
        <f t="shared" si="1"/>
        <v>Salaire Brut</v>
      </c>
      <c r="D121" s="15" t="s">
        <v>6</v>
      </c>
      <c r="E121" s="17">
        <v>2260.42</v>
      </c>
      <c r="F121" s="15" t="s">
        <v>6</v>
      </c>
      <c r="G121" s="15" t="s">
        <v>6</v>
      </c>
      <c r="H121" s="17">
        <v>9750.57</v>
      </c>
      <c r="I121" s="15" t="s">
        <v>6</v>
      </c>
      <c r="J121" s="15" t="s">
        <v>6</v>
      </c>
      <c r="K121" s="17">
        <v>31069.46</v>
      </c>
      <c r="L121" s="15" t="s">
        <v>6</v>
      </c>
    </row>
    <row r="122" spans="1:12" outlineLevel="1" x14ac:dyDescent="0.3">
      <c r="A122" s="15" t="s">
        <v>6</v>
      </c>
      <c r="B122" s="16" t="s">
        <v>144</v>
      </c>
      <c r="C122" s="16" t="str">
        <f t="shared" si="1"/>
        <v>Brut AL Avec RS</v>
      </c>
      <c r="D122" s="15" t="s">
        <v>6</v>
      </c>
      <c r="E122" s="17">
        <v>2260.42</v>
      </c>
      <c r="F122" s="15" t="s">
        <v>6</v>
      </c>
      <c r="G122" s="15" t="s">
        <v>6</v>
      </c>
      <c r="H122" s="17">
        <v>9750.57</v>
      </c>
      <c r="I122" s="15" t="s">
        <v>6</v>
      </c>
      <c r="J122" s="15" t="s">
        <v>6</v>
      </c>
      <c r="K122" s="17">
        <v>31069.46</v>
      </c>
      <c r="L122" s="15" t="s">
        <v>6</v>
      </c>
    </row>
    <row r="123" spans="1:12" outlineLevel="1" x14ac:dyDescent="0.3">
      <c r="A123" s="8" t="s">
        <v>6</v>
      </c>
      <c r="B123" s="9" t="s">
        <v>145</v>
      </c>
      <c r="C123" s="9" t="str">
        <f t="shared" si="1"/>
        <v xml:space="preserve">  Plafond SS</v>
      </c>
      <c r="D123" s="8" t="s">
        <v>6</v>
      </c>
      <c r="E123" s="10">
        <v>3317.42</v>
      </c>
      <c r="F123" s="8" t="s">
        <v>6</v>
      </c>
      <c r="G123" s="8" t="s">
        <v>6</v>
      </c>
      <c r="H123" s="10">
        <v>41136</v>
      </c>
      <c r="I123" s="8" t="s">
        <v>6</v>
      </c>
      <c r="J123" s="8" t="s">
        <v>6</v>
      </c>
      <c r="K123" s="10">
        <v>41136</v>
      </c>
      <c r="L123" s="8" t="s">
        <v>6</v>
      </c>
    </row>
    <row r="124" spans="1:12" outlineLevel="1" x14ac:dyDescent="0.3">
      <c r="A124" s="8" t="s">
        <v>6</v>
      </c>
      <c r="B124" s="9" t="s">
        <v>146</v>
      </c>
      <c r="C124" s="9" t="str">
        <f t="shared" si="1"/>
        <v xml:space="preserve">  Plafond GMP</v>
      </c>
      <c r="D124" s="8" t="s">
        <v>6</v>
      </c>
      <c r="E124" s="10">
        <v>3546.6</v>
      </c>
      <c r="F124" s="8" t="s">
        <v>6</v>
      </c>
      <c r="G124" s="8" t="s">
        <v>6</v>
      </c>
      <c r="H124" s="10">
        <v>43977.84</v>
      </c>
      <c r="I124" s="8" t="s">
        <v>6</v>
      </c>
      <c r="J124" s="8" t="s">
        <v>6</v>
      </c>
      <c r="K124" s="10">
        <v>43977.84</v>
      </c>
      <c r="L124" s="8" t="s">
        <v>6</v>
      </c>
    </row>
    <row r="125" spans="1:12" outlineLevel="1" x14ac:dyDescent="0.3">
      <c r="A125" s="8" t="s">
        <v>6</v>
      </c>
      <c r="B125" s="9" t="s">
        <v>147</v>
      </c>
      <c r="C125" s="9" t="str">
        <f t="shared" si="1"/>
        <v xml:space="preserve">  Tranche A</v>
      </c>
      <c r="D125" s="8" t="s">
        <v>6</v>
      </c>
      <c r="E125" s="10">
        <v>2260.42</v>
      </c>
      <c r="F125" s="8" t="s">
        <v>6</v>
      </c>
      <c r="G125" s="8" t="s">
        <v>6</v>
      </c>
      <c r="H125" s="10">
        <v>9750.57</v>
      </c>
      <c r="I125" s="8" t="s">
        <v>6</v>
      </c>
      <c r="J125" s="8" t="s">
        <v>6</v>
      </c>
      <c r="K125" s="10">
        <v>31069.46</v>
      </c>
      <c r="L125" s="8" t="s">
        <v>6</v>
      </c>
    </row>
    <row r="126" spans="1:12" outlineLevel="1" x14ac:dyDescent="0.3">
      <c r="A126" s="8" t="s">
        <v>6</v>
      </c>
      <c r="B126" s="9" t="s">
        <v>148</v>
      </c>
      <c r="C126" s="9" t="str">
        <f t="shared" si="1"/>
        <v xml:space="preserve">  Tranche B</v>
      </c>
      <c r="D126" s="8" t="s">
        <v>6</v>
      </c>
      <c r="E126" s="8" t="s">
        <v>6</v>
      </c>
      <c r="F126" s="8" t="s">
        <v>6</v>
      </c>
      <c r="G126" s="8" t="s">
        <v>6</v>
      </c>
      <c r="H126" s="8" t="s">
        <v>6</v>
      </c>
      <c r="I126" s="8" t="s">
        <v>6</v>
      </c>
      <c r="J126" s="8" t="s">
        <v>6</v>
      </c>
      <c r="K126" s="8" t="s">
        <v>6</v>
      </c>
      <c r="L126" s="8" t="s">
        <v>6</v>
      </c>
    </row>
    <row r="127" spans="1:12" outlineLevel="1" x14ac:dyDescent="0.3">
      <c r="A127" s="8" t="s">
        <v>6</v>
      </c>
      <c r="B127" s="9" t="s">
        <v>149</v>
      </c>
      <c r="C127" s="9" t="str">
        <f t="shared" si="1"/>
        <v xml:space="preserve">  Tranche 2</v>
      </c>
      <c r="D127" s="8" t="s">
        <v>6</v>
      </c>
      <c r="E127" s="8" t="s">
        <v>6</v>
      </c>
      <c r="F127" s="8" t="s">
        <v>6</v>
      </c>
      <c r="G127" s="8" t="s">
        <v>6</v>
      </c>
      <c r="H127" s="8" t="s">
        <v>6</v>
      </c>
      <c r="I127" s="8" t="s">
        <v>6</v>
      </c>
      <c r="J127" s="8" t="s">
        <v>6</v>
      </c>
      <c r="K127" s="8" t="s">
        <v>6</v>
      </c>
      <c r="L127" s="8" t="s">
        <v>6</v>
      </c>
    </row>
    <row r="128" spans="1:12" outlineLevel="1" x14ac:dyDescent="0.3">
      <c r="A128" s="8" t="s">
        <v>6</v>
      </c>
      <c r="B128" s="9" t="s">
        <v>150</v>
      </c>
      <c r="C128" s="9" t="str">
        <f t="shared" si="1"/>
        <v xml:space="preserve">  Tranche C</v>
      </c>
      <c r="D128" s="8" t="s">
        <v>6</v>
      </c>
      <c r="E128" s="8" t="s">
        <v>6</v>
      </c>
      <c r="F128" s="8" t="s">
        <v>6</v>
      </c>
      <c r="G128" s="8" t="s">
        <v>6</v>
      </c>
      <c r="H128" s="8" t="s">
        <v>6</v>
      </c>
      <c r="I128" s="8" t="s">
        <v>6</v>
      </c>
      <c r="J128" s="8" t="s">
        <v>6</v>
      </c>
      <c r="K128" s="8" t="s">
        <v>6</v>
      </c>
      <c r="L128" s="8" t="s">
        <v>6</v>
      </c>
    </row>
    <row r="129" spans="1:12" outlineLevel="1" x14ac:dyDescent="0.3">
      <c r="A129" s="11" t="s">
        <v>151</v>
      </c>
      <c r="B129" s="11" t="s">
        <v>152</v>
      </c>
      <c r="C129" s="11" t="str">
        <f t="shared" si="1"/>
        <v>Maladie - maternité - invalidité - décès</v>
      </c>
      <c r="D129" s="12">
        <v>2260.42</v>
      </c>
      <c r="E129" s="13" t="s">
        <v>6</v>
      </c>
      <c r="F129" s="12">
        <v>158.22999999999999</v>
      </c>
      <c r="G129" s="12">
        <v>9750.57</v>
      </c>
      <c r="H129" s="13" t="s">
        <v>6</v>
      </c>
      <c r="I129" s="12">
        <v>682.54</v>
      </c>
      <c r="J129" s="12">
        <v>31069.46</v>
      </c>
      <c r="K129" s="13" t="s">
        <v>6</v>
      </c>
      <c r="L129" s="12">
        <v>2174.85</v>
      </c>
    </row>
    <row r="130" spans="1:12" outlineLevel="1" x14ac:dyDescent="0.3">
      <c r="A130" s="11" t="s">
        <v>153</v>
      </c>
      <c r="B130" s="11" t="s">
        <v>154</v>
      </c>
      <c r="C130" s="11" t="str">
        <f t="shared" si="1"/>
        <v>Contribution Solidarité Autonomie</v>
      </c>
      <c r="D130" s="12">
        <v>2260.42</v>
      </c>
      <c r="E130" s="13" t="s">
        <v>6</v>
      </c>
      <c r="F130" s="12">
        <v>6.78</v>
      </c>
      <c r="G130" s="12">
        <v>9750.57</v>
      </c>
      <c r="H130" s="13" t="s">
        <v>6</v>
      </c>
      <c r="I130" s="12">
        <v>29.25</v>
      </c>
      <c r="J130" s="12">
        <v>31069.46</v>
      </c>
      <c r="K130" s="13" t="s">
        <v>6</v>
      </c>
      <c r="L130" s="12">
        <v>93.2</v>
      </c>
    </row>
    <row r="131" spans="1:12" outlineLevel="1" x14ac:dyDescent="0.3">
      <c r="A131" s="11" t="s">
        <v>155</v>
      </c>
      <c r="B131" s="11" t="s">
        <v>156</v>
      </c>
      <c r="C131" s="11" t="str">
        <f t="shared" si="1"/>
        <v>Vieillesse déplafonnée</v>
      </c>
      <c r="D131" s="12">
        <v>2260.42</v>
      </c>
      <c r="E131" s="12">
        <v>9.0399999999999991</v>
      </c>
      <c r="F131" s="12">
        <v>42.95</v>
      </c>
      <c r="G131" s="12">
        <v>9750.57</v>
      </c>
      <c r="H131" s="12">
        <v>39.01</v>
      </c>
      <c r="I131" s="12">
        <v>185.26</v>
      </c>
      <c r="J131" s="12">
        <v>31069.46</v>
      </c>
      <c r="K131" s="12">
        <v>124.27</v>
      </c>
      <c r="L131" s="12">
        <v>590.32000000000005</v>
      </c>
    </row>
    <row r="132" spans="1:12" outlineLevel="1" x14ac:dyDescent="0.3">
      <c r="A132" s="11" t="s">
        <v>157</v>
      </c>
      <c r="B132" s="11" t="s">
        <v>158</v>
      </c>
      <c r="C132" s="11" t="str">
        <f t="shared" si="1"/>
        <v>Vieillesse plafonnée</v>
      </c>
      <c r="D132" s="12">
        <v>2260.42</v>
      </c>
      <c r="E132" s="12">
        <v>155.97</v>
      </c>
      <c r="F132" s="12">
        <v>193.27</v>
      </c>
      <c r="G132" s="12">
        <v>9750.57</v>
      </c>
      <c r="H132" s="12">
        <v>672.79</v>
      </c>
      <c r="I132" s="12">
        <v>833.68</v>
      </c>
      <c r="J132" s="12">
        <v>31069.46</v>
      </c>
      <c r="K132" s="12">
        <v>2143.7800000000002</v>
      </c>
      <c r="L132" s="12">
        <v>2656.45</v>
      </c>
    </row>
    <row r="133" spans="1:12" outlineLevel="1" x14ac:dyDescent="0.3">
      <c r="A133" s="11" t="s">
        <v>159</v>
      </c>
      <c r="B133" s="11" t="s">
        <v>160</v>
      </c>
      <c r="C133" s="11" t="str">
        <f t="shared" ref="C133:C196" si="2">IF(LEFT(B133,5)="Prime","Prime",B133)</f>
        <v>Allocations familiales</v>
      </c>
      <c r="D133" s="12">
        <v>2260.42</v>
      </c>
      <c r="E133" s="13" t="s">
        <v>6</v>
      </c>
      <c r="F133" s="12">
        <v>77.98</v>
      </c>
      <c r="G133" s="12">
        <v>9750.57</v>
      </c>
      <c r="H133" s="13" t="s">
        <v>6</v>
      </c>
      <c r="I133" s="12">
        <v>336.39</v>
      </c>
      <c r="J133" s="12">
        <v>31069.46</v>
      </c>
      <c r="K133" s="13" t="s">
        <v>6</v>
      </c>
      <c r="L133" s="12">
        <v>1071.9000000000001</v>
      </c>
    </row>
    <row r="134" spans="1:12" outlineLevel="1" x14ac:dyDescent="0.3">
      <c r="A134" s="11" t="s">
        <v>161</v>
      </c>
      <c r="B134" s="11" t="s">
        <v>162</v>
      </c>
      <c r="C134" s="11" t="str">
        <f t="shared" si="2"/>
        <v>Accident du travail, régul 11/22</v>
      </c>
      <c r="D134" s="13" t="s">
        <v>6</v>
      </c>
      <c r="E134" s="13" t="s">
        <v>6</v>
      </c>
      <c r="F134" s="13" t="s">
        <v>6</v>
      </c>
      <c r="G134" s="13" t="s">
        <v>6</v>
      </c>
      <c r="H134" s="13" t="s">
        <v>6</v>
      </c>
      <c r="I134" s="13" t="s">
        <v>6</v>
      </c>
      <c r="J134" s="13" t="s">
        <v>6</v>
      </c>
      <c r="K134" s="13" t="s">
        <v>6</v>
      </c>
      <c r="L134" s="13" t="s">
        <v>6</v>
      </c>
    </row>
    <row r="135" spans="1:12" outlineLevel="1" x14ac:dyDescent="0.3">
      <c r="A135" s="11" t="s">
        <v>161</v>
      </c>
      <c r="B135" s="11" t="s">
        <v>163</v>
      </c>
      <c r="C135" s="11" t="str">
        <f t="shared" si="2"/>
        <v>Accident du travail, régul 10/22</v>
      </c>
      <c r="D135" s="13" t="s">
        <v>6</v>
      </c>
      <c r="E135" s="13" t="s">
        <v>6</v>
      </c>
      <c r="F135" s="13" t="s">
        <v>6</v>
      </c>
      <c r="G135" s="13" t="s">
        <v>6</v>
      </c>
      <c r="H135" s="13" t="s">
        <v>6</v>
      </c>
      <c r="I135" s="13" t="s">
        <v>6</v>
      </c>
      <c r="J135" s="13" t="s">
        <v>6</v>
      </c>
      <c r="K135" s="13" t="s">
        <v>6</v>
      </c>
      <c r="L135" s="13" t="s">
        <v>6</v>
      </c>
    </row>
    <row r="136" spans="1:12" outlineLevel="1" x14ac:dyDescent="0.3">
      <c r="A136" s="11" t="s">
        <v>161</v>
      </c>
      <c r="B136" s="11" t="s">
        <v>164</v>
      </c>
      <c r="C136" s="11" t="str">
        <f t="shared" si="2"/>
        <v>Accident du travail, régul 09/22</v>
      </c>
      <c r="D136" s="13" t="s">
        <v>6</v>
      </c>
      <c r="E136" s="13" t="s">
        <v>6</v>
      </c>
      <c r="F136" s="13" t="s">
        <v>6</v>
      </c>
      <c r="G136" s="13" t="s">
        <v>6</v>
      </c>
      <c r="H136" s="13" t="s">
        <v>6</v>
      </c>
      <c r="I136" s="13" t="s">
        <v>6</v>
      </c>
      <c r="J136" s="13" t="s">
        <v>6</v>
      </c>
      <c r="K136" s="13" t="s">
        <v>6</v>
      </c>
      <c r="L136" s="13" t="s">
        <v>6</v>
      </c>
    </row>
    <row r="137" spans="1:12" outlineLevel="1" x14ac:dyDescent="0.3">
      <c r="A137" s="11" t="s">
        <v>161</v>
      </c>
      <c r="B137" s="11" t="s">
        <v>165</v>
      </c>
      <c r="C137" s="11" t="str">
        <f t="shared" si="2"/>
        <v>Accident du travail, régul 08/22</v>
      </c>
      <c r="D137" s="13" t="s">
        <v>6</v>
      </c>
      <c r="E137" s="13" t="s">
        <v>6</v>
      </c>
      <c r="F137" s="13" t="s">
        <v>6</v>
      </c>
      <c r="G137" s="13" t="s">
        <v>6</v>
      </c>
      <c r="H137" s="13" t="s">
        <v>6</v>
      </c>
      <c r="I137" s="13" t="s">
        <v>6</v>
      </c>
      <c r="J137" s="13" t="s">
        <v>6</v>
      </c>
      <c r="K137" s="13" t="s">
        <v>6</v>
      </c>
      <c r="L137" s="13" t="s">
        <v>6</v>
      </c>
    </row>
    <row r="138" spans="1:12" outlineLevel="1" x14ac:dyDescent="0.3">
      <c r="A138" s="11" t="s">
        <v>161</v>
      </c>
      <c r="B138" s="11" t="s">
        <v>166</v>
      </c>
      <c r="C138" s="11" t="str">
        <f t="shared" si="2"/>
        <v>Accident du travail, régul 07/22</v>
      </c>
      <c r="D138" s="13" t="s">
        <v>6</v>
      </c>
      <c r="E138" s="13" t="s">
        <v>6</v>
      </c>
      <c r="F138" s="13" t="s">
        <v>6</v>
      </c>
      <c r="G138" s="13" t="s">
        <v>6</v>
      </c>
      <c r="H138" s="13" t="s">
        <v>6</v>
      </c>
      <c r="I138" s="13" t="s">
        <v>6</v>
      </c>
      <c r="J138" s="13" t="s">
        <v>6</v>
      </c>
      <c r="K138" s="13" t="s">
        <v>6</v>
      </c>
      <c r="L138" s="13" t="s">
        <v>6</v>
      </c>
    </row>
    <row r="139" spans="1:12" outlineLevel="1" x14ac:dyDescent="0.3">
      <c r="A139" s="11" t="s">
        <v>161</v>
      </c>
      <c r="B139" s="11" t="s">
        <v>167</v>
      </c>
      <c r="C139" s="11" t="str">
        <f t="shared" si="2"/>
        <v>Accident du travail, régul 06/22</v>
      </c>
      <c r="D139" s="13" t="s">
        <v>6</v>
      </c>
      <c r="E139" s="13" t="s">
        <v>6</v>
      </c>
      <c r="F139" s="13" t="s">
        <v>6</v>
      </c>
      <c r="G139" s="13" t="s">
        <v>6</v>
      </c>
      <c r="H139" s="13" t="s">
        <v>6</v>
      </c>
      <c r="I139" s="13" t="s">
        <v>6</v>
      </c>
      <c r="J139" s="13" t="s">
        <v>6</v>
      </c>
      <c r="K139" s="13" t="s">
        <v>6</v>
      </c>
      <c r="L139" s="13" t="s">
        <v>6</v>
      </c>
    </row>
    <row r="140" spans="1:12" outlineLevel="1" x14ac:dyDescent="0.3">
      <c r="A140" s="11" t="s">
        <v>161</v>
      </c>
      <c r="B140" s="11" t="s">
        <v>168</v>
      </c>
      <c r="C140" s="11" t="str">
        <f t="shared" si="2"/>
        <v>Accident du travail, régul 05/22</v>
      </c>
      <c r="D140" s="13" t="s">
        <v>6</v>
      </c>
      <c r="E140" s="13" t="s">
        <v>6</v>
      </c>
      <c r="F140" s="13" t="s">
        <v>6</v>
      </c>
      <c r="G140" s="13" t="s">
        <v>6</v>
      </c>
      <c r="H140" s="13" t="s">
        <v>6</v>
      </c>
      <c r="I140" s="13" t="s">
        <v>6</v>
      </c>
      <c r="J140" s="13" t="s">
        <v>6</v>
      </c>
      <c r="K140" s="13" t="s">
        <v>6</v>
      </c>
      <c r="L140" s="13" t="s">
        <v>6</v>
      </c>
    </row>
    <row r="141" spans="1:12" outlineLevel="1" x14ac:dyDescent="0.3">
      <c r="A141" s="11" t="s">
        <v>161</v>
      </c>
      <c r="B141" s="11" t="s">
        <v>169</v>
      </c>
      <c r="C141" s="11" t="str">
        <f t="shared" si="2"/>
        <v>Accident du travail, régul 04/22</v>
      </c>
      <c r="D141" s="13" t="s">
        <v>6</v>
      </c>
      <c r="E141" s="13" t="s">
        <v>6</v>
      </c>
      <c r="F141" s="13" t="s">
        <v>6</v>
      </c>
      <c r="G141" s="13" t="s">
        <v>6</v>
      </c>
      <c r="H141" s="13" t="s">
        <v>6</v>
      </c>
      <c r="I141" s="13" t="s">
        <v>6</v>
      </c>
      <c r="J141" s="13" t="s">
        <v>6</v>
      </c>
      <c r="K141" s="13" t="s">
        <v>6</v>
      </c>
      <c r="L141" s="13" t="s">
        <v>6</v>
      </c>
    </row>
    <row r="142" spans="1:12" outlineLevel="1" x14ac:dyDescent="0.3">
      <c r="A142" s="11" t="s">
        <v>161</v>
      </c>
      <c r="B142" s="11" t="s">
        <v>170</v>
      </c>
      <c r="C142" s="11" t="str">
        <f t="shared" si="2"/>
        <v>Accident du travail, régul 03/22</v>
      </c>
      <c r="D142" s="13" t="s">
        <v>6</v>
      </c>
      <c r="E142" s="13" t="s">
        <v>6</v>
      </c>
      <c r="F142" s="13" t="s">
        <v>6</v>
      </c>
      <c r="G142" s="13" t="s">
        <v>6</v>
      </c>
      <c r="H142" s="13" t="s">
        <v>6</v>
      </c>
      <c r="I142" s="13" t="s">
        <v>6</v>
      </c>
      <c r="J142" s="13" t="s">
        <v>6</v>
      </c>
      <c r="K142" s="13" t="s">
        <v>6</v>
      </c>
      <c r="L142" s="13" t="s">
        <v>6</v>
      </c>
    </row>
    <row r="143" spans="1:12" outlineLevel="1" x14ac:dyDescent="0.3">
      <c r="A143" s="11" t="s">
        <v>161</v>
      </c>
      <c r="B143" s="11" t="s">
        <v>171</v>
      </c>
      <c r="C143" s="11" t="str">
        <f t="shared" si="2"/>
        <v>Accident du travail, régul 02/22</v>
      </c>
      <c r="D143" s="13" t="s">
        <v>6</v>
      </c>
      <c r="E143" s="13" t="s">
        <v>6</v>
      </c>
      <c r="F143" s="13" t="s">
        <v>6</v>
      </c>
      <c r="G143" s="13" t="s">
        <v>6</v>
      </c>
      <c r="H143" s="13" t="s">
        <v>6</v>
      </c>
      <c r="I143" s="13" t="s">
        <v>6</v>
      </c>
      <c r="J143" s="13" t="s">
        <v>6</v>
      </c>
      <c r="K143" s="13" t="s">
        <v>6</v>
      </c>
      <c r="L143" s="13" t="s">
        <v>6</v>
      </c>
    </row>
    <row r="144" spans="1:12" outlineLevel="1" x14ac:dyDescent="0.3">
      <c r="A144" s="11" t="s">
        <v>161</v>
      </c>
      <c r="B144" s="11" t="s">
        <v>172</v>
      </c>
      <c r="C144" s="11" t="str">
        <f t="shared" si="2"/>
        <v>Accident du travail, régul 01/22</v>
      </c>
      <c r="D144" s="13" t="s">
        <v>6</v>
      </c>
      <c r="E144" s="13" t="s">
        <v>6</v>
      </c>
      <c r="F144" s="13" t="s">
        <v>6</v>
      </c>
      <c r="G144" s="13" t="s">
        <v>6</v>
      </c>
      <c r="H144" s="13" t="s">
        <v>6</v>
      </c>
      <c r="I144" s="13" t="s">
        <v>6</v>
      </c>
      <c r="J144" s="13" t="s">
        <v>6</v>
      </c>
      <c r="K144" s="13" t="s">
        <v>6</v>
      </c>
      <c r="L144" s="13" t="s">
        <v>6</v>
      </c>
    </row>
    <row r="145" spans="1:12" outlineLevel="1" x14ac:dyDescent="0.3">
      <c r="A145" s="11" t="s">
        <v>161</v>
      </c>
      <c r="B145" s="11" t="s">
        <v>173</v>
      </c>
      <c r="C145" s="11" t="str">
        <f t="shared" si="2"/>
        <v>Accident du travail</v>
      </c>
      <c r="D145" s="12">
        <v>2260.42</v>
      </c>
      <c r="E145" s="13" t="s">
        <v>6</v>
      </c>
      <c r="F145" s="12">
        <v>13.34</v>
      </c>
      <c r="G145" s="12">
        <v>9750.57</v>
      </c>
      <c r="H145" s="13" t="s">
        <v>6</v>
      </c>
      <c r="I145" s="12">
        <v>57.53</v>
      </c>
      <c r="J145" s="12">
        <v>31069.46</v>
      </c>
      <c r="K145" s="13" t="s">
        <v>6</v>
      </c>
      <c r="L145" s="12">
        <v>183.3</v>
      </c>
    </row>
    <row r="146" spans="1:12" outlineLevel="1" x14ac:dyDescent="0.3">
      <c r="A146" s="11" t="s">
        <v>174</v>
      </c>
      <c r="B146" s="11" t="s">
        <v>175</v>
      </c>
      <c r="C146" s="11" t="str">
        <f t="shared" si="2"/>
        <v>FNAL déplafonné</v>
      </c>
      <c r="D146" s="12">
        <v>2260.42</v>
      </c>
      <c r="E146" s="13" t="s">
        <v>6</v>
      </c>
      <c r="F146" s="12">
        <v>11.3</v>
      </c>
      <c r="G146" s="12">
        <v>9750.57</v>
      </c>
      <c r="H146" s="13" t="s">
        <v>6</v>
      </c>
      <c r="I146" s="12">
        <v>48.75</v>
      </c>
      <c r="J146" s="12">
        <v>31069.46</v>
      </c>
      <c r="K146" s="13" t="s">
        <v>6</v>
      </c>
      <c r="L146" s="12">
        <v>155.35</v>
      </c>
    </row>
    <row r="147" spans="1:12" outlineLevel="1" x14ac:dyDescent="0.3">
      <c r="A147" s="11" t="s">
        <v>176</v>
      </c>
      <c r="B147" s="11" t="s">
        <v>177</v>
      </c>
      <c r="C147" s="11" t="str">
        <f t="shared" si="2"/>
        <v>Versement mobilités</v>
      </c>
      <c r="D147" s="13" t="s">
        <v>6</v>
      </c>
      <c r="E147" s="13" t="s">
        <v>6</v>
      </c>
      <c r="F147" s="13" t="s">
        <v>6</v>
      </c>
      <c r="G147" s="13" t="s">
        <v>6</v>
      </c>
      <c r="H147" s="13" t="s">
        <v>6</v>
      </c>
      <c r="I147" s="13" t="s">
        <v>6</v>
      </c>
      <c r="J147" s="13" t="s">
        <v>6</v>
      </c>
      <c r="K147" s="13" t="s">
        <v>6</v>
      </c>
      <c r="L147" s="13" t="s">
        <v>6</v>
      </c>
    </row>
    <row r="148" spans="1:12" outlineLevel="1" x14ac:dyDescent="0.3">
      <c r="A148" s="11" t="s">
        <v>178</v>
      </c>
      <c r="B148" s="11" t="s">
        <v>179</v>
      </c>
      <c r="C148" s="11" t="str">
        <f t="shared" si="2"/>
        <v>Forfait social sur contributions de prévoyance</v>
      </c>
      <c r="D148" s="12">
        <v>45.21</v>
      </c>
      <c r="E148" s="13" t="s">
        <v>6</v>
      </c>
      <c r="F148" s="12">
        <v>3.62</v>
      </c>
      <c r="G148" s="12">
        <v>1628.94</v>
      </c>
      <c r="H148" s="13" t="s">
        <v>6</v>
      </c>
      <c r="I148" s="12">
        <v>130.33000000000001</v>
      </c>
      <c r="J148" s="12">
        <v>2055.3000000000002</v>
      </c>
      <c r="K148" s="13" t="s">
        <v>6</v>
      </c>
      <c r="L148" s="12">
        <v>164.45</v>
      </c>
    </row>
    <row r="149" spans="1:12" outlineLevel="1" x14ac:dyDescent="0.3">
      <c r="A149" s="11" t="s">
        <v>180</v>
      </c>
      <c r="B149" s="11" t="s">
        <v>181</v>
      </c>
      <c r="C149" s="11" t="str">
        <f t="shared" si="2"/>
        <v>Exonération cotisation sur HC/HS</v>
      </c>
      <c r="D149" s="12">
        <v>160.78</v>
      </c>
      <c r="E149" s="12">
        <v>-18.18</v>
      </c>
      <c r="F149" s="13" t="s">
        <v>6</v>
      </c>
      <c r="G149" s="12">
        <v>421.48</v>
      </c>
      <c r="H149" s="12">
        <v>-47.67</v>
      </c>
      <c r="I149" s="13" t="s">
        <v>6</v>
      </c>
      <c r="J149" s="12">
        <v>21.43</v>
      </c>
      <c r="K149" s="12">
        <v>-2.42</v>
      </c>
      <c r="L149" s="13" t="s">
        <v>6</v>
      </c>
    </row>
    <row r="150" spans="1:12" outlineLevel="1" x14ac:dyDescent="0.3">
      <c r="A150" s="11" t="s">
        <v>182</v>
      </c>
      <c r="B150" s="11" t="s">
        <v>183</v>
      </c>
      <c r="C150" s="11" t="str">
        <f t="shared" si="2"/>
        <v>Forfait social 20% 05</v>
      </c>
      <c r="D150" s="13" t="s">
        <v>6</v>
      </c>
      <c r="E150" s="13" t="s">
        <v>6</v>
      </c>
      <c r="F150" s="13" t="s">
        <v>6</v>
      </c>
      <c r="G150" s="13" t="s">
        <v>6</v>
      </c>
      <c r="H150" s="13" t="s">
        <v>6</v>
      </c>
      <c r="I150" s="13" t="s">
        <v>6</v>
      </c>
      <c r="J150" s="13" t="s">
        <v>6</v>
      </c>
      <c r="K150" s="13" t="s">
        <v>6</v>
      </c>
      <c r="L150" s="13" t="s">
        <v>6</v>
      </c>
    </row>
    <row r="151" spans="1:12" outlineLevel="1" x14ac:dyDescent="0.3">
      <c r="A151" s="11" t="s">
        <v>182</v>
      </c>
      <c r="B151" s="11" t="s">
        <v>184</v>
      </c>
      <c r="C151" s="11" t="str">
        <f t="shared" si="2"/>
        <v>Forfait social 20% 04</v>
      </c>
      <c r="D151" s="13" t="s">
        <v>6</v>
      </c>
      <c r="E151" s="13" t="s">
        <v>6</v>
      </c>
      <c r="F151" s="13" t="s">
        <v>6</v>
      </c>
      <c r="G151" s="13" t="s">
        <v>6</v>
      </c>
      <c r="H151" s="13" t="s">
        <v>6</v>
      </c>
      <c r="I151" s="13" t="s">
        <v>6</v>
      </c>
      <c r="J151" s="13" t="s">
        <v>6</v>
      </c>
      <c r="K151" s="13" t="s">
        <v>6</v>
      </c>
      <c r="L151" s="13" t="s">
        <v>6</v>
      </c>
    </row>
    <row r="152" spans="1:12" outlineLevel="1" x14ac:dyDescent="0.3">
      <c r="A152" s="11" t="s">
        <v>182</v>
      </c>
      <c r="B152" s="11" t="s">
        <v>185</v>
      </c>
      <c r="C152" s="11" t="str">
        <f t="shared" si="2"/>
        <v>Forfait social 20%</v>
      </c>
      <c r="D152" s="12">
        <v>49.5</v>
      </c>
      <c r="E152" s="13" t="s">
        <v>6</v>
      </c>
      <c r="F152" s="12">
        <v>9.9</v>
      </c>
      <c r="G152" s="12">
        <v>211.23</v>
      </c>
      <c r="H152" s="13" t="s">
        <v>6</v>
      </c>
      <c r="I152" s="12">
        <v>42.23</v>
      </c>
      <c r="J152" s="12">
        <v>676.73</v>
      </c>
      <c r="K152" s="13" t="s">
        <v>6</v>
      </c>
      <c r="L152" s="12">
        <v>135.34</v>
      </c>
    </row>
    <row r="153" spans="1:12" outlineLevel="1" x14ac:dyDescent="0.3">
      <c r="A153" s="11" t="s">
        <v>186</v>
      </c>
      <c r="B153" s="11" t="s">
        <v>187</v>
      </c>
      <c r="C153" s="11" t="str">
        <f t="shared" si="2"/>
        <v>CSG déductible 05</v>
      </c>
      <c r="D153" s="13" t="s">
        <v>6</v>
      </c>
      <c r="E153" s="13" t="s">
        <v>6</v>
      </c>
      <c r="F153" s="13" t="s">
        <v>6</v>
      </c>
      <c r="G153" s="13" t="s">
        <v>6</v>
      </c>
      <c r="H153" s="13" t="s">
        <v>6</v>
      </c>
      <c r="I153" s="13" t="s">
        <v>6</v>
      </c>
      <c r="J153" s="13" t="s">
        <v>6</v>
      </c>
      <c r="K153" s="13" t="s">
        <v>6</v>
      </c>
      <c r="L153" s="13" t="s">
        <v>6</v>
      </c>
    </row>
    <row r="154" spans="1:12" outlineLevel="1" x14ac:dyDescent="0.3">
      <c r="A154" s="11" t="s">
        <v>186</v>
      </c>
      <c r="B154" s="11" t="s">
        <v>188</v>
      </c>
      <c r="C154" s="11" t="str">
        <f t="shared" si="2"/>
        <v>CSG déductible 04</v>
      </c>
      <c r="D154" s="13" t="s">
        <v>6</v>
      </c>
      <c r="E154" s="13" t="s">
        <v>6</v>
      </c>
      <c r="F154" s="13" t="s">
        <v>6</v>
      </c>
      <c r="G154" s="13" t="s">
        <v>6</v>
      </c>
      <c r="H154" s="13" t="s">
        <v>6</v>
      </c>
      <c r="I154" s="13" t="s">
        <v>6</v>
      </c>
      <c r="J154" s="13" t="s">
        <v>6</v>
      </c>
      <c r="K154" s="13" t="s">
        <v>6</v>
      </c>
      <c r="L154" s="13" t="s">
        <v>6</v>
      </c>
    </row>
    <row r="155" spans="1:12" outlineLevel="1" x14ac:dyDescent="0.3">
      <c r="A155" s="11" t="s">
        <v>186</v>
      </c>
      <c r="B155" s="11" t="s">
        <v>189</v>
      </c>
      <c r="C155" s="11" t="str">
        <f t="shared" si="2"/>
        <v>CSG déductible</v>
      </c>
      <c r="D155" s="12">
        <v>2315.5700000000002</v>
      </c>
      <c r="E155" s="12">
        <v>157.46</v>
      </c>
      <c r="F155" s="13" t="s">
        <v>6</v>
      </c>
      <c r="G155" s="12">
        <v>11420.11</v>
      </c>
      <c r="H155" s="12">
        <v>776.57</v>
      </c>
      <c r="I155" s="13" t="s">
        <v>6</v>
      </c>
      <c r="J155" s="12">
        <v>33257.760000000002</v>
      </c>
      <c r="K155" s="12">
        <v>2261.52</v>
      </c>
      <c r="L155" s="13" t="s">
        <v>6</v>
      </c>
    </row>
    <row r="156" spans="1:12" outlineLevel="1" x14ac:dyDescent="0.3">
      <c r="A156" s="11" t="s">
        <v>190</v>
      </c>
      <c r="B156" s="11" t="s">
        <v>191</v>
      </c>
      <c r="C156" s="11" t="str">
        <f t="shared" si="2"/>
        <v>CSG non déductible et CRDS 05</v>
      </c>
      <c r="D156" s="13" t="s">
        <v>6</v>
      </c>
      <c r="E156" s="13" t="s">
        <v>6</v>
      </c>
      <c r="F156" s="13" t="s">
        <v>6</v>
      </c>
      <c r="G156" s="13" t="s">
        <v>6</v>
      </c>
      <c r="H156" s="13" t="s">
        <v>6</v>
      </c>
      <c r="I156" s="13" t="s">
        <v>6</v>
      </c>
      <c r="J156" s="13" t="s">
        <v>6</v>
      </c>
      <c r="K156" s="13" t="s">
        <v>6</v>
      </c>
      <c r="L156" s="13" t="s">
        <v>6</v>
      </c>
    </row>
    <row r="157" spans="1:12" outlineLevel="1" x14ac:dyDescent="0.3">
      <c r="A157" s="11" t="s">
        <v>190</v>
      </c>
      <c r="B157" s="11" t="s">
        <v>192</v>
      </c>
      <c r="C157" s="11" t="str">
        <f t="shared" si="2"/>
        <v>CSG non déductible et CRDS 04</v>
      </c>
      <c r="D157" s="13" t="s">
        <v>6</v>
      </c>
      <c r="E157" s="13" t="s">
        <v>6</v>
      </c>
      <c r="F157" s="13" t="s">
        <v>6</v>
      </c>
      <c r="G157" s="13" t="s">
        <v>6</v>
      </c>
      <c r="H157" s="13" t="s">
        <v>6</v>
      </c>
      <c r="I157" s="13" t="s">
        <v>6</v>
      </c>
      <c r="J157" s="13" t="s">
        <v>6</v>
      </c>
      <c r="K157" s="13" t="s">
        <v>6</v>
      </c>
      <c r="L157" s="13" t="s">
        <v>6</v>
      </c>
    </row>
    <row r="158" spans="1:12" outlineLevel="1" x14ac:dyDescent="0.3">
      <c r="A158" s="11" t="s">
        <v>190</v>
      </c>
      <c r="B158" s="11" t="s">
        <v>193</v>
      </c>
      <c r="C158" s="11" t="str">
        <f t="shared" si="2"/>
        <v>CSG non déductible et CRDS</v>
      </c>
      <c r="D158" s="12">
        <v>2315.5700000000002</v>
      </c>
      <c r="E158" s="12">
        <v>67.150000000000006</v>
      </c>
      <c r="F158" s="13" t="s">
        <v>6</v>
      </c>
      <c r="G158" s="12">
        <v>11420.11</v>
      </c>
      <c r="H158" s="12">
        <v>331.18</v>
      </c>
      <c r="I158" s="13" t="s">
        <v>6</v>
      </c>
      <c r="J158" s="12">
        <v>33257.760000000002</v>
      </c>
      <c r="K158" s="12">
        <v>964.47</v>
      </c>
      <c r="L158" s="13" t="s">
        <v>6</v>
      </c>
    </row>
    <row r="159" spans="1:12" outlineLevel="1" x14ac:dyDescent="0.3">
      <c r="A159" s="11" t="s">
        <v>194</v>
      </c>
      <c r="B159" s="11" t="s">
        <v>195</v>
      </c>
      <c r="C159" s="11" t="str">
        <f t="shared" si="2"/>
        <v>Allocations familiales (complément)</v>
      </c>
      <c r="D159" s="12">
        <v>2260.42</v>
      </c>
      <c r="E159" s="13" t="s">
        <v>6</v>
      </c>
      <c r="F159" s="12">
        <v>40.69</v>
      </c>
      <c r="G159" s="12">
        <v>9750.57</v>
      </c>
      <c r="H159" s="13" t="s">
        <v>6</v>
      </c>
      <c r="I159" s="12">
        <v>175.52</v>
      </c>
      <c r="J159" s="12">
        <v>31069.46</v>
      </c>
      <c r="K159" s="13" t="s">
        <v>6</v>
      </c>
      <c r="L159" s="12">
        <v>559.25</v>
      </c>
    </row>
    <row r="160" spans="1:12" outlineLevel="1" x14ac:dyDescent="0.3">
      <c r="A160" s="11" t="s">
        <v>196</v>
      </c>
      <c r="B160" s="11" t="s">
        <v>197</v>
      </c>
      <c r="C160" s="11" t="str">
        <f t="shared" si="2"/>
        <v>Maladie (complément)</v>
      </c>
      <c r="D160" s="12">
        <v>2260.42</v>
      </c>
      <c r="E160" s="13" t="s">
        <v>6</v>
      </c>
      <c r="F160" s="12">
        <v>135.63</v>
      </c>
      <c r="G160" s="12">
        <v>9750.57</v>
      </c>
      <c r="H160" s="13" t="s">
        <v>6</v>
      </c>
      <c r="I160" s="12">
        <v>585.04</v>
      </c>
      <c r="J160" s="12">
        <v>31069.46</v>
      </c>
      <c r="K160" s="13" t="s">
        <v>6</v>
      </c>
      <c r="L160" s="12">
        <v>1864.18</v>
      </c>
    </row>
    <row r="161" spans="1:12" outlineLevel="1" x14ac:dyDescent="0.3">
      <c r="A161" s="11" t="s">
        <v>198</v>
      </c>
      <c r="B161" s="11" t="s">
        <v>199</v>
      </c>
      <c r="C161" s="11" t="str">
        <f t="shared" si="2"/>
        <v>Contribution au dialogue social</v>
      </c>
      <c r="D161" s="12">
        <v>2260.42</v>
      </c>
      <c r="E161" s="13" t="s">
        <v>6</v>
      </c>
      <c r="F161" s="12">
        <v>0.36</v>
      </c>
      <c r="G161" s="12">
        <v>9750.57</v>
      </c>
      <c r="H161" s="13" t="s">
        <v>6</v>
      </c>
      <c r="I161" s="12">
        <v>1.56</v>
      </c>
      <c r="J161" s="12">
        <v>31069.46</v>
      </c>
      <c r="K161" s="13" t="s">
        <v>6</v>
      </c>
      <c r="L161" s="12">
        <v>4.99</v>
      </c>
    </row>
    <row r="162" spans="1:12" outlineLevel="1" x14ac:dyDescent="0.3">
      <c r="A162" s="11" t="s">
        <v>200</v>
      </c>
      <c r="B162" s="11" t="s">
        <v>201</v>
      </c>
      <c r="C162" s="11" t="str">
        <f t="shared" si="2"/>
        <v>APEC TrA</v>
      </c>
      <c r="D162" s="13" t="s">
        <v>6</v>
      </c>
      <c r="E162" s="13" t="s">
        <v>6</v>
      </c>
      <c r="F162" s="13" t="s">
        <v>6</v>
      </c>
      <c r="G162" s="13" t="s">
        <v>6</v>
      </c>
      <c r="H162" s="13" t="s">
        <v>6</v>
      </c>
      <c r="I162" s="13" t="s">
        <v>6</v>
      </c>
      <c r="J162" s="13" t="s">
        <v>6</v>
      </c>
      <c r="K162" s="13" t="s">
        <v>6</v>
      </c>
      <c r="L162" s="13" t="s">
        <v>6</v>
      </c>
    </row>
    <row r="163" spans="1:12" outlineLevel="1" x14ac:dyDescent="0.3">
      <c r="A163" s="11" t="s">
        <v>202</v>
      </c>
      <c r="B163" s="11" t="s">
        <v>203</v>
      </c>
      <c r="C163" s="11" t="str">
        <f t="shared" si="2"/>
        <v>APEC TrB</v>
      </c>
      <c r="D163" s="13" t="s">
        <v>6</v>
      </c>
      <c r="E163" s="13" t="s">
        <v>6</v>
      </c>
      <c r="F163" s="13" t="s">
        <v>6</v>
      </c>
      <c r="G163" s="13" t="s">
        <v>6</v>
      </c>
      <c r="H163" s="13" t="s">
        <v>6</v>
      </c>
      <c r="I163" s="13" t="s">
        <v>6</v>
      </c>
      <c r="J163" s="13" t="s">
        <v>6</v>
      </c>
      <c r="K163" s="13" t="s">
        <v>6</v>
      </c>
      <c r="L163" s="13" t="s">
        <v>6</v>
      </c>
    </row>
    <row r="164" spans="1:12" outlineLevel="1" x14ac:dyDescent="0.3">
      <c r="A164" s="11" t="s">
        <v>204</v>
      </c>
      <c r="B164" s="11" t="s">
        <v>205</v>
      </c>
      <c r="C164" s="11" t="str">
        <f t="shared" si="2"/>
        <v>Retraite TU1 non cadre Sur-Complémentaire</v>
      </c>
      <c r="D164" s="12">
        <v>2260.42</v>
      </c>
      <c r="E164" s="12">
        <v>0.45</v>
      </c>
      <c r="F164" s="12">
        <v>1.1299999999999999</v>
      </c>
      <c r="G164" s="12">
        <v>9750.57</v>
      </c>
      <c r="H164" s="12">
        <v>1.95</v>
      </c>
      <c r="I164" s="12">
        <v>4.88</v>
      </c>
      <c r="J164" s="12">
        <v>31069.46</v>
      </c>
      <c r="K164" s="12">
        <v>6.2</v>
      </c>
      <c r="L164" s="12">
        <v>15.55</v>
      </c>
    </row>
    <row r="165" spans="1:12" outlineLevel="1" x14ac:dyDescent="0.3">
      <c r="A165" s="11" t="s">
        <v>206</v>
      </c>
      <c r="B165" s="11" t="s">
        <v>207</v>
      </c>
      <c r="C165" s="11" t="str">
        <f t="shared" si="2"/>
        <v>Retraite TU1</v>
      </c>
      <c r="D165" s="12">
        <v>2260.42</v>
      </c>
      <c r="E165" s="12">
        <v>71.2</v>
      </c>
      <c r="F165" s="12">
        <v>106.69</v>
      </c>
      <c r="G165" s="12">
        <v>9750.57</v>
      </c>
      <c r="H165" s="12">
        <v>307.14999999999998</v>
      </c>
      <c r="I165" s="12">
        <v>460.23</v>
      </c>
      <c r="J165" s="12">
        <v>31069.46</v>
      </c>
      <c r="K165" s="12">
        <v>978.68</v>
      </c>
      <c r="L165" s="12">
        <v>1466.48</v>
      </c>
    </row>
    <row r="166" spans="1:12" outlineLevel="1" x14ac:dyDescent="0.3">
      <c r="A166" s="11" t="s">
        <v>208</v>
      </c>
      <c r="B166" s="11" t="s">
        <v>209</v>
      </c>
      <c r="C166" s="11" t="str">
        <f t="shared" si="2"/>
        <v>Retraite TU1 Sur-Complémentaire</v>
      </c>
      <c r="D166" s="13" t="s">
        <v>6</v>
      </c>
      <c r="E166" s="13" t="s">
        <v>6</v>
      </c>
      <c r="F166" s="13" t="s">
        <v>6</v>
      </c>
      <c r="G166" s="13" t="s">
        <v>6</v>
      </c>
      <c r="H166" s="13" t="s">
        <v>6</v>
      </c>
      <c r="I166" s="13" t="s">
        <v>6</v>
      </c>
      <c r="J166" s="13" t="s">
        <v>6</v>
      </c>
      <c r="K166" s="13" t="s">
        <v>6</v>
      </c>
      <c r="L166" s="13" t="s">
        <v>6</v>
      </c>
    </row>
    <row r="167" spans="1:12" outlineLevel="1" x14ac:dyDescent="0.3">
      <c r="A167" s="11" t="s">
        <v>210</v>
      </c>
      <c r="B167" s="11" t="s">
        <v>211</v>
      </c>
      <c r="C167" s="11" t="str">
        <f t="shared" si="2"/>
        <v>Retraite TU2</v>
      </c>
      <c r="D167" s="13" t="s">
        <v>6</v>
      </c>
      <c r="E167" s="13" t="s">
        <v>6</v>
      </c>
      <c r="F167" s="13" t="s">
        <v>6</v>
      </c>
      <c r="G167" s="13" t="s">
        <v>6</v>
      </c>
      <c r="H167" s="13" t="s">
        <v>6</v>
      </c>
      <c r="I167" s="13" t="s">
        <v>6</v>
      </c>
      <c r="J167" s="13" t="s">
        <v>6</v>
      </c>
      <c r="K167" s="13" t="s">
        <v>6</v>
      </c>
      <c r="L167" s="13" t="s">
        <v>6</v>
      </c>
    </row>
    <row r="168" spans="1:12" outlineLevel="1" x14ac:dyDescent="0.3">
      <c r="A168" s="11" t="s">
        <v>212</v>
      </c>
      <c r="B168" s="11" t="s">
        <v>213</v>
      </c>
      <c r="C168" s="11" t="str">
        <f t="shared" si="2"/>
        <v>Retraite TU2 Sur-Complémentaire</v>
      </c>
      <c r="D168" s="13" t="s">
        <v>6</v>
      </c>
      <c r="E168" s="13" t="s">
        <v>6</v>
      </c>
      <c r="F168" s="13" t="s">
        <v>6</v>
      </c>
      <c r="G168" s="13" t="s">
        <v>6</v>
      </c>
      <c r="H168" s="13" t="s">
        <v>6</v>
      </c>
      <c r="I168" s="13" t="s">
        <v>6</v>
      </c>
      <c r="J168" s="13" t="s">
        <v>6</v>
      </c>
      <c r="K168" s="13" t="s">
        <v>6</v>
      </c>
      <c r="L168" s="13" t="s">
        <v>6</v>
      </c>
    </row>
    <row r="169" spans="1:12" outlineLevel="1" x14ac:dyDescent="0.3">
      <c r="A169" s="11" t="s">
        <v>214</v>
      </c>
      <c r="B169" s="11" t="s">
        <v>215</v>
      </c>
      <c r="C169" s="11" t="str">
        <f t="shared" si="2"/>
        <v>Contribution d'Equilibre Général TU1</v>
      </c>
      <c r="D169" s="12">
        <v>2260.42</v>
      </c>
      <c r="E169" s="12">
        <v>19.440000000000001</v>
      </c>
      <c r="F169" s="12">
        <v>29.16</v>
      </c>
      <c r="G169" s="12">
        <v>9750.57</v>
      </c>
      <c r="H169" s="12">
        <v>83.83</v>
      </c>
      <c r="I169" s="12">
        <v>125.78</v>
      </c>
      <c r="J169" s="12">
        <v>31069.46</v>
      </c>
      <c r="K169" s="12">
        <v>267.2</v>
      </c>
      <c r="L169" s="12">
        <v>400.81</v>
      </c>
    </row>
    <row r="170" spans="1:12" outlineLevel="1" x14ac:dyDescent="0.3">
      <c r="A170" s="11" t="s">
        <v>216</v>
      </c>
      <c r="B170" s="11" t="s">
        <v>217</v>
      </c>
      <c r="C170" s="11" t="str">
        <f t="shared" si="2"/>
        <v>Contribution d'Equilibre Général TU2</v>
      </c>
      <c r="D170" s="13" t="s">
        <v>6</v>
      </c>
      <c r="E170" s="13" t="s">
        <v>6</v>
      </c>
      <c r="F170" s="13" t="s">
        <v>6</v>
      </c>
      <c r="G170" s="13" t="s">
        <v>6</v>
      </c>
      <c r="H170" s="13" t="s">
        <v>6</v>
      </c>
      <c r="I170" s="13" t="s">
        <v>6</v>
      </c>
      <c r="J170" s="13" t="s">
        <v>6</v>
      </c>
      <c r="K170" s="13" t="s">
        <v>6</v>
      </c>
      <c r="L170" s="13" t="s">
        <v>6</v>
      </c>
    </row>
    <row r="171" spans="1:12" outlineLevel="1" x14ac:dyDescent="0.3">
      <c r="A171" s="11" t="s">
        <v>218</v>
      </c>
      <c r="B171" s="11" t="s">
        <v>219</v>
      </c>
      <c r="C171" s="11" t="str">
        <f t="shared" si="2"/>
        <v>Contribution d'Equilibre Technique TU1</v>
      </c>
      <c r="D171" s="13" t="s">
        <v>6</v>
      </c>
      <c r="E171" s="13" t="s">
        <v>6</v>
      </c>
      <c r="F171" s="13" t="s">
        <v>6</v>
      </c>
      <c r="G171" s="13" t="s">
        <v>6</v>
      </c>
      <c r="H171" s="13" t="s">
        <v>6</v>
      </c>
      <c r="I171" s="13" t="s">
        <v>6</v>
      </c>
      <c r="J171" s="13" t="s">
        <v>6</v>
      </c>
      <c r="K171" s="13" t="s">
        <v>6</v>
      </c>
      <c r="L171" s="13" t="s">
        <v>6</v>
      </c>
    </row>
    <row r="172" spans="1:12" outlineLevel="1" x14ac:dyDescent="0.3">
      <c r="A172" s="11" t="s">
        <v>220</v>
      </c>
      <c r="B172" s="11" t="s">
        <v>221</v>
      </c>
      <c r="C172" s="11" t="str">
        <f t="shared" si="2"/>
        <v>Contribution d'Equilibre Technique TU2</v>
      </c>
      <c r="D172" s="13" t="s">
        <v>6</v>
      </c>
      <c r="E172" s="13" t="s">
        <v>6</v>
      </c>
      <c r="F172" s="13" t="s">
        <v>6</v>
      </c>
      <c r="G172" s="13" t="s">
        <v>6</v>
      </c>
      <c r="H172" s="13" t="s">
        <v>6</v>
      </c>
      <c r="I172" s="13" t="s">
        <v>6</v>
      </c>
      <c r="J172" s="13" t="s">
        <v>6</v>
      </c>
      <c r="K172" s="13" t="s">
        <v>6</v>
      </c>
      <c r="L172" s="13" t="s">
        <v>6</v>
      </c>
    </row>
    <row r="173" spans="1:12" outlineLevel="1" x14ac:dyDescent="0.3">
      <c r="A173" s="11" t="s">
        <v>222</v>
      </c>
      <c r="B173" s="11" t="s">
        <v>223</v>
      </c>
      <c r="C173" s="11" t="str">
        <f t="shared" si="2"/>
        <v>Prévoyance GAN cadre TrA</v>
      </c>
      <c r="D173" s="13" t="s">
        <v>6</v>
      </c>
      <c r="E173" s="13" t="s">
        <v>6</v>
      </c>
      <c r="F173" s="13" t="s">
        <v>6</v>
      </c>
      <c r="G173" s="13" t="s">
        <v>6</v>
      </c>
      <c r="H173" s="13" t="s">
        <v>6</v>
      </c>
      <c r="I173" s="13" t="s">
        <v>6</v>
      </c>
      <c r="J173" s="13" t="s">
        <v>6</v>
      </c>
      <c r="K173" s="13" t="s">
        <v>6</v>
      </c>
      <c r="L173" s="13" t="s">
        <v>6</v>
      </c>
    </row>
    <row r="174" spans="1:12" outlineLevel="1" x14ac:dyDescent="0.3">
      <c r="A174" s="11" t="s">
        <v>224</v>
      </c>
      <c r="B174" s="11" t="s">
        <v>225</v>
      </c>
      <c r="C174" s="11" t="str">
        <f t="shared" si="2"/>
        <v>GAN PSF cadre TrA</v>
      </c>
      <c r="D174" s="13" t="s">
        <v>6</v>
      </c>
      <c r="E174" s="13" t="s">
        <v>6</v>
      </c>
      <c r="F174" s="13" t="s">
        <v>6</v>
      </c>
      <c r="G174" s="13" t="s">
        <v>6</v>
      </c>
      <c r="H174" s="13" t="s">
        <v>6</v>
      </c>
      <c r="I174" s="13" t="s">
        <v>6</v>
      </c>
      <c r="J174" s="13" t="s">
        <v>6</v>
      </c>
      <c r="K174" s="13" t="s">
        <v>6</v>
      </c>
      <c r="L174" s="13" t="s">
        <v>6</v>
      </c>
    </row>
    <row r="175" spans="1:12" outlineLevel="1" x14ac:dyDescent="0.3">
      <c r="A175" s="11" t="s">
        <v>226</v>
      </c>
      <c r="B175" s="11" t="s">
        <v>227</v>
      </c>
      <c r="C175" s="11" t="str">
        <f t="shared" si="2"/>
        <v>Prévoyance GAN cadre TrB</v>
      </c>
      <c r="D175" s="13" t="s">
        <v>6</v>
      </c>
      <c r="E175" s="13" t="s">
        <v>6</v>
      </c>
      <c r="F175" s="13" t="s">
        <v>6</v>
      </c>
      <c r="G175" s="13" t="s">
        <v>6</v>
      </c>
      <c r="H175" s="13" t="s">
        <v>6</v>
      </c>
      <c r="I175" s="13" t="s">
        <v>6</v>
      </c>
      <c r="J175" s="13" t="s">
        <v>6</v>
      </c>
      <c r="K175" s="13" t="s">
        <v>6</v>
      </c>
      <c r="L175" s="13" t="s">
        <v>6</v>
      </c>
    </row>
    <row r="176" spans="1:12" outlineLevel="1" x14ac:dyDescent="0.3">
      <c r="A176" s="11" t="s">
        <v>228</v>
      </c>
      <c r="B176" s="11" t="s">
        <v>229</v>
      </c>
      <c r="C176" s="11" t="str">
        <f t="shared" si="2"/>
        <v>GAN PSF cadre TrB</v>
      </c>
      <c r="D176" s="13" t="s">
        <v>6</v>
      </c>
      <c r="E176" s="13" t="s">
        <v>6</v>
      </c>
      <c r="F176" s="13" t="s">
        <v>6</v>
      </c>
      <c r="G176" s="13" t="s">
        <v>6</v>
      </c>
      <c r="H176" s="13" t="s">
        <v>6</v>
      </c>
      <c r="I176" s="13" t="s">
        <v>6</v>
      </c>
      <c r="J176" s="13" t="s">
        <v>6</v>
      </c>
      <c r="K176" s="13" t="s">
        <v>6</v>
      </c>
      <c r="L176" s="13" t="s">
        <v>6</v>
      </c>
    </row>
    <row r="177" spans="1:12" outlineLevel="1" x14ac:dyDescent="0.3">
      <c r="A177" s="11" t="s">
        <v>230</v>
      </c>
      <c r="B177" s="11" t="s">
        <v>231</v>
      </c>
      <c r="C177" s="11" t="str">
        <f t="shared" si="2"/>
        <v>Prévoyance GAN NC TrA</v>
      </c>
      <c r="D177" s="12">
        <v>2260.42</v>
      </c>
      <c r="E177" s="12">
        <v>3.84</v>
      </c>
      <c r="F177" s="12">
        <v>9.27</v>
      </c>
      <c r="G177" s="12">
        <v>9750.57</v>
      </c>
      <c r="H177" s="12">
        <v>16.559999999999999</v>
      </c>
      <c r="I177" s="12">
        <v>39.99</v>
      </c>
      <c r="J177" s="12">
        <v>31069.46</v>
      </c>
      <c r="K177" s="12">
        <v>52.81</v>
      </c>
      <c r="L177" s="12">
        <v>127.4</v>
      </c>
    </row>
    <row r="178" spans="1:12" outlineLevel="1" x14ac:dyDescent="0.3">
      <c r="A178" s="11" t="s">
        <v>232</v>
      </c>
      <c r="B178" s="11" t="s">
        <v>233</v>
      </c>
      <c r="C178" s="11" t="str">
        <f t="shared" si="2"/>
        <v>GAN PSF NC TrA</v>
      </c>
      <c r="D178" s="12">
        <v>2260.42</v>
      </c>
      <c r="E178" s="12">
        <v>5.2</v>
      </c>
      <c r="F178" s="12">
        <v>11.98</v>
      </c>
      <c r="G178" s="12">
        <v>9750.57</v>
      </c>
      <c r="H178" s="12">
        <v>22.45</v>
      </c>
      <c r="I178" s="12">
        <v>51.66</v>
      </c>
      <c r="J178" s="12">
        <v>31069.46</v>
      </c>
      <c r="K178" s="12">
        <v>71.45</v>
      </c>
      <c r="L178" s="12">
        <v>164.67</v>
      </c>
    </row>
    <row r="179" spans="1:12" outlineLevel="1" x14ac:dyDescent="0.3">
      <c r="A179" s="11" t="s">
        <v>234</v>
      </c>
      <c r="B179" s="11" t="s">
        <v>235</v>
      </c>
      <c r="C179" s="11" t="str">
        <f t="shared" si="2"/>
        <v>SOLIMUT NC trA</v>
      </c>
      <c r="D179" s="12">
        <v>2260.42</v>
      </c>
      <c r="E179" s="12">
        <v>10.17</v>
      </c>
      <c r="F179" s="12">
        <v>23.96</v>
      </c>
      <c r="G179" s="12">
        <v>5665.14</v>
      </c>
      <c r="H179" s="12">
        <v>25.5</v>
      </c>
      <c r="I179" s="12">
        <v>60.07</v>
      </c>
      <c r="J179" s="12">
        <v>26917.49</v>
      </c>
      <c r="K179" s="12">
        <v>121.13</v>
      </c>
      <c r="L179" s="12">
        <v>285.31</v>
      </c>
    </row>
    <row r="180" spans="1:12" outlineLevel="1" x14ac:dyDescent="0.3">
      <c r="A180" s="11" t="s">
        <v>236</v>
      </c>
      <c r="B180" s="11" t="s">
        <v>237</v>
      </c>
      <c r="C180" s="11" t="str">
        <f t="shared" si="2"/>
        <v>Prévoyance GAN NC TrB</v>
      </c>
      <c r="D180" s="13" t="s">
        <v>6</v>
      </c>
      <c r="E180" s="13" t="s">
        <v>6</v>
      </c>
      <c r="F180" s="13" t="s">
        <v>6</v>
      </c>
      <c r="G180" s="13" t="s">
        <v>6</v>
      </c>
      <c r="H180" s="13" t="s">
        <v>6</v>
      </c>
      <c r="I180" s="13" t="s">
        <v>6</v>
      </c>
      <c r="J180" s="13" t="s">
        <v>6</v>
      </c>
      <c r="K180" s="13" t="s">
        <v>6</v>
      </c>
      <c r="L180" s="13" t="s">
        <v>6</v>
      </c>
    </row>
    <row r="181" spans="1:12" outlineLevel="1" x14ac:dyDescent="0.3">
      <c r="A181" s="11" t="s">
        <v>238</v>
      </c>
      <c r="B181" s="11" t="s">
        <v>239</v>
      </c>
      <c r="C181" s="11" t="str">
        <f t="shared" si="2"/>
        <v>GAN PSF NC TrB</v>
      </c>
      <c r="D181" s="13" t="s">
        <v>6</v>
      </c>
      <c r="E181" s="13" t="s">
        <v>6</v>
      </c>
      <c r="F181" s="13" t="s">
        <v>6</v>
      </c>
      <c r="G181" s="13" t="s">
        <v>6</v>
      </c>
      <c r="H181" s="13" t="s">
        <v>6</v>
      </c>
      <c r="I181" s="13" t="s">
        <v>6</v>
      </c>
      <c r="J181" s="13" t="s">
        <v>6</v>
      </c>
      <c r="K181" s="13" t="s">
        <v>6</v>
      </c>
      <c r="L181" s="13" t="s">
        <v>6</v>
      </c>
    </row>
    <row r="182" spans="1:12" outlineLevel="1" x14ac:dyDescent="0.3">
      <c r="A182" s="11" t="s">
        <v>240</v>
      </c>
      <c r="B182" s="11" t="s">
        <v>241</v>
      </c>
      <c r="C182" s="11" t="str">
        <f t="shared" si="2"/>
        <v>SOLIMUT NC trB</v>
      </c>
      <c r="D182" s="13" t="s">
        <v>6</v>
      </c>
      <c r="E182" s="13" t="s">
        <v>6</v>
      </c>
      <c r="F182" s="13" t="s">
        <v>6</v>
      </c>
      <c r="G182" s="13" t="s">
        <v>6</v>
      </c>
      <c r="H182" s="13" t="s">
        <v>6</v>
      </c>
      <c r="I182" s="13" t="s">
        <v>6</v>
      </c>
      <c r="J182" s="13" t="s">
        <v>6</v>
      </c>
      <c r="K182" s="13" t="s">
        <v>6</v>
      </c>
      <c r="L182" s="13" t="s">
        <v>6</v>
      </c>
    </row>
    <row r="183" spans="1:12" outlineLevel="1" x14ac:dyDescent="0.3">
      <c r="A183" s="11" t="s">
        <v>242</v>
      </c>
      <c r="B183" s="11" t="s">
        <v>235</v>
      </c>
      <c r="C183" s="11" t="str">
        <f t="shared" si="2"/>
        <v>SOLIMUT NC trA</v>
      </c>
      <c r="D183" s="13" t="s">
        <v>6</v>
      </c>
      <c r="E183" s="13" t="s">
        <v>6</v>
      </c>
      <c r="F183" s="13" t="s">
        <v>6</v>
      </c>
      <c r="G183" s="12">
        <v>4085.43</v>
      </c>
      <c r="H183" s="12">
        <v>18.38</v>
      </c>
      <c r="I183" s="12">
        <v>43.31</v>
      </c>
      <c r="J183" s="12">
        <v>4151.97</v>
      </c>
      <c r="K183" s="12">
        <v>18.68</v>
      </c>
      <c r="L183" s="12">
        <v>44.01</v>
      </c>
    </row>
    <row r="184" spans="1:12" outlineLevel="1" x14ac:dyDescent="0.3">
      <c r="A184" s="11" t="s">
        <v>243</v>
      </c>
      <c r="B184" s="11" t="s">
        <v>241</v>
      </c>
      <c r="C184" s="11" t="str">
        <f t="shared" si="2"/>
        <v>SOLIMUT NC trB</v>
      </c>
      <c r="D184" s="13" t="s">
        <v>6</v>
      </c>
      <c r="E184" s="13" t="s">
        <v>6</v>
      </c>
      <c r="F184" s="13" t="s">
        <v>6</v>
      </c>
      <c r="G184" s="13" t="s">
        <v>6</v>
      </c>
      <c r="H184" s="13" t="s">
        <v>6</v>
      </c>
      <c r="I184" s="13" t="s">
        <v>6</v>
      </c>
      <c r="J184" s="13" t="s">
        <v>6</v>
      </c>
      <c r="K184" s="13" t="s">
        <v>6</v>
      </c>
      <c r="L184" s="13" t="s">
        <v>6</v>
      </c>
    </row>
    <row r="185" spans="1:12" outlineLevel="1" x14ac:dyDescent="0.3">
      <c r="A185" s="11" t="s">
        <v>244</v>
      </c>
      <c r="B185" s="11" t="s">
        <v>245</v>
      </c>
      <c r="C185" s="11" t="str">
        <f t="shared" si="2"/>
        <v>Fond Ret Pénibilité</v>
      </c>
      <c r="D185" s="13" t="s">
        <v>6</v>
      </c>
      <c r="E185" s="13" t="s">
        <v>6</v>
      </c>
      <c r="F185" s="13" t="s">
        <v>6</v>
      </c>
      <c r="G185" s="12">
        <v>9750.57</v>
      </c>
      <c r="H185" s="12">
        <v>39.01</v>
      </c>
      <c r="I185" s="12">
        <v>594.79</v>
      </c>
      <c r="J185" s="12">
        <v>31069.46</v>
      </c>
      <c r="K185" s="12">
        <v>124.27</v>
      </c>
      <c r="L185" s="12">
        <v>1895.25</v>
      </c>
    </row>
    <row r="186" spans="1:12" outlineLevel="1" x14ac:dyDescent="0.3">
      <c r="A186" s="11" t="s">
        <v>246</v>
      </c>
      <c r="B186" s="11" t="s">
        <v>247</v>
      </c>
      <c r="C186" s="11" t="str">
        <f t="shared" si="2"/>
        <v>Frais de santé supplémentaires / PSS</v>
      </c>
      <c r="D186" s="13" t="s">
        <v>6</v>
      </c>
      <c r="E186" s="13" t="s">
        <v>6</v>
      </c>
      <c r="F186" s="13" t="s">
        <v>6</v>
      </c>
      <c r="G186" s="13" t="s">
        <v>6</v>
      </c>
      <c r="H186" s="13" t="s">
        <v>6</v>
      </c>
      <c r="I186" s="13" t="s">
        <v>6</v>
      </c>
      <c r="J186" s="13" t="s">
        <v>6</v>
      </c>
      <c r="K186" s="13" t="s">
        <v>6</v>
      </c>
      <c r="L186" s="13" t="s">
        <v>6</v>
      </c>
    </row>
    <row r="187" spans="1:12" outlineLevel="1" x14ac:dyDescent="0.3">
      <c r="A187" s="11" t="s">
        <v>246</v>
      </c>
      <c r="B187" s="11" t="s">
        <v>248</v>
      </c>
      <c r="C187" s="11" t="str">
        <f t="shared" si="2"/>
        <v>Mutuelle 3+</v>
      </c>
      <c r="D187" s="13" t="s">
        <v>6</v>
      </c>
      <c r="E187" s="13" t="s">
        <v>6</v>
      </c>
      <c r="F187" s="13" t="s">
        <v>6</v>
      </c>
      <c r="G187" s="13" t="s">
        <v>6</v>
      </c>
      <c r="H187" s="13" t="s">
        <v>6</v>
      </c>
      <c r="I187" s="13" t="s">
        <v>6</v>
      </c>
      <c r="J187" s="13" t="s">
        <v>6</v>
      </c>
      <c r="K187" s="13" t="s">
        <v>6</v>
      </c>
      <c r="L187" s="13" t="s">
        <v>6</v>
      </c>
    </row>
    <row r="188" spans="1:12" outlineLevel="1" x14ac:dyDescent="0.3">
      <c r="A188" s="11" t="s">
        <v>246</v>
      </c>
      <c r="B188" s="11" t="s">
        <v>249</v>
      </c>
      <c r="C188" s="11" t="str">
        <f t="shared" si="2"/>
        <v>Mutuelle 3 +</v>
      </c>
      <c r="D188" s="13" t="s">
        <v>6</v>
      </c>
      <c r="E188" s="13" t="s">
        <v>6</v>
      </c>
      <c r="F188" s="13" t="s">
        <v>6</v>
      </c>
      <c r="G188" s="13" t="s">
        <v>6</v>
      </c>
      <c r="H188" s="13" t="s">
        <v>6</v>
      </c>
      <c r="I188" s="13" t="s">
        <v>6</v>
      </c>
      <c r="J188" s="13" t="s">
        <v>6</v>
      </c>
      <c r="K188" s="13" t="s">
        <v>6</v>
      </c>
      <c r="L188" s="13" t="s">
        <v>6</v>
      </c>
    </row>
    <row r="189" spans="1:12" outlineLevel="1" x14ac:dyDescent="0.3">
      <c r="A189" s="11" t="s">
        <v>246</v>
      </c>
      <c r="B189" s="11" t="s">
        <v>250</v>
      </c>
      <c r="C189" s="11" t="str">
        <f t="shared" si="2"/>
        <v>Mutuelle 1 ADULTE + 1 ENF</v>
      </c>
      <c r="D189" s="13" t="s">
        <v>6</v>
      </c>
      <c r="E189" s="13" t="s">
        <v>6</v>
      </c>
      <c r="F189" s="13" t="s">
        <v>6</v>
      </c>
      <c r="G189" s="13" t="s">
        <v>6</v>
      </c>
      <c r="H189" s="13" t="s">
        <v>6</v>
      </c>
      <c r="I189" s="13" t="s">
        <v>6</v>
      </c>
      <c r="J189" s="13" t="s">
        <v>6</v>
      </c>
      <c r="K189" s="13" t="s">
        <v>6</v>
      </c>
      <c r="L189" s="13" t="s">
        <v>6</v>
      </c>
    </row>
    <row r="190" spans="1:12" outlineLevel="1" x14ac:dyDescent="0.3">
      <c r="A190" s="11" t="s">
        <v>246</v>
      </c>
      <c r="B190" s="11" t="s">
        <v>251</v>
      </c>
      <c r="C190" s="11" t="str">
        <f t="shared" si="2"/>
        <v>Mutuelle 2 ADULTES</v>
      </c>
      <c r="D190" s="13" t="s">
        <v>6</v>
      </c>
      <c r="E190" s="13" t="s">
        <v>6</v>
      </c>
      <c r="F190" s="13" t="s">
        <v>6</v>
      </c>
      <c r="G190" s="13" t="s">
        <v>6</v>
      </c>
      <c r="H190" s="13" t="s">
        <v>6</v>
      </c>
      <c r="I190" s="13" t="s">
        <v>6</v>
      </c>
      <c r="J190" s="13" t="s">
        <v>6</v>
      </c>
      <c r="K190" s="13" t="s">
        <v>6</v>
      </c>
      <c r="L190" s="13" t="s">
        <v>6</v>
      </c>
    </row>
    <row r="191" spans="1:12" outlineLevel="1" x14ac:dyDescent="0.3">
      <c r="A191" s="11" t="s">
        <v>246</v>
      </c>
      <c r="B191" s="11" t="s">
        <v>252</v>
      </c>
      <c r="C191" s="11" t="str">
        <f t="shared" si="2"/>
        <v>Mutuelle 1 PERS</v>
      </c>
      <c r="D191" s="13" t="s">
        <v>6</v>
      </c>
      <c r="E191" s="13" t="s">
        <v>6</v>
      </c>
      <c r="F191" s="13" t="s">
        <v>6</v>
      </c>
      <c r="G191" s="13" t="s">
        <v>6</v>
      </c>
      <c r="H191" s="13" t="s">
        <v>6</v>
      </c>
      <c r="I191" s="13" t="s">
        <v>6</v>
      </c>
      <c r="J191" s="13" t="s">
        <v>6</v>
      </c>
      <c r="K191" s="13" t="s">
        <v>6</v>
      </c>
      <c r="L191" s="13" t="s">
        <v>6</v>
      </c>
    </row>
    <row r="192" spans="1:12" outlineLevel="1" x14ac:dyDescent="0.3">
      <c r="A192" s="11" t="s">
        <v>246</v>
      </c>
      <c r="B192" s="11" t="s">
        <v>253</v>
      </c>
      <c r="C192" s="11" t="str">
        <f t="shared" si="2"/>
        <v>Mutuelle 3 et +</v>
      </c>
      <c r="D192" s="13" t="s">
        <v>6</v>
      </c>
      <c r="E192" s="13" t="s">
        <v>6</v>
      </c>
      <c r="F192" s="13" t="s">
        <v>6</v>
      </c>
      <c r="G192" s="12">
        <v>30852</v>
      </c>
      <c r="H192" s="12">
        <v>549.17999999999995</v>
      </c>
      <c r="I192" s="12">
        <v>1095.21</v>
      </c>
      <c r="J192" s="12">
        <v>30852</v>
      </c>
      <c r="K192" s="12">
        <v>549.17999999999995</v>
      </c>
      <c r="L192" s="12">
        <v>1095.21</v>
      </c>
    </row>
    <row r="193" spans="1:12" outlineLevel="1" x14ac:dyDescent="0.3">
      <c r="A193" s="11" t="s">
        <v>254</v>
      </c>
      <c r="B193" s="11" t="s">
        <v>255</v>
      </c>
      <c r="C193" s="11" t="str">
        <f t="shared" si="2"/>
        <v>Mutuelle 2 pers</v>
      </c>
      <c r="D193" s="13" t="s">
        <v>6</v>
      </c>
      <c r="E193" s="13" t="s">
        <v>6</v>
      </c>
      <c r="F193" s="13" t="s">
        <v>6</v>
      </c>
      <c r="G193" s="13" t="s">
        <v>6</v>
      </c>
      <c r="H193" s="13" t="s">
        <v>6</v>
      </c>
      <c r="I193" s="13" t="s">
        <v>6</v>
      </c>
      <c r="J193" s="13" t="s">
        <v>6</v>
      </c>
      <c r="K193" s="13" t="s">
        <v>6</v>
      </c>
      <c r="L193" s="13" t="s">
        <v>6</v>
      </c>
    </row>
    <row r="194" spans="1:12" outlineLevel="1" x14ac:dyDescent="0.3">
      <c r="A194" s="11" t="s">
        <v>254</v>
      </c>
      <c r="B194" s="11" t="s">
        <v>256</v>
      </c>
      <c r="C194" s="11" t="str">
        <f t="shared" si="2"/>
        <v>Mutuelle 1 pers</v>
      </c>
      <c r="D194" s="13" t="s">
        <v>6</v>
      </c>
      <c r="E194" s="13" t="s">
        <v>6</v>
      </c>
      <c r="F194" s="13" t="s">
        <v>6</v>
      </c>
      <c r="G194" s="13" t="s">
        <v>6</v>
      </c>
      <c r="H194" s="13" t="s">
        <v>6</v>
      </c>
      <c r="I194" s="13" t="s">
        <v>6</v>
      </c>
      <c r="J194" s="13" t="s">
        <v>6</v>
      </c>
      <c r="K194" s="13" t="s">
        <v>6</v>
      </c>
      <c r="L194" s="13" t="s">
        <v>6</v>
      </c>
    </row>
    <row r="195" spans="1:12" outlineLevel="1" x14ac:dyDescent="0.3">
      <c r="A195" s="11" t="s">
        <v>254</v>
      </c>
      <c r="B195" s="11" t="s">
        <v>257</v>
      </c>
      <c r="C195" s="11" t="str">
        <f t="shared" si="2"/>
        <v>Mutuelle 3 pers et +</v>
      </c>
      <c r="D195" s="13" t="s">
        <v>6</v>
      </c>
      <c r="E195" s="13" t="s">
        <v>6</v>
      </c>
      <c r="F195" s="13" t="s">
        <v>6</v>
      </c>
      <c r="G195" s="12">
        <v>169.32</v>
      </c>
      <c r="H195" s="12">
        <v>169.32</v>
      </c>
      <c r="I195" s="12">
        <v>338.7</v>
      </c>
      <c r="J195" s="12">
        <v>169.32</v>
      </c>
      <c r="K195" s="12">
        <v>169.32</v>
      </c>
      <c r="L195" s="12">
        <v>338.7</v>
      </c>
    </row>
    <row r="196" spans="1:12" outlineLevel="1" x14ac:dyDescent="0.3">
      <c r="A196" s="11" t="s">
        <v>258</v>
      </c>
      <c r="B196" s="11" t="s">
        <v>259</v>
      </c>
      <c r="C196" s="11" t="str">
        <f t="shared" si="2"/>
        <v>Retraite ARIAL non cadre 05</v>
      </c>
      <c r="D196" s="13" t="s">
        <v>6</v>
      </c>
      <c r="E196" s="13" t="s">
        <v>6</v>
      </c>
      <c r="F196" s="13" t="s">
        <v>6</v>
      </c>
      <c r="G196" s="13" t="s">
        <v>6</v>
      </c>
      <c r="H196" s="13" t="s">
        <v>6</v>
      </c>
      <c r="I196" s="13" t="s">
        <v>6</v>
      </c>
      <c r="J196" s="13" t="s">
        <v>6</v>
      </c>
      <c r="K196" s="13" t="s">
        <v>6</v>
      </c>
      <c r="L196" s="13" t="s">
        <v>6</v>
      </c>
    </row>
    <row r="197" spans="1:12" outlineLevel="1" x14ac:dyDescent="0.3">
      <c r="A197" s="11" t="s">
        <v>258</v>
      </c>
      <c r="B197" s="11" t="s">
        <v>260</v>
      </c>
      <c r="C197" s="11" t="str">
        <f t="shared" ref="C197:C260" si="3">IF(LEFT(B197,5)="Prime","Prime",B197)</f>
        <v>Retraite ARIAL non cadre 04</v>
      </c>
      <c r="D197" s="13" t="s">
        <v>6</v>
      </c>
      <c r="E197" s="13" t="s">
        <v>6</v>
      </c>
      <c r="F197" s="13" t="s">
        <v>6</v>
      </c>
      <c r="G197" s="13" t="s">
        <v>6</v>
      </c>
      <c r="H197" s="13" t="s">
        <v>6</v>
      </c>
      <c r="I197" s="13" t="s">
        <v>6</v>
      </c>
      <c r="J197" s="13" t="s">
        <v>6</v>
      </c>
      <c r="K197" s="13" t="s">
        <v>6</v>
      </c>
      <c r="L197" s="13" t="s">
        <v>6</v>
      </c>
    </row>
    <row r="198" spans="1:12" outlineLevel="1" x14ac:dyDescent="0.3">
      <c r="A198" s="11" t="s">
        <v>258</v>
      </c>
      <c r="B198" s="11" t="s">
        <v>261</v>
      </c>
      <c r="C198" s="11" t="str">
        <f t="shared" si="3"/>
        <v>Retraite ARIAL non cadre, régul 05/22</v>
      </c>
      <c r="D198" s="13" t="s">
        <v>6</v>
      </c>
      <c r="E198" s="13" t="s">
        <v>6</v>
      </c>
      <c r="F198" s="13" t="s">
        <v>6</v>
      </c>
      <c r="G198" s="12">
        <v>1259.32</v>
      </c>
      <c r="H198" s="12">
        <v>0.5</v>
      </c>
      <c r="I198" s="12">
        <v>0.76</v>
      </c>
      <c r="J198" s="12">
        <v>3060.42</v>
      </c>
      <c r="K198" s="12">
        <v>1.22</v>
      </c>
      <c r="L198" s="12">
        <v>1.84</v>
      </c>
    </row>
    <row r="199" spans="1:12" outlineLevel="1" x14ac:dyDescent="0.3">
      <c r="A199" s="11" t="s">
        <v>258</v>
      </c>
      <c r="B199" s="11" t="s">
        <v>262</v>
      </c>
      <c r="C199" s="11" t="str">
        <f t="shared" si="3"/>
        <v>Retraite ARIAL non cadre, régul 04/22</v>
      </c>
      <c r="D199" s="13" t="s">
        <v>6</v>
      </c>
      <c r="E199" s="13" t="s">
        <v>6</v>
      </c>
      <c r="F199" s="13" t="s">
        <v>6</v>
      </c>
      <c r="G199" s="12">
        <v>302.73</v>
      </c>
      <c r="H199" s="12">
        <v>0.12</v>
      </c>
      <c r="I199" s="12">
        <v>0.18</v>
      </c>
      <c r="J199" s="12">
        <v>2113.3200000000002</v>
      </c>
      <c r="K199" s="12">
        <v>0.85</v>
      </c>
      <c r="L199" s="12">
        <v>1.27</v>
      </c>
    </row>
    <row r="200" spans="1:12" outlineLevel="1" x14ac:dyDescent="0.3">
      <c r="A200" s="11" t="s">
        <v>258</v>
      </c>
      <c r="B200" s="11" t="s">
        <v>263</v>
      </c>
      <c r="C200" s="11" t="str">
        <f t="shared" si="3"/>
        <v>Retraite ARIAL non cadre</v>
      </c>
      <c r="D200" s="12">
        <v>2260.42</v>
      </c>
      <c r="E200" s="12">
        <v>36.39</v>
      </c>
      <c r="F200" s="12">
        <v>49.5</v>
      </c>
      <c r="G200" s="12">
        <v>9750.57</v>
      </c>
      <c r="H200" s="12">
        <v>154.81</v>
      </c>
      <c r="I200" s="12">
        <v>210.29</v>
      </c>
      <c r="J200" s="12">
        <v>31069.46</v>
      </c>
      <c r="K200" s="12">
        <v>495.68</v>
      </c>
      <c r="L200" s="12">
        <v>673.62</v>
      </c>
    </row>
    <row r="201" spans="1:12" outlineLevel="1" x14ac:dyDescent="0.3">
      <c r="A201" s="11" t="s">
        <v>264</v>
      </c>
      <c r="B201" s="11" t="s">
        <v>265</v>
      </c>
      <c r="C201" s="11" t="str">
        <f t="shared" si="3"/>
        <v>CE - fonctionnement</v>
      </c>
      <c r="D201" s="12">
        <v>2260.42</v>
      </c>
      <c r="E201" s="13" t="s">
        <v>6</v>
      </c>
      <c r="F201" s="12">
        <v>4.5199999999999996</v>
      </c>
      <c r="G201" s="12">
        <v>9750.57</v>
      </c>
      <c r="H201" s="13" t="s">
        <v>6</v>
      </c>
      <c r="I201" s="12">
        <v>19.510000000000002</v>
      </c>
      <c r="J201" s="12">
        <v>31069.46</v>
      </c>
      <c r="K201" s="13" t="s">
        <v>6</v>
      </c>
      <c r="L201" s="12">
        <v>62.15</v>
      </c>
    </row>
    <row r="202" spans="1:12" outlineLevel="1" x14ac:dyDescent="0.3">
      <c r="A202" s="11" t="s">
        <v>266</v>
      </c>
      <c r="B202" s="11" t="s">
        <v>267</v>
      </c>
      <c r="C202" s="11" t="str">
        <f t="shared" si="3"/>
        <v>Fonds social</v>
      </c>
      <c r="D202" s="12">
        <v>2260.42</v>
      </c>
      <c r="E202" s="13" t="s">
        <v>6</v>
      </c>
      <c r="F202" s="12">
        <v>29.39</v>
      </c>
      <c r="G202" s="12">
        <v>9750.57</v>
      </c>
      <c r="H202" s="13" t="s">
        <v>6</v>
      </c>
      <c r="I202" s="12">
        <v>126.75</v>
      </c>
      <c r="J202" s="12">
        <v>31069.46</v>
      </c>
      <c r="K202" s="13" t="s">
        <v>6</v>
      </c>
      <c r="L202" s="12">
        <v>403.91</v>
      </c>
    </row>
    <row r="203" spans="1:12" outlineLevel="1" x14ac:dyDescent="0.3">
      <c r="A203" s="11" t="s">
        <v>268</v>
      </c>
      <c r="B203" s="11" t="s">
        <v>269</v>
      </c>
      <c r="C203" s="11" t="str">
        <f t="shared" si="3"/>
        <v>Titres-restaurant</v>
      </c>
      <c r="D203" s="13" t="s">
        <v>6</v>
      </c>
      <c r="E203" s="13" t="s">
        <v>6</v>
      </c>
      <c r="F203" s="13" t="s">
        <v>6</v>
      </c>
      <c r="G203" s="13" t="s">
        <v>6</v>
      </c>
      <c r="H203" s="13" t="s">
        <v>6</v>
      </c>
      <c r="I203" s="13" t="s">
        <v>6</v>
      </c>
      <c r="J203" s="13" t="s">
        <v>6</v>
      </c>
      <c r="K203" s="13" t="s">
        <v>6</v>
      </c>
      <c r="L203" s="13" t="s">
        <v>6</v>
      </c>
    </row>
    <row r="204" spans="1:12" outlineLevel="1" x14ac:dyDescent="0.3">
      <c r="A204" s="11" t="s">
        <v>270</v>
      </c>
      <c r="B204" s="11" t="s">
        <v>271</v>
      </c>
      <c r="C204" s="11" t="str">
        <f t="shared" si="3"/>
        <v>Participation à l'effort construction</v>
      </c>
      <c r="D204" s="12">
        <v>2260.42</v>
      </c>
      <c r="E204" s="13" t="s">
        <v>6</v>
      </c>
      <c r="F204" s="12">
        <v>10.17</v>
      </c>
      <c r="G204" s="12">
        <v>9750.57</v>
      </c>
      <c r="H204" s="13" t="s">
        <v>6</v>
      </c>
      <c r="I204" s="12">
        <v>43.88</v>
      </c>
      <c r="J204" s="12">
        <v>31069.46</v>
      </c>
      <c r="K204" s="13" t="s">
        <v>6</v>
      </c>
      <c r="L204" s="12">
        <v>139.81</v>
      </c>
    </row>
    <row r="205" spans="1:12" outlineLevel="1" x14ac:dyDescent="0.3">
      <c r="A205" s="15" t="s">
        <v>6</v>
      </c>
      <c r="B205" s="16" t="s">
        <v>272</v>
      </c>
      <c r="C205" s="16" t="str">
        <f t="shared" si="3"/>
        <v>Total des retenues déductibles</v>
      </c>
      <c r="D205" s="15" t="s">
        <v>6</v>
      </c>
      <c r="E205" s="17">
        <v>450.98</v>
      </c>
      <c r="F205" s="15" t="s">
        <v>6</v>
      </c>
      <c r="G205" s="15" t="s">
        <v>6</v>
      </c>
      <c r="H205" s="17">
        <v>2829.46</v>
      </c>
      <c r="I205" s="15" t="s">
        <v>6</v>
      </c>
      <c r="J205" s="15" t="s">
        <v>6</v>
      </c>
      <c r="K205" s="17">
        <v>7383.82</v>
      </c>
      <c r="L205" s="15" t="s">
        <v>6</v>
      </c>
    </row>
    <row r="206" spans="1:12" outlineLevel="1" x14ac:dyDescent="0.3">
      <c r="A206" s="15" t="s">
        <v>6</v>
      </c>
      <c r="B206" s="16" t="s">
        <v>273</v>
      </c>
      <c r="C206" s="16" t="str">
        <f t="shared" si="3"/>
        <v>Total des retenues non déductibles</v>
      </c>
      <c r="D206" s="15" t="s">
        <v>6</v>
      </c>
      <c r="E206" s="17">
        <v>67.150000000000006</v>
      </c>
      <c r="F206" s="15" t="s">
        <v>6</v>
      </c>
      <c r="G206" s="15" t="s">
        <v>6</v>
      </c>
      <c r="H206" s="17">
        <v>331.18</v>
      </c>
      <c r="I206" s="15" t="s">
        <v>6</v>
      </c>
      <c r="J206" s="15" t="s">
        <v>6</v>
      </c>
      <c r="K206" s="17">
        <v>964.47</v>
      </c>
      <c r="L206" s="15" t="s">
        <v>6</v>
      </c>
    </row>
    <row r="207" spans="1:12" outlineLevel="1" x14ac:dyDescent="0.3">
      <c r="A207" s="15" t="s">
        <v>6</v>
      </c>
      <c r="B207" s="16" t="s">
        <v>274</v>
      </c>
      <c r="C207" s="16" t="str">
        <f t="shared" si="3"/>
        <v>Total des retenues</v>
      </c>
      <c r="D207" s="15" t="s">
        <v>6</v>
      </c>
      <c r="E207" s="17">
        <v>518.13</v>
      </c>
      <c r="F207" s="17">
        <v>969.82</v>
      </c>
      <c r="G207" s="15" t="s">
        <v>6</v>
      </c>
      <c r="H207" s="17">
        <v>3160.64</v>
      </c>
      <c r="I207" s="17">
        <v>6324.07</v>
      </c>
      <c r="J207" s="15" t="s">
        <v>6</v>
      </c>
      <c r="K207" s="17">
        <v>8348.2900000000009</v>
      </c>
      <c r="L207" s="17">
        <v>16769.57</v>
      </c>
    </row>
    <row r="208" spans="1:12" outlineLevel="1" x14ac:dyDescent="0.3">
      <c r="A208" s="18" t="s">
        <v>6</v>
      </c>
      <c r="B208" s="19" t="s">
        <v>275</v>
      </c>
      <c r="C208" s="19" t="str">
        <f t="shared" si="3"/>
        <v>Net imposable</v>
      </c>
      <c r="D208" s="18" t="s">
        <v>6</v>
      </c>
      <c r="E208" s="20">
        <v>1659.4</v>
      </c>
      <c r="F208" s="18" t="s">
        <v>6</v>
      </c>
      <c r="G208" s="18" t="s">
        <v>6</v>
      </c>
      <c r="H208" s="20">
        <v>7961.7</v>
      </c>
      <c r="I208" s="18" t="s">
        <v>6</v>
      </c>
      <c r="J208" s="18" t="s">
        <v>6</v>
      </c>
      <c r="K208" s="20">
        <v>25099.55</v>
      </c>
      <c r="L208" s="18" t="s">
        <v>6</v>
      </c>
    </row>
    <row r="209" spans="1:12" outlineLevel="1" x14ac:dyDescent="0.3">
      <c r="A209" s="14" t="s">
        <v>6</v>
      </c>
      <c r="B209" s="11" t="s">
        <v>276</v>
      </c>
      <c r="C209" s="11" t="str">
        <f t="shared" si="3"/>
        <v>Acomptes</v>
      </c>
      <c r="D209" s="13" t="s">
        <v>6</v>
      </c>
      <c r="E209" s="12">
        <v>-1379.5</v>
      </c>
      <c r="F209" s="13" t="s">
        <v>6</v>
      </c>
      <c r="G209" s="13" t="s">
        <v>6</v>
      </c>
      <c r="H209" s="13" t="s">
        <v>6</v>
      </c>
      <c r="I209" s="13" t="s">
        <v>6</v>
      </c>
      <c r="J209" s="13" t="s">
        <v>6</v>
      </c>
      <c r="K209" s="13" t="s">
        <v>6</v>
      </c>
      <c r="L209" s="13" t="s">
        <v>6</v>
      </c>
    </row>
    <row r="210" spans="1:12" outlineLevel="1" x14ac:dyDescent="0.3">
      <c r="A210" s="11" t="s">
        <v>277</v>
      </c>
      <c r="B210" s="11" t="s">
        <v>278</v>
      </c>
      <c r="C210" s="11" t="str">
        <f t="shared" si="3"/>
        <v>Prime</v>
      </c>
      <c r="D210" s="12">
        <v>168.12</v>
      </c>
      <c r="E210" s="12">
        <v>91.46</v>
      </c>
      <c r="F210" s="13" t="s">
        <v>6</v>
      </c>
      <c r="G210" s="12">
        <v>212.62</v>
      </c>
      <c r="H210" s="12">
        <v>115.67</v>
      </c>
      <c r="I210" s="13" t="s">
        <v>6</v>
      </c>
      <c r="J210" s="12">
        <v>1454.72</v>
      </c>
      <c r="K210" s="12">
        <v>798.06</v>
      </c>
      <c r="L210" s="13" t="s">
        <v>6</v>
      </c>
    </row>
    <row r="211" spans="1:12" outlineLevel="1" x14ac:dyDescent="0.3">
      <c r="A211" s="11" t="s">
        <v>279</v>
      </c>
      <c r="B211" s="11" t="s">
        <v>46</v>
      </c>
      <c r="C211" s="11" t="str">
        <f t="shared" si="3"/>
        <v>Prime</v>
      </c>
      <c r="D211" s="12">
        <v>3</v>
      </c>
      <c r="E211" s="12">
        <v>20.399999999999999</v>
      </c>
      <c r="F211" s="13" t="s">
        <v>6</v>
      </c>
      <c r="G211" s="12">
        <v>5</v>
      </c>
      <c r="H211" s="12">
        <v>34</v>
      </c>
      <c r="I211" s="13" t="s">
        <v>6</v>
      </c>
      <c r="J211" s="12">
        <v>52</v>
      </c>
      <c r="K211" s="12">
        <v>355.4</v>
      </c>
      <c r="L211" s="13" t="s">
        <v>6</v>
      </c>
    </row>
    <row r="212" spans="1:12" outlineLevel="1" x14ac:dyDescent="0.3">
      <c r="A212" s="11" t="s">
        <v>280</v>
      </c>
      <c r="B212" s="11" t="s">
        <v>281</v>
      </c>
      <c r="C212" s="11" t="str">
        <f t="shared" si="3"/>
        <v>Impôt sur le revenu prélevé à la source - PAS</v>
      </c>
      <c r="D212" s="12">
        <v>971.4</v>
      </c>
      <c r="E212" s="13" t="s">
        <v>6</v>
      </c>
      <c r="F212" s="13" t="s">
        <v>6</v>
      </c>
      <c r="G212" s="12">
        <v>10054.64</v>
      </c>
      <c r="H212" s="13" t="s">
        <v>6</v>
      </c>
      <c r="I212" s="13" t="s">
        <v>6</v>
      </c>
      <c r="J212" s="12">
        <v>25099.55</v>
      </c>
      <c r="K212" s="13" t="s">
        <v>6</v>
      </c>
      <c r="L212" s="13" t="s">
        <v>6</v>
      </c>
    </row>
    <row r="213" spans="1:12" outlineLevel="1" x14ac:dyDescent="0.3">
      <c r="A213" s="11" t="s">
        <v>280</v>
      </c>
      <c r="B213" s="11" t="s">
        <v>282</v>
      </c>
      <c r="C213" s="11" t="str">
        <f t="shared" si="3"/>
        <v xml:space="preserve">Exonération sur HC/HS : montant brut déclaré </v>
      </c>
      <c r="D213" s="12">
        <v>160.78</v>
      </c>
      <c r="E213" s="13" t="s">
        <v>6</v>
      </c>
      <c r="F213" s="13" t="s">
        <v>6</v>
      </c>
      <c r="G213" s="12">
        <v>421.48</v>
      </c>
      <c r="H213" s="13" t="s">
        <v>6</v>
      </c>
      <c r="I213" s="13" t="s">
        <v>6</v>
      </c>
      <c r="J213" s="12">
        <v>21.43</v>
      </c>
      <c r="K213" s="13" t="s">
        <v>6</v>
      </c>
      <c r="L213" s="13" t="s">
        <v>6</v>
      </c>
    </row>
    <row r="214" spans="1:12" outlineLevel="1" x14ac:dyDescent="0.3">
      <c r="A214" s="11" t="s">
        <v>280</v>
      </c>
      <c r="B214" s="11" t="s">
        <v>283</v>
      </c>
      <c r="C214" s="11" t="str">
        <f t="shared" si="3"/>
        <v xml:space="preserve">Exonération sur HC/HS : montant net fiscal </v>
      </c>
      <c r="D214" s="12">
        <v>150.04</v>
      </c>
      <c r="E214" s="13" t="s">
        <v>6</v>
      </c>
      <c r="F214" s="13" t="s">
        <v>6</v>
      </c>
      <c r="G214" s="12">
        <v>393.32</v>
      </c>
      <c r="H214" s="13" t="s">
        <v>6</v>
      </c>
      <c r="I214" s="13" t="s">
        <v>6</v>
      </c>
      <c r="J214" s="12">
        <v>20</v>
      </c>
      <c r="K214" s="13" t="s">
        <v>6</v>
      </c>
      <c r="L214" s="13" t="s">
        <v>6</v>
      </c>
    </row>
    <row r="215" spans="1:12" outlineLevel="1" x14ac:dyDescent="0.3">
      <c r="A215" s="11" t="s">
        <v>280</v>
      </c>
      <c r="B215" s="11" t="s">
        <v>284</v>
      </c>
      <c r="C215" s="11" t="str">
        <f t="shared" si="3"/>
        <v>Net à payer avant impôt sur le revenu</v>
      </c>
      <c r="D215" s="13" t="s">
        <v>6</v>
      </c>
      <c r="E215" s="12">
        <v>474.65</v>
      </c>
      <c r="F215" s="13" t="s">
        <v>6</v>
      </c>
      <c r="G215" s="13" t="s">
        <v>6</v>
      </c>
      <c r="H215" s="12">
        <v>18534.23</v>
      </c>
      <c r="I215" s="13" t="s">
        <v>6</v>
      </c>
      <c r="J215" s="13" t="s">
        <v>6</v>
      </c>
      <c r="K215" s="12">
        <v>23925.93</v>
      </c>
      <c r="L215" s="13" t="s">
        <v>6</v>
      </c>
    </row>
    <row r="216" spans="1:12" outlineLevel="1" x14ac:dyDescent="0.3">
      <c r="A216" s="11" t="s">
        <v>280</v>
      </c>
      <c r="B216" s="11" t="s">
        <v>285</v>
      </c>
      <c r="C216" s="11" t="str">
        <f t="shared" si="3"/>
        <v>Rémunération Nette Fiscale</v>
      </c>
      <c r="D216" s="12">
        <v>1809.44</v>
      </c>
      <c r="E216" s="13" t="s">
        <v>6</v>
      </c>
      <c r="F216" s="13" t="s">
        <v>6</v>
      </c>
      <c r="G216" s="12">
        <v>8355.02</v>
      </c>
      <c r="H216" s="13" t="s">
        <v>6</v>
      </c>
      <c r="I216" s="13" t="s">
        <v>6</v>
      </c>
      <c r="J216" s="12">
        <v>25119.55</v>
      </c>
      <c r="K216" s="13" t="s">
        <v>6</v>
      </c>
      <c r="L216" s="13" t="s">
        <v>6</v>
      </c>
    </row>
    <row r="217" spans="1:12" outlineLevel="1" x14ac:dyDescent="0.3">
      <c r="A217" s="14" t="s">
        <v>6</v>
      </c>
      <c r="B217" s="11" t="s">
        <v>286</v>
      </c>
      <c r="C217" s="11" t="str">
        <f t="shared" si="3"/>
        <v>IJSS nettes</v>
      </c>
      <c r="D217" s="13" t="s">
        <v>6</v>
      </c>
      <c r="E217" s="13" t="s">
        <v>6</v>
      </c>
      <c r="F217" s="13" t="s">
        <v>6</v>
      </c>
      <c r="G217" s="12">
        <v>12655.85</v>
      </c>
      <c r="H217" s="12">
        <v>11807.91</v>
      </c>
      <c r="I217" s="13" t="s">
        <v>6</v>
      </c>
      <c r="J217" s="13" t="s">
        <v>6</v>
      </c>
      <c r="K217" s="13" t="s">
        <v>6</v>
      </c>
      <c r="L217" s="13" t="s">
        <v>6</v>
      </c>
    </row>
    <row r="218" spans="1:12" outlineLevel="1" x14ac:dyDescent="0.3">
      <c r="A218" s="14" t="s">
        <v>6</v>
      </c>
      <c r="B218" s="11" t="s">
        <v>287</v>
      </c>
      <c r="C218" s="11" t="str">
        <f t="shared" si="3"/>
        <v>Réintégration fiscale</v>
      </c>
      <c r="D218" s="13" t="s">
        <v>6</v>
      </c>
      <c r="E218" s="13" t="s">
        <v>6</v>
      </c>
      <c r="F218" s="13" t="s">
        <v>6</v>
      </c>
      <c r="G218" s="12">
        <v>1433.91</v>
      </c>
      <c r="H218" s="13" t="s">
        <v>6</v>
      </c>
      <c r="I218" s="13" t="s">
        <v>6</v>
      </c>
      <c r="J218" s="12">
        <v>1433.91</v>
      </c>
      <c r="K218" s="13" t="s">
        <v>6</v>
      </c>
      <c r="L218" s="13" t="s">
        <v>6</v>
      </c>
    </row>
    <row r="219" spans="1:12" outlineLevel="1" x14ac:dyDescent="0.3">
      <c r="A219" s="11" t="s">
        <v>288</v>
      </c>
      <c r="B219" s="11" t="s">
        <v>286</v>
      </c>
      <c r="C219" s="11" t="str">
        <f t="shared" si="3"/>
        <v>IJSS nettes</v>
      </c>
      <c r="D219" s="13" t="s">
        <v>6</v>
      </c>
      <c r="E219" s="13" t="s">
        <v>6</v>
      </c>
      <c r="F219" s="13" t="s">
        <v>6</v>
      </c>
      <c r="G219" s="13" t="s">
        <v>6</v>
      </c>
      <c r="H219" s="12">
        <v>59.92</v>
      </c>
      <c r="I219" s="13" t="s">
        <v>6</v>
      </c>
      <c r="J219" s="13" t="s">
        <v>6</v>
      </c>
      <c r="K219" s="13" t="s">
        <v>6</v>
      </c>
      <c r="L219" s="13" t="s">
        <v>6</v>
      </c>
    </row>
    <row r="220" spans="1:12" outlineLevel="1" x14ac:dyDescent="0.3">
      <c r="A220" s="11" t="s">
        <v>279</v>
      </c>
      <c r="B220" s="11" t="s">
        <v>55</v>
      </c>
      <c r="C220" s="11" t="str">
        <f t="shared" si="3"/>
        <v>Prime</v>
      </c>
      <c r="D220" s="13" t="s">
        <v>6</v>
      </c>
      <c r="E220" s="13" t="s">
        <v>6</v>
      </c>
      <c r="F220" s="13" t="s">
        <v>6</v>
      </c>
      <c r="G220" s="12">
        <v>1</v>
      </c>
      <c r="H220" s="12">
        <v>6.8</v>
      </c>
      <c r="I220" s="13" t="s">
        <v>6</v>
      </c>
      <c r="J220" s="12">
        <v>10</v>
      </c>
      <c r="K220" s="12">
        <v>68.3</v>
      </c>
      <c r="L220" s="13" t="s">
        <v>6</v>
      </c>
    </row>
    <row r="221" spans="1:12" outlineLevel="1" x14ac:dyDescent="0.3">
      <c r="A221" s="11" t="s">
        <v>289</v>
      </c>
      <c r="B221" s="11" t="s">
        <v>290</v>
      </c>
      <c r="C221" s="11" t="str">
        <f t="shared" si="3"/>
        <v>Part salariale Chèques-Vacances</v>
      </c>
      <c r="D221" s="13" t="s">
        <v>6</v>
      </c>
      <c r="E221" s="13" t="s">
        <v>6</v>
      </c>
      <c r="F221" s="13" t="s">
        <v>6</v>
      </c>
      <c r="G221" s="13" t="s">
        <v>6</v>
      </c>
      <c r="H221" s="12">
        <v>-80</v>
      </c>
      <c r="I221" s="13" t="s">
        <v>6</v>
      </c>
      <c r="J221" s="13" t="s">
        <v>6</v>
      </c>
      <c r="K221" s="12">
        <v>-80</v>
      </c>
      <c r="L221" s="13" t="s">
        <v>6</v>
      </c>
    </row>
    <row r="222" spans="1:12" outlineLevel="1" x14ac:dyDescent="0.3">
      <c r="A222" s="11" t="s">
        <v>280</v>
      </c>
      <c r="B222" s="11" t="s">
        <v>291</v>
      </c>
      <c r="C222" s="11" t="str">
        <f t="shared" si="3"/>
        <v>Exonération sur HC/HS/RTT : cumul net fiscal annuel</v>
      </c>
      <c r="D222" s="13" t="s">
        <v>6</v>
      </c>
      <c r="E222" s="13" t="s">
        <v>6</v>
      </c>
      <c r="F222" s="13" t="s">
        <v>6</v>
      </c>
      <c r="G222" s="12">
        <v>393.32</v>
      </c>
      <c r="H222" s="13" t="s">
        <v>6</v>
      </c>
      <c r="I222" s="13" t="s">
        <v>6</v>
      </c>
      <c r="J222" s="12">
        <v>20</v>
      </c>
      <c r="K222" s="13" t="s">
        <v>6</v>
      </c>
      <c r="L222" s="13" t="s">
        <v>6</v>
      </c>
    </row>
    <row r="223" spans="1:12" outlineLevel="1" x14ac:dyDescent="0.3">
      <c r="A223" s="11" t="s">
        <v>279</v>
      </c>
      <c r="B223" s="11" t="s">
        <v>65</v>
      </c>
      <c r="C223" s="11" t="str">
        <f t="shared" si="3"/>
        <v>Prime</v>
      </c>
      <c r="D223" s="13" t="s">
        <v>6</v>
      </c>
      <c r="E223" s="13" t="s">
        <v>6</v>
      </c>
      <c r="F223" s="13" t="s">
        <v>6</v>
      </c>
      <c r="G223" s="13" t="s">
        <v>6</v>
      </c>
      <c r="H223" s="13" t="s">
        <v>6</v>
      </c>
      <c r="I223" s="13" t="s">
        <v>6</v>
      </c>
      <c r="J223" s="12">
        <v>1</v>
      </c>
      <c r="K223" s="12">
        <v>6.8</v>
      </c>
      <c r="L223" s="13" t="s">
        <v>6</v>
      </c>
    </row>
    <row r="224" spans="1:12" outlineLevel="1" x14ac:dyDescent="0.3">
      <c r="A224" s="11" t="s">
        <v>279</v>
      </c>
      <c r="B224" s="11" t="s">
        <v>66</v>
      </c>
      <c r="C224" s="11" t="str">
        <f t="shared" si="3"/>
        <v>Prime</v>
      </c>
      <c r="D224" s="13" t="s">
        <v>6</v>
      </c>
      <c r="E224" s="13" t="s">
        <v>6</v>
      </c>
      <c r="F224" s="13" t="s">
        <v>6</v>
      </c>
      <c r="G224" s="13" t="s">
        <v>6</v>
      </c>
      <c r="H224" s="13" t="s">
        <v>6</v>
      </c>
      <c r="I224" s="13" t="s">
        <v>6</v>
      </c>
      <c r="J224" s="12">
        <v>8</v>
      </c>
      <c r="K224" s="12">
        <v>54.7</v>
      </c>
      <c r="L224" s="13" t="s">
        <v>6</v>
      </c>
    </row>
    <row r="225" spans="1:12" outlineLevel="1" x14ac:dyDescent="0.3">
      <c r="A225" s="11" t="s">
        <v>279</v>
      </c>
      <c r="B225" s="11" t="s">
        <v>67</v>
      </c>
      <c r="C225" s="11" t="str">
        <f t="shared" si="3"/>
        <v>Régul paniers 09/22 (limite exo)</v>
      </c>
      <c r="D225" s="13" t="s">
        <v>6</v>
      </c>
      <c r="E225" s="13" t="s">
        <v>6</v>
      </c>
      <c r="F225" s="13" t="s">
        <v>6</v>
      </c>
      <c r="G225" s="13" t="s">
        <v>6</v>
      </c>
      <c r="H225" s="13" t="s">
        <v>6</v>
      </c>
      <c r="I225" s="13" t="s">
        <v>6</v>
      </c>
      <c r="J225" s="13" t="s">
        <v>6</v>
      </c>
      <c r="K225" s="12">
        <v>1.5</v>
      </c>
      <c r="L225" s="13" t="s">
        <v>6</v>
      </c>
    </row>
    <row r="226" spans="1:12" outlineLevel="1" x14ac:dyDescent="0.3">
      <c r="A226" s="11" t="s">
        <v>280</v>
      </c>
      <c r="B226" s="11" t="s">
        <v>292</v>
      </c>
      <c r="C226" s="11" t="str">
        <f t="shared" si="3"/>
        <v>Exonération sur HC/HS/RTT : montant brut déclaré</v>
      </c>
      <c r="D226" s="13" t="s">
        <v>6</v>
      </c>
      <c r="E226" s="13" t="s">
        <v>6</v>
      </c>
      <c r="F226" s="13" t="s">
        <v>6</v>
      </c>
      <c r="G226" s="13" t="s">
        <v>6</v>
      </c>
      <c r="H226" s="13" t="s">
        <v>6</v>
      </c>
      <c r="I226" s="13" t="s">
        <v>6</v>
      </c>
      <c r="J226" s="13" t="s">
        <v>6</v>
      </c>
      <c r="K226" s="13" t="s">
        <v>6</v>
      </c>
      <c r="L226" s="13" t="s">
        <v>6</v>
      </c>
    </row>
    <row r="227" spans="1:12" outlineLevel="1" x14ac:dyDescent="0.3">
      <c r="A227" s="11" t="s">
        <v>280</v>
      </c>
      <c r="B227" s="11" t="s">
        <v>293</v>
      </c>
      <c r="C227" s="11" t="str">
        <f t="shared" si="3"/>
        <v>Exonération sur HC/HS/RTT : montant net fiscal</v>
      </c>
      <c r="D227" s="13" t="s">
        <v>6</v>
      </c>
      <c r="E227" s="13" t="s">
        <v>6</v>
      </c>
      <c r="F227" s="13" t="s">
        <v>6</v>
      </c>
      <c r="G227" s="13" t="s">
        <v>6</v>
      </c>
      <c r="H227" s="13" t="s">
        <v>6</v>
      </c>
      <c r="I227" s="13" t="s">
        <v>6</v>
      </c>
      <c r="J227" s="13" t="s">
        <v>6</v>
      </c>
      <c r="K227" s="13" t="s">
        <v>6</v>
      </c>
      <c r="L227" s="13" t="s">
        <v>6</v>
      </c>
    </row>
    <row r="228" spans="1:12" outlineLevel="1" x14ac:dyDescent="0.3">
      <c r="A228" s="11" t="s">
        <v>294</v>
      </c>
      <c r="B228" s="11" t="s">
        <v>295</v>
      </c>
      <c r="C228" s="11" t="str">
        <f t="shared" si="3"/>
        <v>Médaille d'honneur du travail</v>
      </c>
      <c r="D228" s="13" t="s">
        <v>6</v>
      </c>
      <c r="E228" s="13" t="s">
        <v>6</v>
      </c>
      <c r="F228" s="13" t="s">
        <v>6</v>
      </c>
      <c r="G228" s="13" t="s">
        <v>6</v>
      </c>
      <c r="H228" s="13" t="s">
        <v>6</v>
      </c>
      <c r="I228" s="13" t="s">
        <v>6</v>
      </c>
      <c r="J228" s="13" t="s">
        <v>6</v>
      </c>
      <c r="K228" s="13" t="s">
        <v>6</v>
      </c>
      <c r="L228" s="13" t="s">
        <v>6</v>
      </c>
    </row>
    <row r="229" spans="1:12" outlineLevel="1" x14ac:dyDescent="0.3">
      <c r="A229" s="11" t="s">
        <v>279</v>
      </c>
      <c r="B229" s="11" t="s">
        <v>81</v>
      </c>
      <c r="C229" s="11" t="str">
        <f t="shared" si="3"/>
        <v>Prime</v>
      </c>
      <c r="D229" s="13" t="s">
        <v>6</v>
      </c>
      <c r="E229" s="13" t="s">
        <v>6</v>
      </c>
      <c r="F229" s="13" t="s">
        <v>6</v>
      </c>
      <c r="G229" s="13" t="s">
        <v>6</v>
      </c>
      <c r="H229" s="13" t="s">
        <v>6</v>
      </c>
      <c r="I229" s="13" t="s">
        <v>6</v>
      </c>
      <c r="J229" s="13" t="s">
        <v>6</v>
      </c>
      <c r="K229" s="13" t="s">
        <v>6</v>
      </c>
      <c r="L229" s="13" t="s">
        <v>6</v>
      </c>
    </row>
    <row r="230" spans="1:12" outlineLevel="1" x14ac:dyDescent="0.3">
      <c r="A230" s="11" t="s">
        <v>279</v>
      </c>
      <c r="B230" s="11" t="s">
        <v>82</v>
      </c>
      <c r="C230" s="11" t="str">
        <f t="shared" si="3"/>
        <v>Prime</v>
      </c>
      <c r="D230" s="13" t="s">
        <v>6</v>
      </c>
      <c r="E230" s="13" t="s">
        <v>6</v>
      </c>
      <c r="F230" s="13" t="s">
        <v>6</v>
      </c>
      <c r="G230" s="13" t="s">
        <v>6</v>
      </c>
      <c r="H230" s="13" t="s">
        <v>6</v>
      </c>
      <c r="I230" s="13" t="s">
        <v>6</v>
      </c>
      <c r="J230" s="13" t="s">
        <v>6</v>
      </c>
      <c r="K230" s="13" t="s">
        <v>6</v>
      </c>
      <c r="L230" s="13" t="s">
        <v>6</v>
      </c>
    </row>
    <row r="231" spans="1:12" outlineLevel="1" x14ac:dyDescent="0.3">
      <c r="A231" s="11" t="s">
        <v>279</v>
      </c>
      <c r="B231" s="11" t="s">
        <v>83</v>
      </c>
      <c r="C231" s="11" t="str">
        <f t="shared" si="3"/>
        <v>Prime</v>
      </c>
      <c r="D231" s="13" t="s">
        <v>6</v>
      </c>
      <c r="E231" s="13" t="s">
        <v>6</v>
      </c>
      <c r="F231" s="13" t="s">
        <v>6</v>
      </c>
      <c r="G231" s="13" t="s">
        <v>6</v>
      </c>
      <c r="H231" s="13" t="s">
        <v>6</v>
      </c>
      <c r="I231" s="13" t="s">
        <v>6</v>
      </c>
      <c r="J231" s="13" t="s">
        <v>6</v>
      </c>
      <c r="K231" s="13" t="s">
        <v>6</v>
      </c>
      <c r="L231" s="13" t="s">
        <v>6</v>
      </c>
    </row>
    <row r="232" spans="1:12" outlineLevel="1" x14ac:dyDescent="0.3">
      <c r="A232" s="11" t="s">
        <v>294</v>
      </c>
      <c r="B232" s="11" t="s">
        <v>296</v>
      </c>
      <c r="C232" s="11" t="str">
        <f t="shared" si="3"/>
        <v>Gratification de médaille du travail</v>
      </c>
      <c r="D232" s="13" t="s">
        <v>6</v>
      </c>
      <c r="E232" s="13" t="s">
        <v>6</v>
      </c>
      <c r="F232" s="13" t="s">
        <v>6</v>
      </c>
      <c r="G232" s="13" t="s">
        <v>6</v>
      </c>
      <c r="H232" s="13" t="s">
        <v>6</v>
      </c>
      <c r="I232" s="13" t="s">
        <v>6</v>
      </c>
      <c r="J232" s="13" t="s">
        <v>6</v>
      </c>
      <c r="K232" s="13" t="s">
        <v>6</v>
      </c>
      <c r="L232" s="13" t="s">
        <v>6</v>
      </c>
    </row>
    <row r="233" spans="1:12" outlineLevel="1" x14ac:dyDescent="0.3">
      <c r="A233" s="11" t="s">
        <v>297</v>
      </c>
      <c r="B233" s="11" t="s">
        <v>298</v>
      </c>
      <c r="C233" s="11" t="str">
        <f t="shared" si="3"/>
        <v>Remboursement prêt social</v>
      </c>
      <c r="D233" s="13" t="s">
        <v>6</v>
      </c>
      <c r="E233" s="13" t="s">
        <v>6</v>
      </c>
      <c r="F233" s="13" t="s">
        <v>6</v>
      </c>
      <c r="G233" s="13" t="s">
        <v>6</v>
      </c>
      <c r="H233" s="13" t="s">
        <v>6</v>
      </c>
      <c r="I233" s="13" t="s">
        <v>6</v>
      </c>
      <c r="J233" s="13" t="s">
        <v>6</v>
      </c>
      <c r="K233" s="13" t="s">
        <v>6</v>
      </c>
      <c r="L233" s="13" t="s">
        <v>6</v>
      </c>
    </row>
    <row r="234" spans="1:12" outlineLevel="1" x14ac:dyDescent="0.3">
      <c r="A234" s="11" t="s">
        <v>297</v>
      </c>
      <c r="B234" s="11" t="s">
        <v>299</v>
      </c>
      <c r="C234" s="11" t="str">
        <f t="shared" si="3"/>
        <v>REMBOURSEMENT PRET SOCIAL</v>
      </c>
      <c r="D234" s="13" t="s">
        <v>6</v>
      </c>
      <c r="E234" s="13" t="s">
        <v>6</v>
      </c>
      <c r="F234" s="13" t="s">
        <v>6</v>
      </c>
      <c r="G234" s="13" t="s">
        <v>6</v>
      </c>
      <c r="H234" s="13" t="s">
        <v>6</v>
      </c>
      <c r="I234" s="13" t="s">
        <v>6</v>
      </c>
      <c r="J234" s="13" t="s">
        <v>6</v>
      </c>
      <c r="K234" s="13" t="s">
        <v>6</v>
      </c>
      <c r="L234" s="13" t="s">
        <v>6</v>
      </c>
    </row>
    <row r="235" spans="1:12" outlineLevel="1" x14ac:dyDescent="0.3">
      <c r="A235" s="11" t="s">
        <v>297</v>
      </c>
      <c r="B235" s="11" t="s">
        <v>300</v>
      </c>
      <c r="C235" s="11" t="str">
        <f t="shared" si="3"/>
        <v>Saisie sur salaire</v>
      </c>
      <c r="D235" s="13" t="s">
        <v>6</v>
      </c>
      <c r="E235" s="13" t="s">
        <v>6</v>
      </c>
      <c r="F235" s="13" t="s">
        <v>6</v>
      </c>
      <c r="G235" s="13" t="s">
        <v>6</v>
      </c>
      <c r="H235" s="13" t="s">
        <v>6</v>
      </c>
      <c r="I235" s="13" t="s">
        <v>6</v>
      </c>
      <c r="J235" s="13" t="s">
        <v>6</v>
      </c>
      <c r="K235" s="13" t="s">
        <v>6</v>
      </c>
      <c r="L235" s="13" t="s">
        <v>6</v>
      </c>
    </row>
    <row r="236" spans="1:12" outlineLevel="1" x14ac:dyDescent="0.3">
      <c r="A236" s="11" t="s">
        <v>297</v>
      </c>
      <c r="B236" s="11" t="s">
        <v>301</v>
      </c>
      <c r="C236" s="11" t="str">
        <f t="shared" si="3"/>
        <v xml:space="preserve">Saisie Arrêt </v>
      </c>
      <c r="D236" s="13" t="s">
        <v>6</v>
      </c>
      <c r="E236" s="13" t="s">
        <v>6</v>
      </c>
      <c r="F236" s="13" t="s">
        <v>6</v>
      </c>
      <c r="G236" s="13" t="s">
        <v>6</v>
      </c>
      <c r="H236" s="13" t="s">
        <v>6</v>
      </c>
      <c r="I236" s="13" t="s">
        <v>6</v>
      </c>
      <c r="J236" s="13" t="s">
        <v>6</v>
      </c>
      <c r="K236" s="13" t="s">
        <v>6</v>
      </c>
      <c r="L236" s="13" t="s">
        <v>6</v>
      </c>
    </row>
    <row r="237" spans="1:12" outlineLevel="1" x14ac:dyDescent="0.3">
      <c r="A237" s="11" t="s">
        <v>279</v>
      </c>
      <c r="B237" s="11" t="s">
        <v>302</v>
      </c>
      <c r="C237" s="11" t="str">
        <f t="shared" si="3"/>
        <v>régul panier 6h+1min</v>
      </c>
      <c r="D237" s="13" t="s">
        <v>6</v>
      </c>
      <c r="E237" s="13" t="s">
        <v>6</v>
      </c>
      <c r="F237" s="13" t="s">
        <v>6</v>
      </c>
      <c r="G237" s="13" t="s">
        <v>6</v>
      </c>
      <c r="H237" s="13" t="s">
        <v>6</v>
      </c>
      <c r="I237" s="13" t="s">
        <v>6</v>
      </c>
      <c r="J237" s="13" t="s">
        <v>6</v>
      </c>
      <c r="K237" s="13" t="s">
        <v>6</v>
      </c>
      <c r="L237" s="13" t="s">
        <v>6</v>
      </c>
    </row>
    <row r="238" spans="1:12" outlineLevel="1" x14ac:dyDescent="0.3">
      <c r="A238" s="11" t="s">
        <v>279</v>
      </c>
      <c r="B238" s="11" t="s">
        <v>104</v>
      </c>
      <c r="C238" s="11" t="str">
        <f t="shared" si="3"/>
        <v>Prime</v>
      </c>
      <c r="D238" s="13" t="s">
        <v>6</v>
      </c>
      <c r="E238" s="13" t="s">
        <v>6</v>
      </c>
      <c r="F238" s="13" t="s">
        <v>6</v>
      </c>
      <c r="G238" s="13" t="s">
        <v>6</v>
      </c>
      <c r="H238" s="13" t="s">
        <v>6</v>
      </c>
      <c r="I238" s="13" t="s">
        <v>6</v>
      </c>
      <c r="J238" s="13" t="s">
        <v>6</v>
      </c>
      <c r="K238" s="13" t="s">
        <v>6</v>
      </c>
      <c r="L238" s="13" t="s">
        <v>6</v>
      </c>
    </row>
    <row r="239" spans="1:12" outlineLevel="1" x14ac:dyDescent="0.3">
      <c r="A239" s="11" t="s">
        <v>277</v>
      </c>
      <c r="B239" s="11" t="s">
        <v>303</v>
      </c>
      <c r="C239" s="11" t="str">
        <f t="shared" si="3"/>
        <v>Régularisation salissure 03/21-01/22</v>
      </c>
      <c r="D239" s="13" t="s">
        <v>6</v>
      </c>
      <c r="E239" s="13" t="s">
        <v>6</v>
      </c>
      <c r="F239" s="13" t="s">
        <v>6</v>
      </c>
      <c r="G239" s="13" t="s">
        <v>6</v>
      </c>
      <c r="H239" s="13" t="s">
        <v>6</v>
      </c>
      <c r="I239" s="13" t="s">
        <v>6</v>
      </c>
      <c r="J239" s="13" t="s">
        <v>6</v>
      </c>
      <c r="K239" s="13" t="s">
        <v>6</v>
      </c>
      <c r="L239" s="13" t="s">
        <v>6</v>
      </c>
    </row>
    <row r="240" spans="1:12" outlineLevel="1" x14ac:dyDescent="0.3">
      <c r="A240" s="11" t="s">
        <v>277</v>
      </c>
      <c r="B240" s="11" t="s">
        <v>304</v>
      </c>
      <c r="C240" s="11" t="str">
        <f t="shared" si="3"/>
        <v>Prime</v>
      </c>
      <c r="D240" s="13" t="s">
        <v>6</v>
      </c>
      <c r="E240" s="13" t="s">
        <v>6</v>
      </c>
      <c r="F240" s="13" t="s">
        <v>6</v>
      </c>
      <c r="G240" s="13" t="s">
        <v>6</v>
      </c>
      <c r="H240" s="13" t="s">
        <v>6</v>
      </c>
      <c r="I240" s="13" t="s">
        <v>6</v>
      </c>
      <c r="J240" s="13" t="s">
        <v>6</v>
      </c>
      <c r="K240" s="13" t="s">
        <v>6</v>
      </c>
      <c r="L240" s="13" t="s">
        <v>6</v>
      </c>
    </row>
    <row r="241" spans="1:12" outlineLevel="1" x14ac:dyDescent="0.3">
      <c r="A241" s="11" t="s">
        <v>277</v>
      </c>
      <c r="B241" s="11" t="s">
        <v>305</v>
      </c>
      <c r="C241" s="11" t="str">
        <f t="shared" si="3"/>
        <v>Régul salissure 09/21-12/21</v>
      </c>
      <c r="D241" s="13" t="s">
        <v>6</v>
      </c>
      <c r="E241" s="13" t="s">
        <v>6</v>
      </c>
      <c r="F241" s="13" t="s">
        <v>6</v>
      </c>
      <c r="G241" s="13" t="s">
        <v>6</v>
      </c>
      <c r="H241" s="13" t="s">
        <v>6</v>
      </c>
      <c r="I241" s="13" t="s">
        <v>6</v>
      </c>
      <c r="J241" s="13" t="s">
        <v>6</v>
      </c>
      <c r="K241" s="13" t="s">
        <v>6</v>
      </c>
      <c r="L241" s="13" t="s">
        <v>6</v>
      </c>
    </row>
    <row r="242" spans="1:12" outlineLevel="1" x14ac:dyDescent="0.3">
      <c r="A242" s="11" t="s">
        <v>279</v>
      </c>
      <c r="B242" s="11" t="s">
        <v>111</v>
      </c>
      <c r="C242" s="11" t="str">
        <f t="shared" si="3"/>
        <v>Régul PN&gt;8h</v>
      </c>
      <c r="D242" s="13" t="s">
        <v>6</v>
      </c>
      <c r="E242" s="13" t="s">
        <v>6</v>
      </c>
      <c r="F242" s="13" t="s">
        <v>6</v>
      </c>
      <c r="G242" s="13" t="s">
        <v>6</v>
      </c>
      <c r="H242" s="13" t="s">
        <v>6</v>
      </c>
      <c r="I242" s="13" t="s">
        <v>6</v>
      </c>
      <c r="J242" s="13" t="s">
        <v>6</v>
      </c>
      <c r="K242" s="13" t="s">
        <v>6</v>
      </c>
      <c r="L242" s="13" t="s">
        <v>6</v>
      </c>
    </row>
    <row r="243" spans="1:12" outlineLevel="1" x14ac:dyDescent="0.3">
      <c r="A243" s="11" t="s">
        <v>280</v>
      </c>
      <c r="B243" s="11" t="s">
        <v>306</v>
      </c>
      <c r="C243" s="11" t="str">
        <f t="shared" si="3"/>
        <v>Net à reporter avant I.R.</v>
      </c>
      <c r="D243" s="13" t="s">
        <v>6</v>
      </c>
      <c r="E243" s="13" t="s">
        <v>6</v>
      </c>
      <c r="F243" s="13" t="s">
        <v>6</v>
      </c>
      <c r="G243" s="13" t="s">
        <v>6</v>
      </c>
      <c r="H243" s="13" t="s">
        <v>6</v>
      </c>
      <c r="I243" s="13" t="s">
        <v>6</v>
      </c>
      <c r="J243" s="13" t="s">
        <v>6</v>
      </c>
      <c r="K243" s="13" t="s">
        <v>6</v>
      </c>
      <c r="L243" s="13" t="s">
        <v>6</v>
      </c>
    </row>
    <row r="244" spans="1:12" outlineLevel="1" x14ac:dyDescent="0.3">
      <c r="A244" s="11" t="s">
        <v>297</v>
      </c>
      <c r="B244" s="11" t="s">
        <v>307</v>
      </c>
      <c r="C244" s="11" t="str">
        <f t="shared" si="3"/>
        <v>Saisie à tiers détenteur</v>
      </c>
      <c r="D244" s="13" t="s">
        <v>6</v>
      </c>
      <c r="E244" s="13" t="s">
        <v>6</v>
      </c>
      <c r="F244" s="13" t="s">
        <v>6</v>
      </c>
      <c r="G244" s="13" t="s">
        <v>6</v>
      </c>
      <c r="H244" s="13" t="s">
        <v>6</v>
      </c>
      <c r="I244" s="13" t="s">
        <v>6</v>
      </c>
      <c r="J244" s="13" t="s">
        <v>6</v>
      </c>
      <c r="K244" s="13" t="s">
        <v>6</v>
      </c>
      <c r="L244" s="13" t="s">
        <v>6</v>
      </c>
    </row>
    <row r="245" spans="1:12" outlineLevel="1" x14ac:dyDescent="0.3">
      <c r="A245" s="11" t="s">
        <v>122</v>
      </c>
      <c r="B245" s="11" t="s">
        <v>123</v>
      </c>
      <c r="C245" s="11" t="str">
        <f t="shared" si="3"/>
        <v>Avantage en nature : véhicule</v>
      </c>
      <c r="D245" s="13" t="s">
        <v>6</v>
      </c>
      <c r="E245" s="13" t="s">
        <v>6</v>
      </c>
      <c r="F245" s="13" t="s">
        <v>6</v>
      </c>
      <c r="G245" s="13" t="s">
        <v>6</v>
      </c>
      <c r="H245" s="13" t="s">
        <v>6</v>
      </c>
      <c r="I245" s="13" t="s">
        <v>6</v>
      </c>
      <c r="J245" s="13" t="s">
        <v>6</v>
      </c>
      <c r="K245" s="13" t="s">
        <v>6</v>
      </c>
      <c r="L245" s="13" t="s">
        <v>6</v>
      </c>
    </row>
    <row r="246" spans="1:12" outlineLevel="1" x14ac:dyDescent="0.3">
      <c r="A246" s="11" t="s">
        <v>279</v>
      </c>
      <c r="B246" s="11" t="s">
        <v>130</v>
      </c>
      <c r="C246" s="11" t="str">
        <f t="shared" si="3"/>
        <v>Prime</v>
      </c>
      <c r="D246" s="13" t="s">
        <v>6</v>
      </c>
      <c r="E246" s="13" t="s">
        <v>6</v>
      </c>
      <c r="F246" s="13" t="s">
        <v>6</v>
      </c>
      <c r="G246" s="13" t="s">
        <v>6</v>
      </c>
      <c r="H246" s="13" t="s">
        <v>6</v>
      </c>
      <c r="I246" s="13" t="s">
        <v>6</v>
      </c>
      <c r="J246" s="13" t="s">
        <v>6</v>
      </c>
      <c r="K246" s="13" t="s">
        <v>6</v>
      </c>
      <c r="L246" s="13" t="s">
        <v>6</v>
      </c>
    </row>
    <row r="247" spans="1:12" outlineLevel="1" x14ac:dyDescent="0.3">
      <c r="A247" s="11" t="s">
        <v>277</v>
      </c>
      <c r="B247" s="11" t="s">
        <v>308</v>
      </c>
      <c r="C247" s="11" t="str">
        <f t="shared" si="3"/>
        <v>Prime</v>
      </c>
      <c r="D247" s="13" t="s">
        <v>6</v>
      </c>
      <c r="E247" s="13" t="s">
        <v>6</v>
      </c>
      <c r="F247" s="13" t="s">
        <v>6</v>
      </c>
      <c r="G247" s="13" t="s">
        <v>6</v>
      </c>
      <c r="H247" s="13" t="s">
        <v>6</v>
      </c>
      <c r="I247" s="13" t="s">
        <v>6</v>
      </c>
      <c r="J247" s="13" t="s">
        <v>6</v>
      </c>
      <c r="K247" s="13" t="s">
        <v>6</v>
      </c>
      <c r="L247" s="13" t="s">
        <v>6</v>
      </c>
    </row>
    <row r="248" spans="1:12" outlineLevel="1" x14ac:dyDescent="0.3">
      <c r="A248" s="11" t="s">
        <v>279</v>
      </c>
      <c r="B248" s="11" t="s">
        <v>309</v>
      </c>
      <c r="C248" s="11" t="str">
        <f t="shared" si="3"/>
        <v>Prime</v>
      </c>
      <c r="D248" s="13" t="s">
        <v>6</v>
      </c>
      <c r="E248" s="13" t="s">
        <v>6</v>
      </c>
      <c r="F248" s="13" t="s">
        <v>6</v>
      </c>
      <c r="G248" s="13" t="s">
        <v>6</v>
      </c>
      <c r="H248" s="13" t="s">
        <v>6</v>
      </c>
      <c r="I248" s="13" t="s">
        <v>6</v>
      </c>
      <c r="J248" s="13" t="s">
        <v>6</v>
      </c>
      <c r="K248" s="13" t="s">
        <v>6</v>
      </c>
      <c r="L248" s="13" t="s">
        <v>6</v>
      </c>
    </row>
    <row r="249" spans="1:12" outlineLevel="1" x14ac:dyDescent="0.3">
      <c r="A249" s="11" t="s">
        <v>279</v>
      </c>
      <c r="B249" s="11" t="s">
        <v>137</v>
      </c>
      <c r="C249" s="11" t="str">
        <f t="shared" si="3"/>
        <v>Prime</v>
      </c>
      <c r="D249" s="13" t="s">
        <v>6</v>
      </c>
      <c r="E249" s="13" t="s">
        <v>6</v>
      </c>
      <c r="F249" s="13" t="s">
        <v>6</v>
      </c>
      <c r="G249" s="13" t="s">
        <v>6</v>
      </c>
      <c r="H249" s="13" t="s">
        <v>6</v>
      </c>
      <c r="I249" s="13" t="s">
        <v>6</v>
      </c>
      <c r="J249" s="13" t="s">
        <v>6</v>
      </c>
      <c r="K249" s="13" t="s">
        <v>6</v>
      </c>
      <c r="L249" s="13" t="s">
        <v>6</v>
      </c>
    </row>
    <row r="250" spans="1:12" outlineLevel="1" x14ac:dyDescent="0.3">
      <c r="A250" s="8" t="s">
        <v>6</v>
      </c>
      <c r="B250" s="9" t="s">
        <v>310</v>
      </c>
      <c r="C250" s="9" t="str">
        <f t="shared" si="3"/>
        <v>Net Bulletin</v>
      </c>
      <c r="D250" s="8" t="s">
        <v>6</v>
      </c>
      <c r="E250" s="8" t="s">
        <v>6</v>
      </c>
      <c r="F250" s="8" t="s">
        <v>6</v>
      </c>
      <c r="G250" s="8" t="s">
        <v>6</v>
      </c>
      <c r="H250" s="8" t="s">
        <v>6</v>
      </c>
      <c r="I250" s="8" t="s">
        <v>6</v>
      </c>
      <c r="J250" s="8" t="s">
        <v>6</v>
      </c>
      <c r="K250" s="8" t="s">
        <v>6</v>
      </c>
      <c r="L250" s="8" t="s">
        <v>6</v>
      </c>
    </row>
    <row r="251" spans="1:12" outlineLevel="1" x14ac:dyDescent="0.3">
      <c r="A251" s="14" t="s">
        <v>6</v>
      </c>
      <c r="B251" s="11" t="s">
        <v>311</v>
      </c>
      <c r="C251" s="11" t="str">
        <f t="shared" si="3"/>
        <v>Report des mois précédents</v>
      </c>
      <c r="D251" s="13" t="s">
        <v>6</v>
      </c>
      <c r="E251" s="13" t="s">
        <v>6</v>
      </c>
      <c r="F251" s="13" t="s">
        <v>6</v>
      </c>
      <c r="G251" s="13" t="s">
        <v>6</v>
      </c>
      <c r="H251" s="13" t="s">
        <v>6</v>
      </c>
      <c r="I251" s="13" t="s">
        <v>6</v>
      </c>
      <c r="J251" s="13" t="s">
        <v>6</v>
      </c>
      <c r="K251" s="13" t="s">
        <v>6</v>
      </c>
      <c r="L251" s="13" t="s">
        <v>6</v>
      </c>
    </row>
    <row r="252" spans="1:12" outlineLevel="1" x14ac:dyDescent="0.3">
      <c r="A252" s="21" t="s">
        <v>6</v>
      </c>
      <c r="B252" s="22" t="s">
        <v>312</v>
      </c>
      <c r="C252" s="22" t="str">
        <f t="shared" si="3"/>
        <v>Net à payer</v>
      </c>
      <c r="D252" s="21" t="s">
        <v>6</v>
      </c>
      <c r="E252" s="23">
        <v>474.65</v>
      </c>
      <c r="F252" s="21" t="s">
        <v>6</v>
      </c>
      <c r="G252" s="21" t="s">
        <v>6</v>
      </c>
      <c r="H252" s="23">
        <v>18534.23</v>
      </c>
      <c r="I252" s="21" t="s">
        <v>6</v>
      </c>
      <c r="J252" s="21" t="s">
        <v>6</v>
      </c>
      <c r="K252" s="23">
        <v>23925.93</v>
      </c>
      <c r="L252" s="21" t="s">
        <v>6</v>
      </c>
    </row>
    <row r="253" spans="1:12" outlineLevel="1" x14ac:dyDescent="0.3">
      <c r="A253" s="18" t="s">
        <v>6</v>
      </c>
      <c r="B253" s="19" t="s">
        <v>313</v>
      </c>
      <c r="C253" s="19" t="str">
        <f t="shared" si="3"/>
        <v>Total indemnités coût global</v>
      </c>
      <c r="D253" s="18" t="s">
        <v>6</v>
      </c>
      <c r="E253" s="20">
        <v>111.86</v>
      </c>
      <c r="F253" s="18" t="s">
        <v>6</v>
      </c>
      <c r="G253" s="18" t="s">
        <v>6</v>
      </c>
      <c r="H253" s="20">
        <v>156.47</v>
      </c>
      <c r="I253" s="18" t="s">
        <v>6</v>
      </c>
      <c r="J253" s="18" t="s">
        <v>6</v>
      </c>
      <c r="K253" s="20">
        <v>1284.76</v>
      </c>
      <c r="L253" s="18" t="s">
        <v>6</v>
      </c>
    </row>
    <row r="254" spans="1:12" outlineLevel="1" x14ac:dyDescent="0.3">
      <c r="A254" s="18" t="s">
        <v>6</v>
      </c>
      <c r="B254" s="19" t="s">
        <v>314</v>
      </c>
      <c r="C254" s="19" t="str">
        <f t="shared" si="3"/>
        <v>Coût global</v>
      </c>
      <c r="D254" s="18" t="s">
        <v>6</v>
      </c>
      <c r="E254" s="20">
        <v>3342.1</v>
      </c>
      <c r="F254" s="18" t="s">
        <v>6</v>
      </c>
      <c r="G254" s="18" t="s">
        <v>6</v>
      </c>
      <c r="H254" s="20">
        <v>16231.11</v>
      </c>
      <c r="I254" s="18" t="s">
        <v>6</v>
      </c>
      <c r="J254" s="18" t="s">
        <v>6</v>
      </c>
      <c r="K254" s="20">
        <v>49123.79</v>
      </c>
      <c r="L254" s="18" t="s">
        <v>6</v>
      </c>
    </row>
    <row r="255" spans="1:12" outlineLevel="1" x14ac:dyDescent="0.3">
      <c r="A255" s="21" t="s">
        <v>6</v>
      </c>
      <c r="B255" s="22" t="s">
        <v>315</v>
      </c>
      <c r="C255" s="22" t="str">
        <f t="shared" si="3"/>
        <v>Net à payer - GLOBAL</v>
      </c>
      <c r="D255" s="21" t="s">
        <v>6</v>
      </c>
      <c r="E255" s="23">
        <v>3766431.28</v>
      </c>
      <c r="F255" s="21" t="s">
        <v>6</v>
      </c>
      <c r="G255" s="21" t="s">
        <v>6</v>
      </c>
      <c r="H255" s="21" t="s">
        <v>6</v>
      </c>
      <c r="I255" s="21" t="s">
        <v>6</v>
      </c>
      <c r="J255" s="21" t="s">
        <v>6</v>
      </c>
      <c r="K255" s="21" t="s">
        <v>6</v>
      </c>
      <c r="L255" s="21" t="s">
        <v>6</v>
      </c>
    </row>
    <row r="256" spans="1:12" outlineLevel="1" x14ac:dyDescent="0.3">
      <c r="A256" s="18" t="s">
        <v>6</v>
      </c>
      <c r="B256" s="19" t="s">
        <v>316</v>
      </c>
      <c r="C256" s="19" t="str">
        <f t="shared" si="3"/>
        <v>Base CSG bulletin</v>
      </c>
      <c r="D256" s="18" t="s">
        <v>6</v>
      </c>
      <c r="E256" s="20">
        <v>5172678.72</v>
      </c>
      <c r="F256" s="18" t="s">
        <v>6</v>
      </c>
      <c r="G256" s="18" t="s">
        <v>6</v>
      </c>
      <c r="H256" s="18" t="s">
        <v>6</v>
      </c>
      <c r="I256" s="18" t="s">
        <v>6</v>
      </c>
      <c r="J256" s="18" t="s">
        <v>6</v>
      </c>
      <c r="K256" s="18" t="s">
        <v>6</v>
      </c>
      <c r="L256" s="18" t="s">
        <v>6</v>
      </c>
    </row>
    <row r="257" spans="1:12" outlineLevel="1" x14ac:dyDescent="0.3">
      <c r="A257" s="14" t="s">
        <v>6</v>
      </c>
      <c r="B257" s="11" t="s">
        <v>317</v>
      </c>
      <c r="C257" s="11" t="str">
        <f t="shared" si="3"/>
        <v>Brut</v>
      </c>
      <c r="D257" s="13" t="s">
        <v>6</v>
      </c>
      <c r="E257" s="12">
        <v>4914879.95</v>
      </c>
      <c r="F257" s="13" t="s">
        <v>6</v>
      </c>
      <c r="G257" s="13" t="s">
        <v>6</v>
      </c>
      <c r="H257" s="13" t="s">
        <v>6</v>
      </c>
      <c r="I257" s="13" t="s">
        <v>6</v>
      </c>
      <c r="J257" s="13" t="s">
        <v>6</v>
      </c>
      <c r="K257" s="13" t="s">
        <v>6</v>
      </c>
      <c r="L257" s="13" t="s">
        <v>6</v>
      </c>
    </row>
    <row r="258" spans="1:12" outlineLevel="1" x14ac:dyDescent="0.3">
      <c r="A258" s="14" t="s">
        <v>6</v>
      </c>
      <c r="B258" s="11" t="s">
        <v>318</v>
      </c>
      <c r="C258" s="11" t="str">
        <f t="shared" si="3"/>
        <v>Base de l'abattement</v>
      </c>
      <c r="D258" s="13" t="s">
        <v>6</v>
      </c>
      <c r="E258" s="12">
        <v>4845922.09</v>
      </c>
      <c r="F258" s="13" t="s">
        <v>6</v>
      </c>
      <c r="G258" s="13" t="s">
        <v>6</v>
      </c>
      <c r="H258" s="13" t="s">
        <v>6</v>
      </c>
      <c r="I258" s="13" t="s">
        <v>6</v>
      </c>
      <c r="J258" s="13" t="s">
        <v>6</v>
      </c>
      <c r="K258" s="13" t="s">
        <v>6</v>
      </c>
      <c r="L258" s="13" t="s">
        <v>6</v>
      </c>
    </row>
    <row r="259" spans="1:12" outlineLevel="1" x14ac:dyDescent="0.3">
      <c r="A259" s="14" t="s">
        <v>6</v>
      </c>
      <c r="B259" s="11" t="s">
        <v>319</v>
      </c>
      <c r="C259" s="11" t="str">
        <f t="shared" si="3"/>
        <v>Abattement</v>
      </c>
      <c r="D259" s="13" t="s">
        <v>6</v>
      </c>
      <c r="E259" s="12">
        <v>84803.64</v>
      </c>
      <c r="F259" s="13" t="s">
        <v>6</v>
      </c>
      <c r="G259" s="13" t="s">
        <v>6</v>
      </c>
      <c r="H259" s="13" t="s">
        <v>6</v>
      </c>
      <c r="I259" s="13" t="s">
        <v>6</v>
      </c>
      <c r="J259" s="13" t="s">
        <v>6</v>
      </c>
      <c r="K259" s="13" t="s">
        <v>6</v>
      </c>
      <c r="L259" s="13" t="s">
        <v>6</v>
      </c>
    </row>
    <row r="260" spans="1:12" outlineLevel="1" x14ac:dyDescent="0.3">
      <c r="A260" s="14" t="s">
        <v>6</v>
      </c>
      <c r="B260" s="11" t="s">
        <v>320</v>
      </c>
      <c r="C260" s="11" t="str">
        <f t="shared" si="3"/>
        <v>Base CSG abattue (1.75%)</v>
      </c>
      <c r="D260" s="13" t="s">
        <v>6</v>
      </c>
      <c r="E260" s="12">
        <v>4767321.38</v>
      </c>
      <c r="F260" s="13" t="s">
        <v>6</v>
      </c>
      <c r="G260" s="13" t="s">
        <v>6</v>
      </c>
      <c r="H260" s="13" t="s">
        <v>6</v>
      </c>
      <c r="I260" s="13" t="s">
        <v>6</v>
      </c>
      <c r="J260" s="13" t="s">
        <v>6</v>
      </c>
      <c r="K260" s="13" t="s">
        <v>6</v>
      </c>
      <c r="L260" s="13" t="s">
        <v>6</v>
      </c>
    </row>
    <row r="261" spans="1:12" outlineLevel="1" x14ac:dyDescent="0.3">
      <c r="A261" s="14" t="s">
        <v>6</v>
      </c>
      <c r="B261" s="11" t="s">
        <v>321</v>
      </c>
      <c r="C261" s="11" t="str">
        <f t="shared" ref="C261:C265" si="4">IF(LEFT(B261,5)="Prime","Prime",B261)</f>
        <v>Prime</v>
      </c>
      <c r="D261" s="13" t="s">
        <v>6</v>
      </c>
      <c r="E261" s="12">
        <v>62754.93</v>
      </c>
      <c r="F261" s="13" t="s">
        <v>6</v>
      </c>
      <c r="G261" s="13" t="s">
        <v>6</v>
      </c>
      <c r="H261" s="13" t="s">
        <v>6</v>
      </c>
      <c r="I261" s="13" t="s">
        <v>6</v>
      </c>
      <c r="J261" s="13" t="s">
        <v>6</v>
      </c>
      <c r="K261" s="13" t="s">
        <v>6</v>
      </c>
      <c r="L261" s="13" t="s">
        <v>6</v>
      </c>
    </row>
    <row r="262" spans="1:12" outlineLevel="1" x14ac:dyDescent="0.3">
      <c r="A262" s="14" t="s">
        <v>6</v>
      </c>
      <c r="B262" s="11" t="s">
        <v>322</v>
      </c>
      <c r="C262" s="11" t="str">
        <f t="shared" si="4"/>
        <v>Réintégration CSG</v>
      </c>
      <c r="D262" s="13" t="s">
        <v>6</v>
      </c>
      <c r="E262" s="12">
        <v>342735.16</v>
      </c>
      <c r="F262" s="13" t="s">
        <v>6</v>
      </c>
      <c r="G262" s="13" t="s">
        <v>6</v>
      </c>
      <c r="H262" s="13" t="s">
        <v>6</v>
      </c>
      <c r="I262" s="13" t="s">
        <v>6</v>
      </c>
      <c r="J262" s="13" t="s">
        <v>6</v>
      </c>
      <c r="K262" s="13" t="s">
        <v>6</v>
      </c>
      <c r="L262" s="13" t="s">
        <v>6</v>
      </c>
    </row>
    <row r="263" spans="1:12" outlineLevel="1" x14ac:dyDescent="0.3">
      <c r="A263" s="8" t="s">
        <v>6</v>
      </c>
      <c r="B263" s="9" t="s">
        <v>323</v>
      </c>
      <c r="C263" s="9" t="str">
        <f t="shared" si="4"/>
        <v>Base CSG recalculée</v>
      </c>
      <c r="D263" s="8" t="s">
        <v>6</v>
      </c>
      <c r="E263" s="10">
        <v>5172811.47</v>
      </c>
      <c r="F263" s="10">
        <v>132.75</v>
      </c>
      <c r="G263" s="8" t="s">
        <v>6</v>
      </c>
      <c r="H263" s="8" t="s">
        <v>6</v>
      </c>
      <c r="I263" s="8" t="s">
        <v>6</v>
      </c>
      <c r="J263" s="8" t="s">
        <v>6</v>
      </c>
      <c r="K263" s="8" t="s">
        <v>6</v>
      </c>
      <c r="L263" s="8" t="s">
        <v>6</v>
      </c>
    </row>
    <row r="264" spans="1:12" outlineLevel="1" x14ac:dyDescent="0.3">
      <c r="A264" s="14" t="s">
        <v>6</v>
      </c>
      <c r="B264" s="11" t="s">
        <v>324</v>
      </c>
      <c r="C264" s="11" t="str">
        <f t="shared" si="4"/>
        <v>Base Taxe prévoyance</v>
      </c>
      <c r="D264" s="13" t="s">
        <v>6</v>
      </c>
      <c r="E264" s="12">
        <v>238880.25</v>
      </c>
      <c r="F264" s="13" t="s">
        <v>6</v>
      </c>
      <c r="G264" s="13" t="s">
        <v>6</v>
      </c>
      <c r="H264" s="13" t="s">
        <v>6</v>
      </c>
      <c r="I264" s="13" t="s">
        <v>6</v>
      </c>
      <c r="J264" s="13" t="s">
        <v>6</v>
      </c>
      <c r="K264" s="13" t="s">
        <v>6</v>
      </c>
      <c r="L264" s="13" t="s">
        <v>6</v>
      </c>
    </row>
    <row r="265" spans="1:12" outlineLevel="1" x14ac:dyDescent="0.3">
      <c r="A265" s="8" t="s">
        <v>6</v>
      </c>
      <c r="B265" s="9" t="s">
        <v>325</v>
      </c>
      <c r="C265" s="9" t="str">
        <f t="shared" si="4"/>
        <v>Base Taxe prévoyance recalculée</v>
      </c>
      <c r="D265" s="8" t="s">
        <v>6</v>
      </c>
      <c r="E265" s="10">
        <v>251999.93</v>
      </c>
      <c r="F265" s="10">
        <v>13119.68</v>
      </c>
      <c r="G265" s="8" t="s">
        <v>6</v>
      </c>
      <c r="H265" s="8" t="s">
        <v>6</v>
      </c>
      <c r="I265" s="8" t="s">
        <v>6</v>
      </c>
      <c r="J265" s="8" t="s">
        <v>6</v>
      </c>
      <c r="K265" s="8" t="s">
        <v>6</v>
      </c>
      <c r="L265" s="8" t="s">
        <v>6</v>
      </c>
    </row>
    <row r="266" spans="1:12" x14ac:dyDescent="0.3">
      <c r="B266" s="24" t="s">
        <v>143</v>
      </c>
      <c r="C266" s="24" t="str">
        <f>B266</f>
        <v>Salaire Brut</v>
      </c>
      <c r="D266" s="25">
        <f>SUMIF($C$4:$C$265,$C$266,D$4:D$265)</f>
        <v>0</v>
      </c>
      <c r="E266" s="28">
        <f t="shared" ref="E266:L266" si="5">SUMIF($C$4:$C$265,$C$266,E$4:E$265)</f>
        <v>2260.42</v>
      </c>
      <c r="F266" s="25">
        <f t="shared" si="5"/>
        <v>0</v>
      </c>
      <c r="G266" s="25">
        <f t="shared" si="5"/>
        <v>0</v>
      </c>
      <c r="H266" s="28">
        <f t="shared" si="5"/>
        <v>9750.57</v>
      </c>
      <c r="I266" s="25">
        <f t="shared" si="5"/>
        <v>0</v>
      </c>
      <c r="J266" s="25">
        <f t="shared" si="5"/>
        <v>0</v>
      </c>
      <c r="K266" s="28">
        <f t="shared" si="5"/>
        <v>31069.46</v>
      </c>
      <c r="L266" s="25">
        <f t="shared" si="5"/>
        <v>0</v>
      </c>
    </row>
    <row r="267" spans="1:12" x14ac:dyDescent="0.3">
      <c r="B267" s="24" t="s">
        <v>274</v>
      </c>
      <c r="C267" s="24" t="str">
        <f t="shared" ref="C267:C269" si="6">B267</f>
        <v>Total des retenues</v>
      </c>
      <c r="D267" s="25">
        <f>SUMIF($C$4:$C$265,$C$267,D$4:D$265)</f>
        <v>0</v>
      </c>
      <c r="E267" s="28">
        <f t="shared" ref="E267:L267" si="7">SUMIF($C$4:$C$265,$C$267,E$4:E$265)</f>
        <v>518.13</v>
      </c>
      <c r="F267" s="25">
        <f t="shared" si="7"/>
        <v>969.82</v>
      </c>
      <c r="G267" s="25">
        <f t="shared" si="7"/>
        <v>0</v>
      </c>
      <c r="H267" s="28">
        <f t="shared" si="7"/>
        <v>3160.64</v>
      </c>
      <c r="I267" s="25">
        <f t="shared" si="7"/>
        <v>6324.07</v>
      </c>
      <c r="J267" s="25">
        <f t="shared" si="7"/>
        <v>0</v>
      </c>
      <c r="K267" s="28">
        <f t="shared" si="7"/>
        <v>8348.2900000000009</v>
      </c>
      <c r="L267" s="25">
        <f t="shared" si="7"/>
        <v>16769.57</v>
      </c>
    </row>
    <row r="268" spans="1:12" x14ac:dyDescent="0.3">
      <c r="B268" s="24" t="s">
        <v>275</v>
      </c>
      <c r="C268" s="24" t="str">
        <f t="shared" si="6"/>
        <v>Net imposable</v>
      </c>
      <c r="D268" s="25">
        <f>SUMIF($C$4:$C$265,$C$268,D$4:D$265)</f>
        <v>0</v>
      </c>
      <c r="E268" s="28">
        <f t="shared" ref="E268:L268" si="8">SUMIF($C$4:$C$265,$C$268,E$4:E$265)</f>
        <v>1659.4</v>
      </c>
      <c r="F268" s="25">
        <f t="shared" si="8"/>
        <v>0</v>
      </c>
      <c r="G268" s="25">
        <f t="shared" si="8"/>
        <v>0</v>
      </c>
      <c r="H268" s="28">
        <f t="shared" si="8"/>
        <v>7961.7</v>
      </c>
      <c r="I268" s="25">
        <f t="shared" si="8"/>
        <v>0</v>
      </c>
      <c r="J268" s="25">
        <f t="shared" si="8"/>
        <v>0</v>
      </c>
      <c r="K268" s="28">
        <f t="shared" si="8"/>
        <v>25099.55</v>
      </c>
      <c r="L268" s="25">
        <f t="shared" si="8"/>
        <v>0</v>
      </c>
    </row>
    <row r="269" spans="1:12" x14ac:dyDescent="0.3">
      <c r="B269" s="26" t="s">
        <v>2</v>
      </c>
      <c r="C269" s="26" t="str">
        <f t="shared" si="6"/>
        <v>Prime</v>
      </c>
      <c r="D269" s="25">
        <f>SUMIF($C$4:$C$265,$C$269,D$4:D$265)</f>
        <v>174.12</v>
      </c>
      <c r="E269" s="28">
        <f t="shared" ref="E269:L269" si="9">SUMIF($C$4:$C$265,$C$269,E$4:E$265)</f>
        <v>62874.62</v>
      </c>
      <c r="F269" s="25">
        <f t="shared" si="9"/>
        <v>0</v>
      </c>
      <c r="G269" s="25">
        <f t="shared" si="9"/>
        <v>224.62</v>
      </c>
      <c r="H269" s="28">
        <f t="shared" si="9"/>
        <v>984.61999999999989</v>
      </c>
      <c r="I269" s="25">
        <f t="shared" si="9"/>
        <v>0</v>
      </c>
      <c r="J269" s="25">
        <f t="shared" si="9"/>
        <v>1609.72</v>
      </c>
      <c r="K269" s="28">
        <f t="shared" si="9"/>
        <v>2722.6200000000003</v>
      </c>
      <c r="L269" s="25">
        <f t="shared" si="9"/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524DB-F2DE-428C-A34D-13E1BAF81C04}">
  <dimension ref="A1:E19"/>
  <sheetViews>
    <sheetView workbookViewId="0">
      <selection activeCell="E2" sqref="E2"/>
    </sheetView>
  </sheetViews>
  <sheetFormatPr baseColWidth="10" defaultRowHeight="14.4" x14ac:dyDescent="0.3"/>
  <cols>
    <col min="1" max="1" width="31" customWidth="1"/>
    <col min="2" max="3" width="17.5546875" bestFit="1" customWidth="1"/>
    <col min="4" max="4" width="14" bestFit="1" customWidth="1"/>
    <col min="5" max="5" width="12.6640625" customWidth="1"/>
  </cols>
  <sheetData>
    <row r="1" spans="1:5" x14ac:dyDescent="0.3">
      <c r="A1" s="27" t="s">
        <v>326</v>
      </c>
      <c r="B1" s="24" t="s">
        <v>143</v>
      </c>
      <c r="C1" s="24" t="s">
        <v>274</v>
      </c>
      <c r="D1" s="24" t="s">
        <v>275</v>
      </c>
      <c r="E1" s="26" t="s">
        <v>2</v>
      </c>
    </row>
    <row r="2" spans="1:5" x14ac:dyDescent="0.3">
      <c r="A2" s="1" t="s">
        <v>327</v>
      </c>
      <c r="B2">
        <f>data!E266</f>
        <v>2260.42</v>
      </c>
      <c r="C2">
        <f>data!E267</f>
        <v>518.13</v>
      </c>
      <c r="D2">
        <f>data!E268</f>
        <v>1659.4</v>
      </c>
      <c r="E2">
        <f>data!E269</f>
        <v>62874.62</v>
      </c>
    </row>
    <row r="3" spans="1:5" x14ac:dyDescent="0.3">
      <c r="A3" s="1" t="s">
        <v>328</v>
      </c>
      <c r="B3">
        <f>data!H266</f>
        <v>9750.57</v>
      </c>
      <c r="C3">
        <f>data!H267</f>
        <v>3160.64</v>
      </c>
      <c r="D3">
        <f>data!H268</f>
        <v>7961.7</v>
      </c>
      <c r="E3">
        <f>data!H269</f>
        <v>984.61999999999989</v>
      </c>
    </row>
    <row r="4" spans="1:5" x14ac:dyDescent="0.3">
      <c r="A4" s="1" t="s">
        <v>329</v>
      </c>
      <c r="B4">
        <f>data!K266</f>
        <v>31069.46</v>
      </c>
      <c r="C4">
        <f>data!K267</f>
        <v>8348.2900000000009</v>
      </c>
      <c r="D4">
        <f>data!K268</f>
        <v>25099.55</v>
      </c>
      <c r="E4">
        <f>data!K269</f>
        <v>2722.6200000000003</v>
      </c>
    </row>
    <row r="7" spans="1:5" x14ac:dyDescent="0.3">
      <c r="B7" t="s">
        <v>330</v>
      </c>
    </row>
    <row r="8" spans="1:5" x14ac:dyDescent="0.3">
      <c r="B8" t="s">
        <v>331</v>
      </c>
    </row>
    <row r="9" spans="1:5" x14ac:dyDescent="0.3">
      <c r="B9" t="s">
        <v>332</v>
      </c>
    </row>
    <row r="16" spans="1:5" x14ac:dyDescent="0.3">
      <c r="A16" s="27" t="s">
        <v>326</v>
      </c>
      <c r="B16" s="24" t="s">
        <v>143</v>
      </c>
      <c r="C16" s="24" t="s">
        <v>274</v>
      </c>
      <c r="D16" s="24" t="s">
        <v>275</v>
      </c>
      <c r="E16" s="26" t="s">
        <v>2</v>
      </c>
    </row>
    <row r="17" spans="1:1" x14ac:dyDescent="0.3">
      <c r="A17" s="1" t="s">
        <v>327</v>
      </c>
    </row>
    <row r="18" spans="1:1" x14ac:dyDescent="0.3">
      <c r="A18" s="1" t="s">
        <v>328</v>
      </c>
    </row>
    <row r="19" spans="1:1" x14ac:dyDescent="0.3">
      <c r="A19" s="1" t="s">
        <v>329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914C8D2-BC93-45A0-B22E-D5210C9E46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data</vt:lpstr>
      <vt:lpstr>souhait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CALVEZ Carole</dc:creator>
  <cp:lastModifiedBy>Magali Robert-Spaggiari</cp:lastModifiedBy>
  <dcterms:created xsi:type="dcterms:W3CDTF">2023-05-27T08:29:53Z</dcterms:created>
  <dcterms:modified xsi:type="dcterms:W3CDTF">2023-05-29T22:43:35Z</dcterms:modified>
</cp:coreProperties>
</file>