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Edition 2021" sheetId="1" r:id="rId3"/>
    <sheet state="visible" name="Edition 2020" sheetId="2" r:id="rId4"/>
  </sheets>
  <definedNames>
    <definedName name="Joueurs2021">'Edition 2021'!$I$2:$I$35</definedName>
    <definedName name="joueurs">'Edition 2020'!$I$2:$I$25</definedName>
  </definedNames>
  <calcPr/>
</workbook>
</file>

<file path=xl/sharedStrings.xml><?xml version="1.0" encoding="utf-8"?>
<sst xmlns="http://schemas.openxmlformats.org/spreadsheetml/2006/main" count="775" uniqueCount="79">
  <si>
    <t>Date</t>
  </si>
  <si>
    <t>Team Gagnante</t>
  </si>
  <si>
    <t>Team Perdante</t>
  </si>
  <si>
    <t>Score</t>
  </si>
  <si>
    <t>Liste des joueurs</t>
  </si>
  <si>
    <t>Victoires</t>
  </si>
  <si>
    <t>Defaites</t>
  </si>
  <si>
    <t>Nb de parties jouées</t>
  </si>
  <si>
    <t>% de victoires</t>
  </si>
  <si>
    <t>Classement Général</t>
  </si>
  <si>
    <t>% de victoire sur +30</t>
  </si>
  <si>
    <t>Moy pts/games</t>
  </si>
  <si>
    <t>Total pts marqués</t>
  </si>
  <si>
    <t>Total pts gagnant</t>
  </si>
  <si>
    <t>Total pts perdant</t>
  </si>
  <si>
    <t>Royer</t>
  </si>
  <si>
    <t>Goddie</t>
  </si>
  <si>
    <t>Chloe</t>
  </si>
  <si>
    <t>Pierro</t>
  </si>
  <si>
    <t>Tibo</t>
  </si>
  <si>
    <t>Adrien H</t>
  </si>
  <si>
    <t>Mat</t>
  </si>
  <si>
    <t>David</t>
  </si>
  <si>
    <t>mat</t>
  </si>
  <si>
    <t>Alban</t>
  </si>
  <si>
    <t>Ivan</t>
  </si>
  <si>
    <t>Cloé</t>
  </si>
  <si>
    <t>Momo</t>
  </si>
  <si>
    <t>Olive</t>
  </si>
  <si>
    <t>Rourou</t>
  </si>
  <si>
    <t>Thomas</t>
  </si>
  <si>
    <t>Maeva</t>
  </si>
  <si>
    <t>Lulu</t>
  </si>
  <si>
    <t>Ouverture de saison :</t>
  </si>
  <si>
    <t>Différence de points</t>
  </si>
  <si>
    <t>Total pts V1</t>
  </si>
  <si>
    <t>pts V2</t>
  </si>
  <si>
    <t>PTS VIC</t>
  </si>
  <si>
    <t>pts D1</t>
  </si>
  <si>
    <t>Total pts D2</t>
  </si>
  <si>
    <t>PTS DEF</t>
  </si>
  <si>
    <t>MOY PTS/DEF</t>
  </si>
  <si>
    <t>Moy Pts/Vic</t>
  </si>
  <si>
    <t>Robin</t>
  </si>
  <si>
    <t>Max</t>
  </si>
  <si>
    <t>inconnu</t>
  </si>
  <si>
    <t>Inconnu Etienne1</t>
  </si>
  <si>
    <t>Inconnu Etienne2</t>
  </si>
  <si>
    <t>Eva</t>
  </si>
  <si>
    <t>Clementine Rou</t>
  </si>
  <si>
    <t>Sarha Bodin</t>
  </si>
  <si>
    <t>Pierrot</t>
  </si>
  <si>
    <t>Brieuc</t>
  </si>
  <si>
    <t>Paulo</t>
  </si>
  <si>
    <t>benji gazo</t>
  </si>
  <si>
    <t>flo gazo</t>
  </si>
  <si>
    <t>Gwenn</t>
  </si>
  <si>
    <t>Damien gazo</t>
  </si>
  <si>
    <t>Pannetier</t>
  </si>
  <si>
    <t>brieuc</t>
  </si>
  <si>
    <t>Neveu</t>
  </si>
  <si>
    <t xml:space="preserve">Pannetier </t>
  </si>
  <si>
    <t>Jeremy</t>
  </si>
  <si>
    <t>Karim</t>
  </si>
  <si>
    <t>laetitia</t>
  </si>
  <si>
    <t>Guillaume</t>
  </si>
  <si>
    <t>Laetitia</t>
  </si>
  <si>
    <t>Charline</t>
  </si>
  <si>
    <t>william</t>
  </si>
  <si>
    <t>Loulou</t>
  </si>
  <si>
    <t>William</t>
  </si>
  <si>
    <t xml:space="preserve">David </t>
  </si>
  <si>
    <t xml:space="preserve">Rémi </t>
  </si>
  <si>
    <t>Remi</t>
  </si>
  <si>
    <t>inconnu 1</t>
  </si>
  <si>
    <t>inconnu_2</t>
  </si>
  <si>
    <t>inconnu 2</t>
  </si>
  <si>
    <t xml:space="preserve">Grégoire </t>
  </si>
  <si>
    <t>Marion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</si>
</sst>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d/mm"/>
    <numFmt numFmtId="166" formatCode="dd/mm/yyyy"/>
  </numFmts>
  <fonts count="6">
    <font>
      <sz val="10.0"/>
      <color rgb="FF000000"/>
      <name val="Arial"/>
    </font>
    <font>
      <b/>
    </font>
    <font/>
    <font>
      <b/>
      <sz val="11.0"/>
      <color rgb="FFF7981D"/>
    </font>
    <font>
      <sz val="11.0"/>
      <color rgb="FF000000"/>
    </font>
    <font>
      <sz val="11.0"/>
      <color rgb="FF11A9CC"/>
    </font>
  </fonts>
  <fills count="4">
    <fill>
      <patternFill patternType="none"/>
    </fill>
    <fill>
      <patternFill patternType="lightGray"/>
    </fill>
    <fill>
      <patternFill patternType="solid">
        <fgColor rgb="FF93C47D"/>
        <bgColor rgb="FF93C47D"/>
      </patternFill>
    </fill>
    <fill>
      <patternFill patternType="solid">
        <fgColor rgb="FFCC4125"/>
        <bgColor rgb="FFCC4125"/>
      </patternFill>
    </fill>
  </fills>
  <borders count="22">
    <border/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</border>
    <border>
      <left style="thin">
        <color rgb="FF000000"/>
      </left>
      <top style="thick">
        <color rgb="FF000000"/>
      </top>
      <bottom style="thick">
        <color rgb="FF000000"/>
      </bottom>
    </border>
    <border>
      <right style="thin">
        <color rgb="FF000000"/>
      </right>
      <top style="thick">
        <color rgb="FF000000"/>
      </top>
      <bottom style="thick">
        <color rgb="FF000000"/>
      </bottom>
    </border>
    <border>
      <right style="thick">
        <color rgb="FF000000"/>
      </right>
      <top style="thick">
        <color rgb="FF000000"/>
      </top>
      <bottom style="thick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thick">
        <color rgb="FF000000"/>
      </left>
    </border>
    <border>
      <right style="thick">
        <color rgb="FF000000"/>
      </right>
    </border>
    <border>
      <left style="thick">
        <color rgb="FF000000"/>
      </left>
      <right style="thick">
        <color rgb="FF000000"/>
      </right>
    </border>
    <border>
      <left style="thick">
        <color rgb="FF000000"/>
      </left>
      <right style="thick">
        <color rgb="FF000000"/>
      </right>
      <top style="thick">
        <color rgb="FF000000"/>
      </top>
    </border>
    <border>
      <left style="thick">
        <color rgb="FF000000"/>
      </left>
      <bottom style="thick">
        <color rgb="FF000000"/>
      </bottom>
    </border>
    <border>
      <right style="thick">
        <color rgb="FF000000"/>
      </right>
      <bottom style="thick">
        <color rgb="FF000000"/>
      </bottom>
    </border>
    <border>
      <bottom style="thick">
        <color rgb="FF000000"/>
      </bottom>
    </border>
    <border>
      <left style="thick">
        <color rgb="FF000000"/>
      </left>
      <right style="thick">
        <color rgb="FF000000"/>
      </right>
      <bottom style="thick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  <bottom style="medium">
        <color rgb="FF000000"/>
      </bottom>
    </border>
    <border>
      <left style="medium">
        <color rgb="FF000000"/>
      </left>
    </border>
    <border>
      <top style="medium">
        <color rgb="FF000000"/>
      </top>
      <bottom style="medium">
        <color rgb="FF000000"/>
      </bottom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/>
    </xf>
    <xf borderId="2" fillId="2" fontId="1" numFmtId="0" xfId="0" applyAlignment="1" applyBorder="1" applyFill="1" applyFont="1">
      <alignment horizontal="center" readingOrder="0"/>
    </xf>
    <xf borderId="3" fillId="0" fontId="2" numFmtId="0" xfId="0" applyBorder="1" applyFont="1"/>
    <xf borderId="2" fillId="3" fontId="1" numFmtId="0" xfId="0" applyAlignment="1" applyBorder="1" applyFill="1" applyFont="1">
      <alignment horizontal="center" readingOrder="0"/>
    </xf>
    <xf borderId="2" fillId="0" fontId="1" numFmtId="0" xfId="0" applyAlignment="1" applyBorder="1" applyFont="1">
      <alignment horizontal="center" readingOrder="0"/>
    </xf>
    <xf borderId="4" fillId="0" fontId="2" numFmtId="0" xfId="0" applyBorder="1" applyFont="1"/>
    <xf borderId="0" fillId="0" fontId="1" numFmtId="0" xfId="0" applyAlignment="1" applyFont="1">
      <alignment readingOrder="0"/>
    </xf>
    <xf borderId="5" fillId="0" fontId="1" numFmtId="0" xfId="0" applyAlignment="1" applyBorder="1" applyFont="1">
      <alignment readingOrder="0"/>
    </xf>
    <xf borderId="6" fillId="0" fontId="2" numFmtId="164" xfId="0" applyAlignment="1" applyBorder="1" applyFont="1" applyNumberFormat="1">
      <alignment horizontal="center" readingOrder="0"/>
    </xf>
    <xf borderId="6" fillId="0" fontId="2" numFmtId="0" xfId="0" applyAlignment="1" applyBorder="1" applyFont="1">
      <alignment readingOrder="0"/>
    </xf>
    <xf borderId="7" fillId="0" fontId="2" numFmtId="0" xfId="0" applyAlignment="1" applyBorder="1" applyFont="1">
      <alignment readingOrder="0"/>
    </xf>
    <xf borderId="0" fillId="0" fontId="2" numFmtId="0" xfId="0" applyAlignment="1" applyFont="1">
      <alignment readingOrder="0"/>
    </xf>
    <xf borderId="8" fillId="0" fontId="2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5" fillId="0" fontId="1" numFmtId="0" xfId="0" applyAlignment="1" applyBorder="1" applyFont="1">
      <alignment horizontal="center"/>
    </xf>
    <xf borderId="5" fillId="0" fontId="1" numFmtId="10" xfId="0" applyBorder="1" applyFont="1" applyNumberFormat="1"/>
    <xf borderId="5" fillId="0" fontId="2" numFmtId="0" xfId="0" applyBorder="1" applyFont="1"/>
    <xf borderId="5" fillId="0" fontId="2" numFmtId="10" xfId="0" applyBorder="1" applyFont="1" applyNumberFormat="1"/>
    <xf borderId="7" fillId="0" fontId="2" numFmtId="0" xfId="0" applyBorder="1" applyFont="1"/>
    <xf borderId="5" fillId="0" fontId="1" numFmtId="0" xfId="0" applyBorder="1" applyFont="1"/>
    <xf borderId="0" fillId="0" fontId="1" numFmtId="0" xfId="0" applyFont="1"/>
    <xf borderId="0" fillId="0" fontId="2" numFmtId="10" xfId="0" applyFont="1" applyNumberFormat="1"/>
    <xf borderId="9" fillId="0" fontId="2" numFmtId="0" xfId="0" applyAlignment="1" applyBorder="1" applyFont="1">
      <alignment readingOrder="0"/>
    </xf>
    <xf borderId="7" fillId="0" fontId="1" numFmtId="0" xfId="0" applyAlignment="1" applyBorder="1" applyFont="1">
      <alignment readingOrder="0"/>
    </xf>
    <xf borderId="6" fillId="0" fontId="2" numFmtId="0" xfId="0" applyBorder="1" applyFont="1"/>
    <xf borderId="8" fillId="0" fontId="2" numFmtId="0" xfId="0" applyBorder="1" applyFont="1"/>
    <xf borderId="10" fillId="0" fontId="2" numFmtId="0" xfId="0" applyBorder="1" applyFont="1"/>
    <xf borderId="11" fillId="0" fontId="2" numFmtId="0" xfId="0" applyBorder="1" applyFont="1"/>
    <xf borderId="12" fillId="0" fontId="2" numFmtId="0" xfId="0" applyBorder="1" applyFont="1"/>
    <xf borderId="13" fillId="0" fontId="2" numFmtId="0" xfId="0" applyBorder="1" applyFont="1"/>
    <xf borderId="0" fillId="0" fontId="2" numFmtId="0" xfId="0" applyAlignment="1" applyFont="1">
      <alignment horizontal="center"/>
    </xf>
    <xf borderId="14" fillId="0" fontId="1" numFmtId="0" xfId="0" applyAlignment="1" applyBorder="1" applyFont="1">
      <alignment readingOrder="0"/>
    </xf>
    <xf borderId="15" fillId="0" fontId="1" numFmtId="0" xfId="0" applyAlignment="1" applyBorder="1" applyFont="1">
      <alignment readingOrder="0"/>
    </xf>
    <xf borderId="16" fillId="0" fontId="1" numFmtId="0" xfId="0" applyAlignment="1" applyBorder="1" applyFont="1">
      <alignment readingOrder="0"/>
    </xf>
    <xf borderId="6" fillId="0" fontId="2" numFmtId="165" xfId="0" applyAlignment="1" applyBorder="1" applyFont="1" applyNumberFormat="1">
      <alignment horizontal="center" readingOrder="0"/>
    </xf>
    <xf borderId="15" fillId="0" fontId="2" numFmtId="0" xfId="0" applyBorder="1" applyFont="1"/>
    <xf borderId="5" fillId="0" fontId="4" numFmtId="0" xfId="0" applyBorder="1" applyFont="1"/>
    <xf borderId="17" fillId="0" fontId="2" numFmtId="0" xfId="0" applyBorder="1" applyFont="1"/>
    <xf borderId="16" fillId="0" fontId="2" numFmtId="0" xfId="0" applyAlignment="1" applyBorder="1" applyFont="1">
      <alignment readingOrder="0"/>
    </xf>
    <xf borderId="18" fillId="0" fontId="1" numFmtId="0" xfId="0" applyAlignment="1" applyBorder="1" applyFont="1">
      <alignment readingOrder="0"/>
    </xf>
    <xf borderId="19" fillId="0" fontId="3" numFmtId="0" xfId="0" applyAlignment="1" applyBorder="1" applyFont="1">
      <alignment horizontal="center"/>
    </xf>
    <xf borderId="20" fillId="0" fontId="1" numFmtId="0" xfId="0" applyAlignment="1" applyBorder="1" applyFont="1">
      <alignment readingOrder="0"/>
    </xf>
    <xf borderId="21" fillId="0" fontId="1" numFmtId="0" xfId="0" applyAlignment="1" applyBorder="1" applyFont="1">
      <alignment readingOrder="0"/>
    </xf>
    <xf borderId="0" fillId="0" fontId="4" numFmtId="0" xfId="0" applyFont="1"/>
    <xf borderId="21" fillId="0" fontId="2" numFmtId="0" xfId="0" applyBorder="1" applyFont="1"/>
    <xf borderId="21" fillId="0" fontId="1" numFmtId="0" xfId="0" applyBorder="1" applyFont="1"/>
    <xf borderId="6" fillId="0" fontId="2" numFmtId="14" xfId="0" applyAlignment="1" applyBorder="1" applyFont="1" applyNumberFormat="1">
      <alignment horizontal="center" readingOrder="0"/>
    </xf>
    <xf borderId="0" fillId="0" fontId="5" numFmtId="0" xfId="0" applyFont="1"/>
    <xf borderId="6" fillId="0" fontId="2" numFmtId="166" xfId="0" applyAlignment="1" applyBorder="1" applyFont="1" applyNumberFormat="1">
      <alignment horizontal="center" readingOrder="0"/>
    </xf>
  </cellXfs>
  <cellStyles count="1">
    <cellStyle xfId="0" name="Normal" builtinId="0"/>
  </cellStyles>
  <dxfs count="3">
    <dxf>
      <font/>
      <fill>
        <patternFill patternType="solid">
          <fgColor rgb="FFFF9900"/>
          <bgColor rgb="FFFF9900"/>
        </patternFill>
      </fill>
      <border/>
    </dxf>
    <dxf>
      <font>
        <b/>
      </font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1.86"/>
    <col customWidth="1" min="6" max="6" width="9.57"/>
    <col customWidth="1" min="7" max="7" width="7.71"/>
    <col customWidth="1" min="8" max="8" width="8.86"/>
    <col customWidth="1" min="9" max="9" width="17.0"/>
    <col customWidth="1" min="10" max="10" width="9.14"/>
    <col customWidth="1" min="11" max="11" width="8.57"/>
    <col customWidth="1" min="12" max="12" width="19.86"/>
    <col customWidth="1" min="14" max="14" width="21.0"/>
    <col customWidth="1" min="15" max="15" width="19.43"/>
    <col customWidth="1" min="16" max="16" width="14.86"/>
    <col customWidth="1" min="17" max="17" width="17.29"/>
    <col hidden="1" min="18" max="18" width="14.43"/>
    <col customWidth="1" hidden="1" min="19" max="19" width="16.43"/>
  </cols>
  <sheetData>
    <row r="1">
      <c r="A1" s="1" t="s">
        <v>0</v>
      </c>
      <c r="B1" s="2" t="s">
        <v>1</v>
      </c>
      <c r="C1" s="3"/>
      <c r="D1" s="4" t="s">
        <v>2</v>
      </c>
      <c r="E1" s="3"/>
      <c r="F1" s="5" t="s">
        <v>3</v>
      </c>
      <c r="G1" s="6"/>
      <c r="H1" s="7"/>
      <c r="I1" s="8" t="s">
        <v>4</v>
      </c>
      <c r="J1" s="8" t="s">
        <v>5</v>
      </c>
      <c r="K1" s="8" t="s">
        <v>6</v>
      </c>
      <c r="L1" s="8" t="s">
        <v>7</v>
      </c>
      <c r="M1" s="8" t="s">
        <v>8</v>
      </c>
      <c r="N1" s="8" t="s">
        <v>9</v>
      </c>
      <c r="O1" s="8" t="s">
        <v>10</v>
      </c>
      <c r="P1" s="8" t="s">
        <v>11</v>
      </c>
      <c r="Q1" s="8" t="s">
        <v>12</v>
      </c>
      <c r="R1" s="8" t="s">
        <v>13</v>
      </c>
      <c r="S1" s="8" t="s">
        <v>14</v>
      </c>
    </row>
    <row r="2">
      <c r="A2" s="9">
        <v>44282.0</v>
      </c>
      <c r="B2" s="10" t="s">
        <v>15</v>
      </c>
      <c r="C2" s="11" t="s">
        <v>16</v>
      </c>
      <c r="D2" s="10" t="s">
        <v>17</v>
      </c>
      <c r="E2" s="11" t="s">
        <v>18</v>
      </c>
      <c r="F2" s="12">
        <v>13.0</v>
      </c>
      <c r="G2" s="13">
        <v>4.0</v>
      </c>
      <c r="I2" s="8" t="s">
        <v>19</v>
      </c>
      <c r="J2" s="14">
        <f t="shared" ref="J2:J26" si="1">COUNTIFS($B$2:$C$298,I2)</f>
        <v>7</v>
      </c>
      <c r="K2" s="14">
        <f t="shared" ref="K2:K26" si="2">COUNTIFS($D$2:$E$298,I2)</f>
        <v>9</v>
      </c>
      <c r="L2" s="15">
        <f t="shared" ref="L2:L26" si="3">COUNTIF($B$2:E298,I2)</f>
        <v>16</v>
      </c>
      <c r="M2" s="16">
        <f t="shared" ref="M2:M58" si="4"> IFERROR(J2/L2,"")</f>
        <v>0.4375</v>
      </c>
      <c r="N2" s="17" t="str">
        <f t="shared" ref="N2:N58" si="5">iferror(RANK(O2,$O$2:$O$25),"")</f>
        <v/>
      </c>
      <c r="O2" s="18" t="str">
        <f t="shared" ref="O2:O30" si="6">if(L2&gt;30,J2/L2,"")</f>
        <v/>
      </c>
      <c r="P2" s="17">
        <f t="shared" ref="P2:P58" si="7">iferror(Q2/L2,"")</f>
        <v>8.6875</v>
      </c>
      <c r="Q2" s="17">
        <f t="shared" ref="Q2:Q58" si="8">sum(R2+S2)</f>
        <v>139</v>
      </c>
      <c r="R2" s="17">
        <f t="shared" ref="R2:R58" si="9">sum(SUMIF($B$2:B20,I2,$F$2:$F20)+SUMIF($C$2:C20,I2,$F$2:$F20))</f>
        <v>74</v>
      </c>
      <c r="S2" s="17">
        <f t="shared" ref="S2:S58" si="10">sum(SUMIF($D$2:D20,I2,$G$2:G20)+SUMIF($E$2:E20,I2,$G$2:G20))</f>
        <v>65</v>
      </c>
    </row>
    <row r="3">
      <c r="A3" s="9">
        <v>44282.0</v>
      </c>
      <c r="B3" s="10" t="s">
        <v>15</v>
      </c>
      <c r="C3" s="11" t="s">
        <v>18</v>
      </c>
      <c r="D3" s="10" t="s">
        <v>17</v>
      </c>
      <c r="E3" s="11" t="s">
        <v>16</v>
      </c>
      <c r="F3" s="12">
        <v>13.0</v>
      </c>
      <c r="G3" s="13">
        <v>7.0</v>
      </c>
      <c r="I3" s="8" t="s">
        <v>20</v>
      </c>
      <c r="J3" s="14">
        <f t="shared" si="1"/>
        <v>0</v>
      </c>
      <c r="K3" s="14">
        <f t="shared" si="2"/>
        <v>0</v>
      </c>
      <c r="L3" s="15">
        <f t="shared" si="3"/>
        <v>0</v>
      </c>
      <c r="M3" s="16" t="str">
        <f t="shared" si="4"/>
        <v/>
      </c>
      <c r="N3" s="17" t="str">
        <f t="shared" si="5"/>
        <v/>
      </c>
      <c r="O3" s="18" t="str">
        <f t="shared" si="6"/>
        <v/>
      </c>
      <c r="P3" s="17" t="str">
        <f t="shared" si="7"/>
        <v/>
      </c>
      <c r="Q3" s="17">
        <f t="shared" si="8"/>
        <v>0</v>
      </c>
      <c r="R3" s="17">
        <f t="shared" si="9"/>
        <v>0</v>
      </c>
      <c r="S3" s="17">
        <f t="shared" si="10"/>
        <v>0</v>
      </c>
    </row>
    <row r="4">
      <c r="A4" s="9">
        <v>44282.0</v>
      </c>
      <c r="B4" s="10" t="s">
        <v>15</v>
      </c>
      <c r="C4" s="11"/>
      <c r="D4" s="10" t="s">
        <v>19</v>
      </c>
      <c r="E4" s="11"/>
      <c r="F4" s="12">
        <v>12.0</v>
      </c>
      <c r="G4" s="13">
        <v>4.0</v>
      </c>
      <c r="I4" s="8" t="s">
        <v>21</v>
      </c>
      <c r="J4" s="14">
        <f t="shared" si="1"/>
        <v>0</v>
      </c>
      <c r="K4" s="14">
        <f t="shared" si="2"/>
        <v>1</v>
      </c>
      <c r="L4" s="15">
        <f t="shared" si="3"/>
        <v>1</v>
      </c>
      <c r="M4" s="16">
        <f t="shared" si="4"/>
        <v>0</v>
      </c>
      <c r="N4" s="17" t="str">
        <f t="shared" si="5"/>
        <v/>
      </c>
      <c r="O4" s="18" t="str">
        <f t="shared" si="6"/>
        <v/>
      </c>
      <c r="P4" s="17">
        <f t="shared" si="7"/>
        <v>6</v>
      </c>
      <c r="Q4" s="17">
        <f t="shared" si="8"/>
        <v>6</v>
      </c>
      <c r="R4" s="17">
        <f t="shared" si="9"/>
        <v>0</v>
      </c>
      <c r="S4" s="17">
        <f t="shared" si="10"/>
        <v>6</v>
      </c>
    </row>
    <row r="5">
      <c r="A5" s="9">
        <v>44282.0</v>
      </c>
      <c r="B5" s="10" t="s">
        <v>15</v>
      </c>
      <c r="C5" s="11" t="s">
        <v>22</v>
      </c>
      <c r="D5" s="10" t="s">
        <v>23</v>
      </c>
      <c r="E5" s="11" t="s">
        <v>16</v>
      </c>
      <c r="F5" s="12">
        <v>12.0</v>
      </c>
      <c r="G5" s="13">
        <v>6.0</v>
      </c>
      <c r="I5" s="8" t="s">
        <v>24</v>
      </c>
      <c r="J5" s="14">
        <f t="shared" si="1"/>
        <v>0</v>
      </c>
      <c r="K5" s="14">
        <f t="shared" si="2"/>
        <v>2</v>
      </c>
      <c r="L5" s="15">
        <f t="shared" si="3"/>
        <v>2</v>
      </c>
      <c r="M5" s="16">
        <f t="shared" si="4"/>
        <v>0</v>
      </c>
      <c r="N5" s="17" t="str">
        <f t="shared" si="5"/>
        <v/>
      </c>
      <c r="O5" s="18" t="str">
        <f t="shared" si="6"/>
        <v/>
      </c>
      <c r="P5" s="17">
        <f t="shared" si="7"/>
        <v>8.5</v>
      </c>
      <c r="Q5" s="17">
        <f t="shared" si="8"/>
        <v>17</v>
      </c>
      <c r="R5" s="17">
        <f t="shared" si="9"/>
        <v>0</v>
      </c>
      <c r="S5" s="17">
        <f t="shared" si="10"/>
        <v>17</v>
      </c>
    </row>
    <row r="6">
      <c r="A6" s="9">
        <v>44282.0</v>
      </c>
      <c r="B6" s="10" t="s">
        <v>16</v>
      </c>
      <c r="C6" s="11" t="s">
        <v>22</v>
      </c>
      <c r="D6" s="10" t="s">
        <v>19</v>
      </c>
      <c r="E6" s="11" t="s">
        <v>18</v>
      </c>
      <c r="F6" s="12">
        <v>12.0</v>
      </c>
      <c r="G6" s="13">
        <v>3.0</v>
      </c>
      <c r="I6" s="8" t="s">
        <v>17</v>
      </c>
      <c r="J6" s="14">
        <f t="shared" si="1"/>
        <v>0</v>
      </c>
      <c r="K6" s="14">
        <f t="shared" si="2"/>
        <v>2</v>
      </c>
      <c r="L6" s="15">
        <f t="shared" si="3"/>
        <v>2</v>
      </c>
      <c r="M6" s="16">
        <f t="shared" si="4"/>
        <v>0</v>
      </c>
      <c r="N6" s="17" t="str">
        <f t="shared" si="5"/>
        <v/>
      </c>
      <c r="O6" s="18" t="str">
        <f t="shared" si="6"/>
        <v/>
      </c>
      <c r="P6" s="17">
        <f t="shared" si="7"/>
        <v>5.5</v>
      </c>
      <c r="Q6" s="17">
        <f t="shared" si="8"/>
        <v>11</v>
      </c>
      <c r="R6" s="17">
        <f t="shared" si="9"/>
        <v>0</v>
      </c>
      <c r="S6" s="17">
        <f t="shared" si="10"/>
        <v>11</v>
      </c>
    </row>
    <row r="7">
      <c r="A7" s="9">
        <v>44282.0</v>
      </c>
      <c r="B7" s="10" t="s">
        <v>16</v>
      </c>
      <c r="C7" s="11" t="s">
        <v>15</v>
      </c>
      <c r="D7" s="10" t="s">
        <v>18</v>
      </c>
      <c r="E7" s="11" t="s">
        <v>19</v>
      </c>
      <c r="F7" s="12">
        <v>13.0</v>
      </c>
      <c r="G7" s="13">
        <v>10.0</v>
      </c>
      <c r="I7" s="8" t="s">
        <v>25</v>
      </c>
      <c r="J7" s="14">
        <f t="shared" si="1"/>
        <v>0</v>
      </c>
      <c r="K7" s="14">
        <f t="shared" si="2"/>
        <v>0</v>
      </c>
      <c r="L7" s="15">
        <f t="shared" si="3"/>
        <v>0</v>
      </c>
      <c r="M7" s="16" t="str">
        <f t="shared" si="4"/>
        <v/>
      </c>
      <c r="N7" s="17" t="str">
        <f t="shared" si="5"/>
        <v/>
      </c>
      <c r="O7" s="18" t="str">
        <f t="shared" si="6"/>
        <v/>
      </c>
      <c r="P7" s="17" t="str">
        <f t="shared" si="7"/>
        <v/>
      </c>
      <c r="Q7" s="17">
        <f t="shared" si="8"/>
        <v>0</v>
      </c>
      <c r="R7" s="17">
        <f t="shared" si="9"/>
        <v>0</v>
      </c>
      <c r="S7" s="17">
        <f t="shared" si="10"/>
        <v>0</v>
      </c>
    </row>
    <row r="8">
      <c r="A8" s="9">
        <v>44282.0</v>
      </c>
      <c r="B8" s="10" t="s">
        <v>16</v>
      </c>
      <c r="C8" s="11" t="s">
        <v>19</v>
      </c>
      <c r="D8" s="10" t="s">
        <v>26</v>
      </c>
      <c r="E8" s="11" t="s">
        <v>15</v>
      </c>
      <c r="F8" s="12">
        <v>13.0</v>
      </c>
      <c r="G8" s="13">
        <v>11.0</v>
      </c>
      <c r="I8" s="8" t="s">
        <v>27</v>
      </c>
      <c r="J8" s="14">
        <f t="shared" si="1"/>
        <v>0</v>
      </c>
      <c r="K8" s="14">
        <f t="shared" si="2"/>
        <v>0</v>
      </c>
      <c r="L8" s="15">
        <f t="shared" si="3"/>
        <v>0</v>
      </c>
      <c r="M8" s="16" t="str">
        <f t="shared" si="4"/>
        <v/>
      </c>
      <c r="N8" s="17" t="str">
        <f t="shared" si="5"/>
        <v/>
      </c>
      <c r="O8" s="18" t="str">
        <f t="shared" si="6"/>
        <v/>
      </c>
      <c r="P8" s="17" t="str">
        <f t="shared" si="7"/>
        <v/>
      </c>
      <c r="Q8" s="17">
        <f t="shared" si="8"/>
        <v>0</v>
      </c>
      <c r="R8" s="17">
        <f t="shared" si="9"/>
        <v>0</v>
      </c>
      <c r="S8" s="17">
        <f t="shared" si="10"/>
        <v>0</v>
      </c>
    </row>
    <row r="9">
      <c r="A9" s="9">
        <v>44285.0</v>
      </c>
      <c r="B9" s="10" t="s">
        <v>19</v>
      </c>
      <c r="C9" s="11"/>
      <c r="D9" s="10" t="s">
        <v>15</v>
      </c>
      <c r="E9" s="11"/>
      <c r="F9" s="12">
        <v>12.0</v>
      </c>
      <c r="G9" s="13">
        <v>3.0</v>
      </c>
      <c r="I9" s="8" t="s">
        <v>28</v>
      </c>
      <c r="J9" s="14">
        <f t="shared" si="1"/>
        <v>0</v>
      </c>
      <c r="K9" s="14">
        <f t="shared" si="2"/>
        <v>0</v>
      </c>
      <c r="L9" s="15">
        <f t="shared" si="3"/>
        <v>0</v>
      </c>
      <c r="M9" s="16" t="str">
        <f t="shared" si="4"/>
        <v/>
      </c>
      <c r="N9" s="17" t="str">
        <f t="shared" si="5"/>
        <v/>
      </c>
      <c r="O9" s="18" t="str">
        <f t="shared" si="6"/>
        <v/>
      </c>
      <c r="P9" s="17" t="str">
        <f t="shared" si="7"/>
        <v/>
      </c>
      <c r="Q9" s="17">
        <f t="shared" si="8"/>
        <v>0</v>
      </c>
      <c r="R9" s="17">
        <f t="shared" si="9"/>
        <v>0</v>
      </c>
      <c r="S9" s="17">
        <f t="shared" si="10"/>
        <v>0</v>
      </c>
    </row>
    <row r="10">
      <c r="A10" s="9">
        <v>44285.0</v>
      </c>
      <c r="B10" s="10" t="s">
        <v>19</v>
      </c>
      <c r="C10" s="11"/>
      <c r="D10" s="10" t="s">
        <v>15</v>
      </c>
      <c r="E10" s="11" t="s">
        <v>24</v>
      </c>
      <c r="F10" s="12">
        <v>12.0</v>
      </c>
      <c r="G10" s="13">
        <v>10.0</v>
      </c>
      <c r="H10" s="12">
        <v>0.0</v>
      </c>
      <c r="I10" s="8" t="s">
        <v>29</v>
      </c>
      <c r="J10" s="14">
        <f t="shared" si="1"/>
        <v>0</v>
      </c>
      <c r="K10" s="14">
        <f t="shared" si="2"/>
        <v>0</v>
      </c>
      <c r="L10" s="15">
        <f t="shared" si="3"/>
        <v>0</v>
      </c>
      <c r="M10" s="16" t="str">
        <f t="shared" si="4"/>
        <v/>
      </c>
      <c r="N10" s="17" t="str">
        <f t="shared" si="5"/>
        <v/>
      </c>
      <c r="O10" s="18" t="str">
        <f t="shared" si="6"/>
        <v/>
      </c>
      <c r="P10" s="17" t="str">
        <f t="shared" si="7"/>
        <v/>
      </c>
      <c r="Q10" s="17">
        <f t="shared" si="8"/>
        <v>0</v>
      </c>
      <c r="R10" s="17">
        <f t="shared" si="9"/>
        <v>0</v>
      </c>
      <c r="S10" s="17">
        <f t="shared" si="10"/>
        <v>0</v>
      </c>
    </row>
    <row r="11">
      <c r="A11" s="9">
        <v>44285.0</v>
      </c>
      <c r="B11" s="10" t="s">
        <v>15</v>
      </c>
      <c r="C11" s="11"/>
      <c r="D11" s="10" t="s">
        <v>24</v>
      </c>
      <c r="E11" s="11"/>
      <c r="F11" s="12">
        <v>12.0</v>
      </c>
      <c r="G11" s="13">
        <v>7.0</v>
      </c>
      <c r="I11" s="8" t="s">
        <v>18</v>
      </c>
      <c r="J11" s="14">
        <f t="shared" si="1"/>
        <v>1</v>
      </c>
      <c r="K11" s="14">
        <f t="shared" si="2"/>
        <v>3</v>
      </c>
      <c r="L11" s="15">
        <f t="shared" si="3"/>
        <v>4</v>
      </c>
      <c r="M11" s="16">
        <f t="shared" si="4"/>
        <v>0.25</v>
      </c>
      <c r="N11" s="17" t="str">
        <f t="shared" si="5"/>
        <v/>
      </c>
      <c r="O11" s="18" t="str">
        <f t="shared" si="6"/>
        <v/>
      </c>
      <c r="P11" s="17">
        <f t="shared" si="7"/>
        <v>7.5</v>
      </c>
      <c r="Q11" s="17">
        <f t="shared" si="8"/>
        <v>30</v>
      </c>
      <c r="R11" s="17">
        <f t="shared" si="9"/>
        <v>13</v>
      </c>
      <c r="S11" s="17">
        <f t="shared" si="10"/>
        <v>17</v>
      </c>
    </row>
    <row r="12">
      <c r="A12" s="9"/>
      <c r="B12" s="10" t="s">
        <v>19</v>
      </c>
      <c r="C12" s="11"/>
      <c r="D12" s="10" t="s">
        <v>15</v>
      </c>
      <c r="E12" s="11"/>
      <c r="F12" s="12">
        <v>12.0</v>
      </c>
      <c r="G12" s="13">
        <v>7.0</v>
      </c>
      <c r="I12" s="8" t="s">
        <v>22</v>
      </c>
      <c r="J12" s="14">
        <f t="shared" si="1"/>
        <v>2</v>
      </c>
      <c r="K12" s="14">
        <f t="shared" si="2"/>
        <v>0</v>
      </c>
      <c r="L12" s="15">
        <f t="shared" si="3"/>
        <v>2</v>
      </c>
      <c r="M12" s="16">
        <f t="shared" si="4"/>
        <v>1</v>
      </c>
      <c r="N12" s="17" t="str">
        <f t="shared" si="5"/>
        <v/>
      </c>
      <c r="O12" s="18" t="str">
        <f t="shared" si="6"/>
        <v/>
      </c>
      <c r="P12" s="17">
        <f t="shared" si="7"/>
        <v>12</v>
      </c>
      <c r="Q12" s="17">
        <f t="shared" si="8"/>
        <v>24</v>
      </c>
      <c r="R12" s="17">
        <f t="shared" si="9"/>
        <v>24</v>
      </c>
      <c r="S12" s="17">
        <f t="shared" si="10"/>
        <v>0</v>
      </c>
    </row>
    <row r="13">
      <c r="A13" s="9"/>
      <c r="B13" s="10" t="s">
        <v>15</v>
      </c>
      <c r="C13" s="11"/>
      <c r="D13" s="10" t="s">
        <v>19</v>
      </c>
      <c r="E13" s="11"/>
      <c r="F13" s="12">
        <v>12.0</v>
      </c>
      <c r="G13" s="13">
        <v>8.0</v>
      </c>
      <c r="I13" s="8" t="s">
        <v>15</v>
      </c>
      <c r="J13" s="14">
        <f t="shared" si="1"/>
        <v>12</v>
      </c>
      <c r="K13" s="14">
        <f t="shared" si="2"/>
        <v>7</v>
      </c>
      <c r="L13" s="15">
        <f t="shared" si="3"/>
        <v>19</v>
      </c>
      <c r="M13" s="16">
        <f t="shared" si="4"/>
        <v>0.6315789474</v>
      </c>
      <c r="N13" s="17" t="str">
        <f t="shared" si="5"/>
        <v/>
      </c>
      <c r="O13" s="18" t="str">
        <f t="shared" si="6"/>
        <v/>
      </c>
      <c r="P13" s="17">
        <f t="shared" si="7"/>
        <v>10.42105263</v>
      </c>
      <c r="Q13" s="17">
        <f t="shared" si="8"/>
        <v>198</v>
      </c>
      <c r="R13" s="17">
        <f t="shared" si="9"/>
        <v>149</v>
      </c>
      <c r="S13" s="17">
        <f t="shared" si="10"/>
        <v>49</v>
      </c>
    </row>
    <row r="14">
      <c r="A14" s="9"/>
      <c r="B14" s="10" t="s">
        <v>15</v>
      </c>
      <c r="C14" s="11"/>
      <c r="D14" s="10" t="s">
        <v>19</v>
      </c>
      <c r="E14" s="11"/>
      <c r="F14" s="12">
        <v>12.0</v>
      </c>
      <c r="G14" s="13">
        <v>8.0</v>
      </c>
      <c r="I14" s="8" t="s">
        <v>16</v>
      </c>
      <c r="J14" s="14">
        <f t="shared" si="1"/>
        <v>4</v>
      </c>
      <c r="K14" s="14">
        <f t="shared" si="2"/>
        <v>2</v>
      </c>
      <c r="L14" s="15">
        <f t="shared" si="3"/>
        <v>6</v>
      </c>
      <c r="M14" s="16">
        <f t="shared" si="4"/>
        <v>0.6666666667</v>
      </c>
      <c r="N14" s="17" t="str">
        <f t="shared" si="5"/>
        <v/>
      </c>
      <c r="O14" s="18" t="str">
        <f t="shared" si="6"/>
        <v/>
      </c>
      <c r="P14" s="17">
        <f t="shared" si="7"/>
        <v>10.66666667</v>
      </c>
      <c r="Q14" s="17">
        <f t="shared" si="8"/>
        <v>64</v>
      </c>
      <c r="R14" s="17">
        <f t="shared" si="9"/>
        <v>51</v>
      </c>
      <c r="S14" s="17">
        <f t="shared" si="10"/>
        <v>13</v>
      </c>
    </row>
    <row r="15">
      <c r="A15" s="9"/>
      <c r="B15" s="10" t="s">
        <v>15</v>
      </c>
      <c r="C15" s="11"/>
      <c r="D15" s="10" t="s">
        <v>19</v>
      </c>
      <c r="E15" s="11"/>
      <c r="F15" s="12">
        <v>12.0</v>
      </c>
      <c r="G15" s="13">
        <v>7.0</v>
      </c>
      <c r="I15" s="8" t="s">
        <v>30</v>
      </c>
      <c r="J15" s="14">
        <f t="shared" si="1"/>
        <v>0</v>
      </c>
      <c r="K15" s="14">
        <f t="shared" si="2"/>
        <v>0</v>
      </c>
      <c r="L15" s="15">
        <f t="shared" si="3"/>
        <v>0</v>
      </c>
      <c r="M15" s="16" t="str">
        <f t="shared" si="4"/>
        <v/>
      </c>
      <c r="N15" s="17" t="str">
        <f t="shared" si="5"/>
        <v/>
      </c>
      <c r="O15" s="18" t="str">
        <f t="shared" si="6"/>
        <v/>
      </c>
      <c r="P15" s="17" t="str">
        <f t="shared" si="7"/>
        <v/>
      </c>
      <c r="Q15" s="17">
        <f t="shared" si="8"/>
        <v>0</v>
      </c>
      <c r="R15" s="17">
        <f t="shared" si="9"/>
        <v>0</v>
      </c>
      <c r="S15" s="17">
        <f t="shared" si="10"/>
        <v>0</v>
      </c>
    </row>
    <row r="16">
      <c r="A16" s="9"/>
      <c r="B16" s="10" t="s">
        <v>19</v>
      </c>
      <c r="C16" s="11"/>
      <c r="D16" s="10" t="s">
        <v>15</v>
      </c>
      <c r="E16" s="11"/>
      <c r="F16" s="12">
        <v>12.0</v>
      </c>
      <c r="G16" s="13">
        <v>3.0</v>
      </c>
      <c r="I16" s="8" t="s">
        <v>31</v>
      </c>
      <c r="J16" s="14">
        <f t="shared" si="1"/>
        <v>0</v>
      </c>
      <c r="K16" s="14">
        <f t="shared" si="2"/>
        <v>0</v>
      </c>
      <c r="L16" s="15">
        <f t="shared" si="3"/>
        <v>0</v>
      </c>
      <c r="M16" s="16" t="str">
        <f t="shared" si="4"/>
        <v/>
      </c>
      <c r="N16" s="17" t="str">
        <f t="shared" si="5"/>
        <v/>
      </c>
      <c r="O16" s="18" t="str">
        <f t="shared" si="6"/>
        <v/>
      </c>
      <c r="P16" s="17" t="str">
        <f t="shared" si="7"/>
        <v/>
      </c>
      <c r="Q16" s="17">
        <f t="shared" si="8"/>
        <v>0</v>
      </c>
      <c r="R16" s="17">
        <f t="shared" si="9"/>
        <v>0</v>
      </c>
      <c r="S16" s="17">
        <f t="shared" si="10"/>
        <v>0</v>
      </c>
    </row>
    <row r="17">
      <c r="A17" s="9"/>
      <c r="B17" s="10" t="s">
        <v>15</v>
      </c>
      <c r="C17" s="11"/>
      <c r="D17" s="10" t="s">
        <v>19</v>
      </c>
      <c r="E17" s="11"/>
      <c r="F17" s="12">
        <v>12.0</v>
      </c>
      <c r="G17" s="13">
        <v>8.0</v>
      </c>
      <c r="I17" s="8" t="s">
        <v>32</v>
      </c>
      <c r="J17" s="14">
        <f t="shared" si="1"/>
        <v>0</v>
      </c>
      <c r="K17" s="14">
        <f t="shared" si="2"/>
        <v>0</v>
      </c>
      <c r="L17" s="15">
        <f t="shared" si="3"/>
        <v>0</v>
      </c>
      <c r="M17" s="16" t="str">
        <f t="shared" si="4"/>
        <v/>
      </c>
      <c r="N17" s="17" t="str">
        <f t="shared" si="5"/>
        <v/>
      </c>
      <c r="O17" s="18" t="str">
        <f t="shared" si="6"/>
        <v/>
      </c>
      <c r="P17" s="17" t="str">
        <f t="shared" si="7"/>
        <v/>
      </c>
      <c r="Q17" s="17">
        <f t="shared" si="8"/>
        <v>0</v>
      </c>
      <c r="R17" s="17">
        <f t="shared" si="9"/>
        <v>0</v>
      </c>
      <c r="S17" s="17">
        <f t="shared" si="10"/>
        <v>0</v>
      </c>
    </row>
    <row r="18">
      <c r="A18" s="9"/>
      <c r="B18" s="10" t="s">
        <v>19</v>
      </c>
      <c r="C18" s="11"/>
      <c r="D18" s="10" t="s">
        <v>15</v>
      </c>
      <c r="E18" s="11"/>
      <c r="F18" s="12">
        <v>13.0</v>
      </c>
      <c r="G18" s="13">
        <v>10.0</v>
      </c>
      <c r="I18" s="8" t="s">
        <v>26</v>
      </c>
      <c r="J18" s="14">
        <f t="shared" si="1"/>
        <v>0</v>
      </c>
      <c r="K18" s="14">
        <f t="shared" si="2"/>
        <v>1</v>
      </c>
      <c r="L18" s="15">
        <f t="shared" si="3"/>
        <v>1</v>
      </c>
      <c r="M18" s="16">
        <f t="shared" si="4"/>
        <v>0</v>
      </c>
      <c r="N18" s="17" t="str">
        <f t="shared" si="5"/>
        <v/>
      </c>
      <c r="O18" s="18" t="str">
        <f t="shared" si="6"/>
        <v/>
      </c>
      <c r="P18" s="17">
        <f t="shared" si="7"/>
        <v>11</v>
      </c>
      <c r="Q18" s="17">
        <f t="shared" si="8"/>
        <v>11</v>
      </c>
      <c r="R18" s="17">
        <f t="shared" si="9"/>
        <v>0</v>
      </c>
      <c r="S18" s="17">
        <f t="shared" si="10"/>
        <v>11</v>
      </c>
    </row>
    <row r="19">
      <c r="A19" s="9"/>
      <c r="B19" s="10" t="s">
        <v>15</v>
      </c>
      <c r="C19" s="11"/>
      <c r="D19" s="10" t="s">
        <v>19</v>
      </c>
      <c r="E19" s="11"/>
      <c r="F19" s="12">
        <v>13.0</v>
      </c>
      <c r="G19" s="13">
        <v>7.0</v>
      </c>
      <c r="I19" s="8"/>
      <c r="J19" s="14">
        <f t="shared" si="1"/>
        <v>0</v>
      </c>
      <c r="K19" s="14">
        <f t="shared" si="2"/>
        <v>0</v>
      </c>
      <c r="L19" s="15">
        <f t="shared" si="3"/>
        <v>0</v>
      </c>
      <c r="M19" s="16" t="str">
        <f t="shared" si="4"/>
        <v/>
      </c>
      <c r="N19" s="17" t="str">
        <f t="shared" si="5"/>
        <v/>
      </c>
      <c r="O19" s="18" t="str">
        <f t="shared" si="6"/>
        <v/>
      </c>
      <c r="P19" s="17" t="str">
        <f t="shared" si="7"/>
        <v/>
      </c>
      <c r="Q19" s="17">
        <f t="shared" si="8"/>
        <v>0</v>
      </c>
      <c r="R19" s="17">
        <f t="shared" si="9"/>
        <v>0</v>
      </c>
      <c r="S19" s="17">
        <f t="shared" si="10"/>
        <v>0</v>
      </c>
    </row>
    <row r="20">
      <c r="A20" s="9"/>
      <c r="B20" s="10" t="s">
        <v>15</v>
      </c>
      <c r="C20" s="11"/>
      <c r="D20" s="10" t="s">
        <v>19</v>
      </c>
      <c r="E20" s="11"/>
      <c r="F20" s="12">
        <v>13.0</v>
      </c>
      <c r="G20" s="13">
        <v>10.0</v>
      </c>
      <c r="I20" s="8"/>
      <c r="J20" s="14">
        <f t="shared" si="1"/>
        <v>0</v>
      </c>
      <c r="K20" s="14">
        <f t="shared" si="2"/>
        <v>0</v>
      </c>
      <c r="L20" s="15">
        <f t="shared" si="3"/>
        <v>0</v>
      </c>
      <c r="M20" s="16" t="str">
        <f t="shared" si="4"/>
        <v/>
      </c>
      <c r="N20" s="17" t="str">
        <f t="shared" si="5"/>
        <v/>
      </c>
      <c r="O20" s="18" t="str">
        <f t="shared" si="6"/>
        <v/>
      </c>
      <c r="P20" s="17" t="str">
        <f t="shared" si="7"/>
        <v/>
      </c>
      <c r="Q20" s="17">
        <f t="shared" si="8"/>
        <v>0</v>
      </c>
      <c r="R20" s="17">
        <f t="shared" si="9"/>
        <v>0</v>
      </c>
      <c r="S20" s="17">
        <f t="shared" si="10"/>
        <v>0</v>
      </c>
    </row>
    <row r="21">
      <c r="A21" s="9"/>
      <c r="B21" s="10" t="s">
        <v>19</v>
      </c>
      <c r="C21" s="11"/>
      <c r="D21" s="10" t="s">
        <v>15</v>
      </c>
      <c r="E21" s="11"/>
      <c r="F21" s="12">
        <v>12.0</v>
      </c>
      <c r="G21" s="13">
        <v>5.0</v>
      </c>
      <c r="I21" s="8"/>
      <c r="J21" s="14">
        <f t="shared" si="1"/>
        <v>0</v>
      </c>
      <c r="K21" s="14">
        <f t="shared" si="2"/>
        <v>0</v>
      </c>
      <c r="L21" s="15">
        <f t="shared" si="3"/>
        <v>0</v>
      </c>
      <c r="M21" s="16" t="str">
        <f t="shared" si="4"/>
        <v/>
      </c>
      <c r="N21" s="17" t="str">
        <f t="shared" si="5"/>
        <v/>
      </c>
      <c r="O21" s="18" t="str">
        <f t="shared" si="6"/>
        <v/>
      </c>
      <c r="P21" s="17" t="str">
        <f t="shared" si="7"/>
        <v/>
      </c>
      <c r="Q21" s="17">
        <f t="shared" si="8"/>
        <v>0</v>
      </c>
      <c r="R21" s="17">
        <f t="shared" si="9"/>
        <v>0</v>
      </c>
      <c r="S21" s="17">
        <f t="shared" si="10"/>
        <v>0</v>
      </c>
    </row>
    <row r="22">
      <c r="A22" s="9"/>
      <c r="B22" s="10"/>
      <c r="C22" s="11"/>
      <c r="D22" s="10"/>
      <c r="E22" s="11"/>
      <c r="G22" s="13"/>
      <c r="I22" s="8"/>
      <c r="J22" s="14">
        <f t="shared" si="1"/>
        <v>0</v>
      </c>
      <c r="K22" s="14">
        <f t="shared" si="2"/>
        <v>0</v>
      </c>
      <c r="L22" s="15">
        <f t="shared" si="3"/>
        <v>0</v>
      </c>
      <c r="M22" s="16" t="str">
        <f t="shared" si="4"/>
        <v/>
      </c>
      <c r="N22" s="17" t="str">
        <f t="shared" si="5"/>
        <v/>
      </c>
      <c r="O22" s="18" t="str">
        <f t="shared" si="6"/>
        <v/>
      </c>
      <c r="P22" s="17" t="str">
        <f t="shared" si="7"/>
        <v/>
      </c>
      <c r="Q22" s="17">
        <f t="shared" si="8"/>
        <v>0</v>
      </c>
      <c r="R22" s="17">
        <f t="shared" si="9"/>
        <v>0</v>
      </c>
      <c r="S22" s="17">
        <f t="shared" si="10"/>
        <v>0</v>
      </c>
    </row>
    <row r="23">
      <c r="A23" s="9"/>
      <c r="B23" s="10"/>
      <c r="C23" s="19"/>
      <c r="D23" s="10"/>
      <c r="E23" s="19"/>
      <c r="G23" s="13"/>
      <c r="I23" s="8"/>
      <c r="J23" s="14">
        <f t="shared" si="1"/>
        <v>0</v>
      </c>
      <c r="K23" s="14">
        <f t="shared" si="2"/>
        <v>0</v>
      </c>
      <c r="L23" s="15">
        <f t="shared" si="3"/>
        <v>0</v>
      </c>
      <c r="M23" s="16" t="str">
        <f t="shared" si="4"/>
        <v/>
      </c>
      <c r="N23" s="17" t="str">
        <f t="shared" si="5"/>
        <v/>
      </c>
      <c r="O23" s="18" t="str">
        <f t="shared" si="6"/>
        <v/>
      </c>
      <c r="P23" s="17" t="str">
        <f t="shared" si="7"/>
        <v/>
      </c>
      <c r="Q23" s="17">
        <f t="shared" si="8"/>
        <v>0</v>
      </c>
      <c r="R23" s="17">
        <f t="shared" si="9"/>
        <v>0</v>
      </c>
      <c r="S23" s="17">
        <f t="shared" si="10"/>
        <v>0</v>
      </c>
    </row>
    <row r="24">
      <c r="A24" s="9"/>
      <c r="B24" s="10"/>
      <c r="C24" s="19"/>
      <c r="D24" s="10"/>
      <c r="E24" s="19"/>
      <c r="G24" s="13"/>
      <c r="I24" s="8"/>
      <c r="J24" s="14">
        <f t="shared" si="1"/>
        <v>0</v>
      </c>
      <c r="K24" s="14">
        <f t="shared" si="2"/>
        <v>0</v>
      </c>
      <c r="L24" s="15">
        <f t="shared" si="3"/>
        <v>0</v>
      </c>
      <c r="M24" s="16" t="str">
        <f t="shared" si="4"/>
        <v/>
      </c>
      <c r="N24" s="17" t="str">
        <f t="shared" si="5"/>
        <v/>
      </c>
      <c r="O24" s="18" t="str">
        <f t="shared" si="6"/>
        <v/>
      </c>
      <c r="P24" s="17" t="str">
        <f t="shared" si="7"/>
        <v/>
      </c>
      <c r="Q24" s="17">
        <f t="shared" si="8"/>
        <v>0</v>
      </c>
      <c r="R24" s="17">
        <f t="shared" si="9"/>
        <v>0</v>
      </c>
      <c r="S24" s="17">
        <f t="shared" si="10"/>
        <v>0</v>
      </c>
    </row>
    <row r="25">
      <c r="A25" s="9"/>
      <c r="B25" s="10"/>
      <c r="C25" s="11"/>
      <c r="D25" s="10"/>
      <c r="E25" s="11"/>
      <c r="G25" s="13"/>
      <c r="I25" s="8"/>
      <c r="J25" s="14">
        <f t="shared" si="1"/>
        <v>0</v>
      </c>
      <c r="K25" s="14">
        <f t="shared" si="2"/>
        <v>0</v>
      </c>
      <c r="L25" s="15">
        <f t="shared" si="3"/>
        <v>0</v>
      </c>
      <c r="M25" s="16" t="str">
        <f t="shared" si="4"/>
        <v/>
      </c>
      <c r="N25" s="17" t="str">
        <f t="shared" si="5"/>
        <v/>
      </c>
      <c r="O25" s="18" t="str">
        <f t="shared" si="6"/>
        <v/>
      </c>
      <c r="P25" s="17" t="str">
        <f t="shared" si="7"/>
        <v/>
      </c>
      <c r="Q25" s="17">
        <f t="shared" si="8"/>
        <v>0</v>
      </c>
      <c r="R25" s="17">
        <f t="shared" si="9"/>
        <v>0</v>
      </c>
      <c r="S25" s="17">
        <f t="shared" si="10"/>
        <v>0</v>
      </c>
    </row>
    <row r="26">
      <c r="A26" s="9"/>
      <c r="B26" s="10"/>
      <c r="C26" s="11"/>
      <c r="D26" s="10"/>
      <c r="E26" s="11"/>
      <c r="G26" s="13"/>
      <c r="I26" s="8"/>
      <c r="J26" s="14">
        <f t="shared" si="1"/>
        <v>0</v>
      </c>
      <c r="K26" s="14">
        <f t="shared" si="2"/>
        <v>0</v>
      </c>
      <c r="L26" s="15">
        <f t="shared" si="3"/>
        <v>0</v>
      </c>
      <c r="M26" s="16" t="str">
        <f t="shared" si="4"/>
        <v/>
      </c>
      <c r="N26" s="17" t="str">
        <f t="shared" si="5"/>
        <v/>
      </c>
      <c r="O26" s="18" t="str">
        <f t="shared" si="6"/>
        <v/>
      </c>
      <c r="P26" s="17" t="str">
        <f t="shared" si="7"/>
        <v/>
      </c>
      <c r="Q26" s="17">
        <f t="shared" si="8"/>
        <v>0</v>
      </c>
      <c r="R26" s="17">
        <f t="shared" si="9"/>
        <v>0</v>
      </c>
      <c r="S26" s="17">
        <f t="shared" si="10"/>
        <v>0</v>
      </c>
    </row>
    <row r="27">
      <c r="A27" s="9"/>
      <c r="B27" s="10"/>
      <c r="C27" s="19"/>
      <c r="D27" s="10"/>
      <c r="E27" s="19"/>
      <c r="G27" s="13"/>
      <c r="I27" s="17"/>
      <c r="J27" s="14"/>
      <c r="K27" s="14"/>
      <c r="L27" s="15">
        <f>COUNTIF($B$2:E323,I21)</f>
        <v>0</v>
      </c>
      <c r="M27" s="16" t="str">
        <f t="shared" si="4"/>
        <v/>
      </c>
      <c r="N27" s="17" t="str">
        <f t="shared" si="5"/>
        <v/>
      </c>
      <c r="O27" s="18" t="str">
        <f t="shared" si="6"/>
        <v/>
      </c>
      <c r="P27" s="17" t="str">
        <f t="shared" si="7"/>
        <v/>
      </c>
      <c r="Q27" s="17">
        <f t="shared" si="8"/>
        <v>0</v>
      </c>
      <c r="R27" s="17">
        <f t="shared" si="9"/>
        <v>0</v>
      </c>
      <c r="S27" s="17">
        <f t="shared" si="10"/>
        <v>0</v>
      </c>
    </row>
    <row r="28">
      <c r="A28" s="9"/>
      <c r="B28" s="10"/>
      <c r="C28" s="11"/>
      <c r="D28" s="10"/>
      <c r="E28" s="11"/>
      <c r="G28" s="13"/>
      <c r="I28" s="20"/>
      <c r="J28" s="14">
        <f t="shared" ref="J28:J58" si="11">COUNTIFS($B$2:$C$298,I28)</f>
        <v>0</v>
      </c>
      <c r="K28" s="14">
        <f t="shared" ref="K28:K58" si="12">COUNTIFS($D$2:$E$298,I28)</f>
        <v>0</v>
      </c>
      <c r="L28" s="15">
        <f t="shared" ref="L28:L58" si="13">COUNTIF($B$2:E324,I28)</f>
        <v>0</v>
      </c>
      <c r="M28" s="16" t="str">
        <f t="shared" si="4"/>
        <v/>
      </c>
      <c r="N28" s="17" t="str">
        <f t="shared" si="5"/>
        <v/>
      </c>
      <c r="O28" s="18" t="str">
        <f t="shared" si="6"/>
        <v/>
      </c>
      <c r="P28" s="17" t="str">
        <f t="shared" si="7"/>
        <v/>
      </c>
      <c r="Q28" s="17">
        <f t="shared" si="8"/>
        <v>0</v>
      </c>
      <c r="R28" s="17">
        <f t="shared" si="9"/>
        <v>0</v>
      </c>
      <c r="S28" s="17">
        <f t="shared" si="10"/>
        <v>0</v>
      </c>
    </row>
    <row r="29">
      <c r="A29" s="9"/>
      <c r="B29" s="10"/>
      <c r="C29" s="11"/>
      <c r="D29" s="10"/>
      <c r="E29" s="11"/>
      <c r="G29" s="13"/>
      <c r="I29" s="20"/>
      <c r="J29" s="14">
        <f t="shared" si="11"/>
        <v>0</v>
      </c>
      <c r="K29" s="14">
        <f t="shared" si="12"/>
        <v>0</v>
      </c>
      <c r="L29" s="15">
        <f t="shared" si="13"/>
        <v>0</v>
      </c>
      <c r="M29" s="16" t="str">
        <f t="shared" si="4"/>
        <v/>
      </c>
      <c r="N29" s="17" t="str">
        <f t="shared" si="5"/>
        <v/>
      </c>
      <c r="O29" s="18" t="str">
        <f t="shared" si="6"/>
        <v/>
      </c>
      <c r="P29" s="17" t="str">
        <f t="shared" si="7"/>
        <v/>
      </c>
      <c r="Q29" s="17">
        <f t="shared" si="8"/>
        <v>0</v>
      </c>
      <c r="R29" s="17">
        <f t="shared" si="9"/>
        <v>0</v>
      </c>
      <c r="S29" s="17">
        <f t="shared" si="10"/>
        <v>0</v>
      </c>
    </row>
    <row r="30">
      <c r="A30" s="9"/>
      <c r="B30" s="10"/>
      <c r="C30" s="11"/>
      <c r="D30" s="10"/>
      <c r="E30" s="11"/>
      <c r="G30" s="13"/>
      <c r="I30" s="20"/>
      <c r="J30" s="14">
        <f t="shared" si="11"/>
        <v>0</v>
      </c>
      <c r="K30" s="14">
        <f t="shared" si="12"/>
        <v>0</v>
      </c>
      <c r="L30" s="15">
        <f t="shared" si="13"/>
        <v>0</v>
      </c>
      <c r="M30" s="16" t="str">
        <f t="shared" si="4"/>
        <v/>
      </c>
      <c r="N30" s="17" t="str">
        <f t="shared" si="5"/>
        <v/>
      </c>
      <c r="O30" s="18" t="str">
        <f t="shared" si="6"/>
        <v/>
      </c>
      <c r="P30" s="17" t="str">
        <f t="shared" si="7"/>
        <v/>
      </c>
      <c r="Q30" s="17">
        <f t="shared" si="8"/>
        <v>0</v>
      </c>
      <c r="R30" s="17">
        <f t="shared" si="9"/>
        <v>0</v>
      </c>
      <c r="S30" s="17">
        <f t="shared" si="10"/>
        <v>0</v>
      </c>
    </row>
    <row r="31">
      <c r="A31" s="9"/>
      <c r="B31" s="10"/>
      <c r="C31" s="11"/>
      <c r="D31" s="10"/>
      <c r="E31" s="11"/>
      <c r="G31" s="13"/>
      <c r="I31" s="20"/>
      <c r="J31" s="14">
        <f t="shared" si="11"/>
        <v>0</v>
      </c>
      <c r="K31" s="14">
        <f t="shared" si="12"/>
        <v>0</v>
      </c>
      <c r="L31" s="15">
        <f t="shared" si="13"/>
        <v>0</v>
      </c>
      <c r="M31" s="16" t="str">
        <f t="shared" si="4"/>
        <v/>
      </c>
      <c r="N31" s="17" t="str">
        <f t="shared" si="5"/>
        <v/>
      </c>
      <c r="O31" s="18"/>
      <c r="P31" s="17" t="str">
        <f t="shared" si="7"/>
        <v/>
      </c>
      <c r="Q31" s="17">
        <f t="shared" si="8"/>
        <v>0</v>
      </c>
      <c r="R31" s="17">
        <f t="shared" si="9"/>
        <v>0</v>
      </c>
      <c r="S31" s="17">
        <f t="shared" si="10"/>
        <v>0</v>
      </c>
    </row>
    <row r="32">
      <c r="A32" s="9"/>
      <c r="B32" s="10"/>
      <c r="C32" s="11"/>
      <c r="D32" s="10"/>
      <c r="E32" s="11"/>
      <c r="G32" s="13"/>
      <c r="I32" s="20"/>
      <c r="J32" s="14">
        <f t="shared" si="11"/>
        <v>0</v>
      </c>
      <c r="K32" s="14">
        <f t="shared" si="12"/>
        <v>0</v>
      </c>
      <c r="L32" s="15">
        <f t="shared" si="13"/>
        <v>0</v>
      </c>
      <c r="M32" s="16" t="str">
        <f t="shared" si="4"/>
        <v/>
      </c>
      <c r="N32" s="17" t="str">
        <f t="shared" si="5"/>
        <v/>
      </c>
      <c r="O32" s="18"/>
      <c r="P32" s="17" t="str">
        <f t="shared" si="7"/>
        <v/>
      </c>
      <c r="Q32" s="17">
        <f t="shared" si="8"/>
        <v>0</v>
      </c>
      <c r="R32" s="17">
        <f t="shared" si="9"/>
        <v>0</v>
      </c>
      <c r="S32" s="17">
        <f t="shared" si="10"/>
        <v>0</v>
      </c>
    </row>
    <row r="33">
      <c r="A33" s="9"/>
      <c r="B33" s="10"/>
      <c r="C33" s="11"/>
      <c r="D33" s="10"/>
      <c r="E33" s="11"/>
      <c r="G33" s="13"/>
      <c r="I33" s="20"/>
      <c r="J33" s="14">
        <f t="shared" si="11"/>
        <v>0</v>
      </c>
      <c r="K33" s="14">
        <f t="shared" si="12"/>
        <v>0</v>
      </c>
      <c r="L33" s="15">
        <f t="shared" si="13"/>
        <v>0</v>
      </c>
      <c r="M33" s="16" t="str">
        <f t="shared" si="4"/>
        <v/>
      </c>
      <c r="N33" s="17" t="str">
        <f t="shared" si="5"/>
        <v/>
      </c>
      <c r="O33" s="18"/>
      <c r="P33" s="17" t="str">
        <f t="shared" si="7"/>
        <v/>
      </c>
      <c r="Q33" s="17">
        <f t="shared" si="8"/>
        <v>0</v>
      </c>
      <c r="R33" s="17">
        <f t="shared" si="9"/>
        <v>0</v>
      </c>
      <c r="S33" s="17">
        <f t="shared" si="10"/>
        <v>0</v>
      </c>
    </row>
    <row r="34">
      <c r="A34" s="9"/>
      <c r="B34" s="10"/>
      <c r="C34" s="11"/>
      <c r="D34" s="10"/>
      <c r="E34" s="11"/>
      <c r="G34" s="13"/>
      <c r="I34" s="20"/>
      <c r="J34" s="14">
        <f t="shared" si="11"/>
        <v>0</v>
      </c>
      <c r="K34" s="14">
        <f t="shared" si="12"/>
        <v>0</v>
      </c>
      <c r="L34" s="15">
        <f t="shared" si="13"/>
        <v>0</v>
      </c>
      <c r="M34" s="16" t="str">
        <f t="shared" si="4"/>
        <v/>
      </c>
      <c r="N34" s="17" t="str">
        <f t="shared" si="5"/>
        <v/>
      </c>
      <c r="O34" s="18"/>
      <c r="P34" s="17" t="str">
        <f t="shared" si="7"/>
        <v/>
      </c>
      <c r="Q34" s="17">
        <f t="shared" si="8"/>
        <v>0</v>
      </c>
      <c r="R34" s="17">
        <f t="shared" si="9"/>
        <v>0</v>
      </c>
      <c r="S34" s="17">
        <f t="shared" si="10"/>
        <v>0</v>
      </c>
    </row>
    <row r="35">
      <c r="A35" s="9"/>
      <c r="B35" s="10"/>
      <c r="C35" s="11"/>
      <c r="D35" s="10"/>
      <c r="E35" s="11"/>
      <c r="G35" s="13"/>
      <c r="I35" s="20"/>
      <c r="J35" s="14">
        <f t="shared" si="11"/>
        <v>0</v>
      </c>
      <c r="K35" s="14">
        <f t="shared" si="12"/>
        <v>0</v>
      </c>
      <c r="L35" s="15">
        <f t="shared" si="13"/>
        <v>0</v>
      </c>
      <c r="M35" s="16" t="str">
        <f t="shared" si="4"/>
        <v/>
      </c>
      <c r="N35" s="17" t="str">
        <f t="shared" si="5"/>
        <v/>
      </c>
      <c r="O35" s="18"/>
      <c r="P35" s="17" t="str">
        <f t="shared" si="7"/>
        <v/>
      </c>
      <c r="Q35" s="17">
        <f t="shared" si="8"/>
        <v>0</v>
      </c>
      <c r="R35" s="17">
        <f t="shared" si="9"/>
        <v>0</v>
      </c>
      <c r="S35" s="17">
        <f t="shared" si="10"/>
        <v>0</v>
      </c>
    </row>
    <row r="36">
      <c r="A36" s="9"/>
      <c r="B36" s="10"/>
      <c r="C36" s="11"/>
      <c r="D36" s="10"/>
      <c r="E36" s="11"/>
      <c r="G36" s="13"/>
      <c r="I36" s="20"/>
      <c r="J36" s="14">
        <f t="shared" si="11"/>
        <v>0</v>
      </c>
      <c r="K36" s="14">
        <f t="shared" si="12"/>
        <v>0</v>
      </c>
      <c r="L36" s="15">
        <f t="shared" si="13"/>
        <v>0</v>
      </c>
      <c r="M36" s="16" t="str">
        <f t="shared" si="4"/>
        <v/>
      </c>
      <c r="N36" s="17" t="str">
        <f t="shared" si="5"/>
        <v/>
      </c>
      <c r="O36" s="18"/>
      <c r="P36" s="17" t="str">
        <f t="shared" si="7"/>
        <v/>
      </c>
      <c r="Q36" s="17">
        <f t="shared" si="8"/>
        <v>0</v>
      </c>
      <c r="R36" s="17">
        <f t="shared" si="9"/>
        <v>0</v>
      </c>
      <c r="S36" s="17">
        <f t="shared" si="10"/>
        <v>0</v>
      </c>
    </row>
    <row r="37">
      <c r="A37" s="9"/>
      <c r="B37" s="10"/>
      <c r="C37" s="11"/>
      <c r="D37" s="10"/>
      <c r="E37" s="11"/>
      <c r="G37" s="13"/>
      <c r="I37" s="20"/>
      <c r="J37" s="14">
        <f t="shared" si="11"/>
        <v>0</v>
      </c>
      <c r="K37" s="14">
        <f t="shared" si="12"/>
        <v>0</v>
      </c>
      <c r="L37" s="15">
        <f t="shared" si="13"/>
        <v>0</v>
      </c>
      <c r="M37" s="16" t="str">
        <f t="shared" si="4"/>
        <v/>
      </c>
      <c r="N37" s="17" t="str">
        <f t="shared" si="5"/>
        <v/>
      </c>
      <c r="O37" s="18"/>
      <c r="P37" s="17" t="str">
        <f t="shared" si="7"/>
        <v/>
      </c>
      <c r="Q37" s="17">
        <f t="shared" si="8"/>
        <v>0</v>
      </c>
      <c r="R37" s="17">
        <f t="shared" si="9"/>
        <v>0</v>
      </c>
      <c r="S37" s="17">
        <f t="shared" si="10"/>
        <v>0</v>
      </c>
    </row>
    <row r="38">
      <c r="A38" s="9"/>
      <c r="B38" s="10"/>
      <c r="C38" s="11"/>
      <c r="D38" s="10"/>
      <c r="E38" s="11"/>
      <c r="G38" s="13"/>
      <c r="I38" s="20"/>
      <c r="J38" s="14">
        <f t="shared" si="11"/>
        <v>0</v>
      </c>
      <c r="K38" s="14">
        <f t="shared" si="12"/>
        <v>0</v>
      </c>
      <c r="L38" s="15">
        <f t="shared" si="13"/>
        <v>0</v>
      </c>
      <c r="M38" s="16" t="str">
        <f t="shared" si="4"/>
        <v/>
      </c>
      <c r="N38" s="17" t="str">
        <f t="shared" si="5"/>
        <v/>
      </c>
      <c r="O38" s="18"/>
      <c r="P38" s="17" t="str">
        <f t="shared" si="7"/>
        <v/>
      </c>
      <c r="Q38" s="17">
        <f t="shared" si="8"/>
        <v>0</v>
      </c>
      <c r="R38" s="17">
        <f t="shared" si="9"/>
        <v>0</v>
      </c>
      <c r="S38" s="17">
        <f t="shared" si="10"/>
        <v>0</v>
      </c>
    </row>
    <row r="39">
      <c r="A39" s="9"/>
      <c r="B39" s="10"/>
      <c r="C39" s="11"/>
      <c r="D39" s="10"/>
      <c r="E39" s="11"/>
      <c r="G39" s="13"/>
      <c r="I39" s="20"/>
      <c r="J39" s="14">
        <f t="shared" si="11"/>
        <v>0</v>
      </c>
      <c r="K39" s="14">
        <f t="shared" si="12"/>
        <v>0</v>
      </c>
      <c r="L39" s="15">
        <f t="shared" si="13"/>
        <v>0</v>
      </c>
      <c r="M39" s="16" t="str">
        <f t="shared" si="4"/>
        <v/>
      </c>
      <c r="N39" s="17" t="str">
        <f t="shared" si="5"/>
        <v/>
      </c>
      <c r="O39" s="18"/>
      <c r="P39" s="17" t="str">
        <f t="shared" si="7"/>
        <v/>
      </c>
      <c r="Q39" s="17">
        <f t="shared" si="8"/>
        <v>0</v>
      </c>
      <c r="R39" s="17">
        <f t="shared" si="9"/>
        <v>0</v>
      </c>
      <c r="S39" s="17">
        <f t="shared" si="10"/>
        <v>0</v>
      </c>
    </row>
    <row r="40">
      <c r="A40" s="9"/>
      <c r="B40" s="10"/>
      <c r="C40" s="11"/>
      <c r="D40" s="10"/>
      <c r="E40" s="11"/>
      <c r="G40" s="13"/>
      <c r="I40" s="20"/>
      <c r="J40" s="14">
        <f t="shared" si="11"/>
        <v>0</v>
      </c>
      <c r="K40" s="14">
        <f t="shared" si="12"/>
        <v>0</v>
      </c>
      <c r="L40" s="15">
        <f t="shared" si="13"/>
        <v>0</v>
      </c>
      <c r="M40" s="16" t="str">
        <f t="shared" si="4"/>
        <v/>
      </c>
      <c r="N40" s="17" t="str">
        <f t="shared" si="5"/>
        <v/>
      </c>
      <c r="O40" s="18"/>
      <c r="P40" s="17" t="str">
        <f t="shared" si="7"/>
        <v/>
      </c>
      <c r="Q40" s="17">
        <f t="shared" si="8"/>
        <v>0</v>
      </c>
      <c r="R40" s="17">
        <f t="shared" si="9"/>
        <v>0</v>
      </c>
      <c r="S40" s="17">
        <f t="shared" si="10"/>
        <v>0</v>
      </c>
    </row>
    <row r="41">
      <c r="A41" s="9"/>
      <c r="B41" s="10"/>
      <c r="C41" s="19"/>
      <c r="D41" s="10"/>
      <c r="E41" s="19"/>
      <c r="G41" s="13"/>
      <c r="I41" s="20"/>
      <c r="J41" s="14">
        <f t="shared" si="11"/>
        <v>0</v>
      </c>
      <c r="K41" s="14">
        <f t="shared" si="12"/>
        <v>0</v>
      </c>
      <c r="L41" s="15">
        <f t="shared" si="13"/>
        <v>0</v>
      </c>
      <c r="M41" s="16" t="str">
        <f t="shared" si="4"/>
        <v/>
      </c>
      <c r="N41" s="17" t="str">
        <f t="shared" si="5"/>
        <v/>
      </c>
      <c r="O41" s="18"/>
      <c r="P41" s="17" t="str">
        <f t="shared" si="7"/>
        <v/>
      </c>
      <c r="Q41" s="17">
        <f t="shared" si="8"/>
        <v>0</v>
      </c>
      <c r="R41" s="17">
        <f t="shared" si="9"/>
        <v>0</v>
      </c>
      <c r="S41" s="17">
        <f t="shared" si="10"/>
        <v>0</v>
      </c>
    </row>
    <row r="42">
      <c r="A42" s="9"/>
      <c r="B42" s="10"/>
      <c r="C42" s="19"/>
      <c r="D42" s="10"/>
      <c r="E42" s="19"/>
      <c r="G42" s="13"/>
      <c r="I42" s="20"/>
      <c r="J42" s="14">
        <f t="shared" si="11"/>
        <v>0</v>
      </c>
      <c r="K42" s="14">
        <f t="shared" si="12"/>
        <v>0</v>
      </c>
      <c r="L42" s="15">
        <f t="shared" si="13"/>
        <v>0</v>
      </c>
      <c r="M42" s="16" t="str">
        <f t="shared" si="4"/>
        <v/>
      </c>
      <c r="N42" s="17" t="str">
        <f t="shared" si="5"/>
        <v/>
      </c>
      <c r="O42" s="18"/>
      <c r="P42" s="17" t="str">
        <f t="shared" si="7"/>
        <v/>
      </c>
      <c r="Q42" s="17">
        <f t="shared" si="8"/>
        <v>0</v>
      </c>
      <c r="R42" s="17">
        <f t="shared" si="9"/>
        <v>0</v>
      </c>
      <c r="S42" s="17">
        <f t="shared" si="10"/>
        <v>0</v>
      </c>
    </row>
    <row r="43">
      <c r="A43" s="9"/>
      <c r="B43" s="10"/>
      <c r="C43" s="19"/>
      <c r="D43" s="10"/>
      <c r="E43" s="19"/>
      <c r="G43" s="13"/>
      <c r="I43" s="20"/>
      <c r="J43" s="14">
        <f t="shared" si="11"/>
        <v>0</v>
      </c>
      <c r="K43" s="14">
        <f t="shared" si="12"/>
        <v>0</v>
      </c>
      <c r="L43" s="15">
        <f t="shared" si="13"/>
        <v>0</v>
      </c>
      <c r="M43" s="16" t="str">
        <f t="shared" si="4"/>
        <v/>
      </c>
      <c r="N43" s="17" t="str">
        <f t="shared" si="5"/>
        <v/>
      </c>
      <c r="O43" s="18"/>
      <c r="P43" s="17" t="str">
        <f t="shared" si="7"/>
        <v/>
      </c>
      <c r="Q43" s="17">
        <f t="shared" si="8"/>
        <v>0</v>
      </c>
      <c r="R43" s="17">
        <f t="shared" si="9"/>
        <v>0</v>
      </c>
      <c r="S43" s="17">
        <f t="shared" si="10"/>
        <v>0</v>
      </c>
    </row>
    <row r="44">
      <c r="A44" s="9"/>
      <c r="B44" s="10"/>
      <c r="C44" s="11"/>
      <c r="D44" s="10"/>
      <c r="E44" s="11"/>
      <c r="G44" s="13"/>
      <c r="I44" s="20"/>
      <c r="J44" s="14">
        <f t="shared" si="11"/>
        <v>0</v>
      </c>
      <c r="K44" s="14">
        <f t="shared" si="12"/>
        <v>0</v>
      </c>
      <c r="L44" s="15">
        <f t="shared" si="13"/>
        <v>0</v>
      </c>
      <c r="M44" s="16" t="str">
        <f t="shared" si="4"/>
        <v/>
      </c>
      <c r="N44" s="17" t="str">
        <f t="shared" si="5"/>
        <v/>
      </c>
      <c r="O44" s="18"/>
      <c r="P44" s="17" t="str">
        <f t="shared" si="7"/>
        <v/>
      </c>
      <c r="Q44" s="17">
        <f t="shared" si="8"/>
        <v>0</v>
      </c>
      <c r="R44" s="17">
        <f t="shared" si="9"/>
        <v>0</v>
      </c>
      <c r="S44" s="17">
        <f t="shared" si="10"/>
        <v>0</v>
      </c>
    </row>
    <row r="45">
      <c r="A45" s="9"/>
      <c r="B45" s="10"/>
      <c r="C45" s="11"/>
      <c r="D45" s="10"/>
      <c r="E45" s="11"/>
      <c r="G45" s="13"/>
      <c r="I45" s="20"/>
      <c r="J45" s="14">
        <f t="shared" si="11"/>
        <v>0</v>
      </c>
      <c r="K45" s="14">
        <f t="shared" si="12"/>
        <v>0</v>
      </c>
      <c r="L45" s="15">
        <f t="shared" si="13"/>
        <v>0</v>
      </c>
      <c r="M45" s="16" t="str">
        <f t="shared" si="4"/>
        <v/>
      </c>
      <c r="N45" s="17" t="str">
        <f t="shared" si="5"/>
        <v/>
      </c>
      <c r="O45" s="18"/>
      <c r="P45" s="17" t="str">
        <f t="shared" si="7"/>
        <v/>
      </c>
      <c r="Q45" s="17">
        <f t="shared" si="8"/>
        <v>0</v>
      </c>
      <c r="R45" s="17">
        <f t="shared" si="9"/>
        <v>0</v>
      </c>
      <c r="S45" s="17">
        <f t="shared" si="10"/>
        <v>0</v>
      </c>
    </row>
    <row r="46">
      <c r="A46" s="9"/>
      <c r="B46" s="10"/>
      <c r="C46" s="11"/>
      <c r="D46" s="10"/>
      <c r="E46" s="11"/>
      <c r="G46" s="13"/>
      <c r="I46" s="20"/>
      <c r="J46" s="14">
        <f t="shared" si="11"/>
        <v>0</v>
      </c>
      <c r="K46" s="14">
        <f t="shared" si="12"/>
        <v>0</v>
      </c>
      <c r="L46" s="15">
        <f t="shared" si="13"/>
        <v>0</v>
      </c>
      <c r="M46" s="16" t="str">
        <f t="shared" si="4"/>
        <v/>
      </c>
      <c r="N46" s="17" t="str">
        <f t="shared" si="5"/>
        <v/>
      </c>
      <c r="O46" s="18"/>
      <c r="P46" s="17" t="str">
        <f t="shared" si="7"/>
        <v/>
      </c>
      <c r="Q46" s="17">
        <f t="shared" si="8"/>
        <v>0</v>
      </c>
      <c r="R46" s="17">
        <f t="shared" si="9"/>
        <v>0</v>
      </c>
      <c r="S46" s="17">
        <f t="shared" si="10"/>
        <v>0</v>
      </c>
    </row>
    <row r="47">
      <c r="A47" s="9"/>
      <c r="B47" s="10"/>
      <c r="C47" s="19"/>
      <c r="D47" s="10"/>
      <c r="E47" s="19"/>
      <c r="G47" s="13"/>
      <c r="I47" s="20"/>
      <c r="J47" s="14">
        <f t="shared" si="11"/>
        <v>0</v>
      </c>
      <c r="K47" s="14">
        <f t="shared" si="12"/>
        <v>0</v>
      </c>
      <c r="L47" s="15">
        <f t="shared" si="13"/>
        <v>0</v>
      </c>
      <c r="M47" s="16" t="str">
        <f t="shared" si="4"/>
        <v/>
      </c>
      <c r="N47" s="17" t="str">
        <f t="shared" si="5"/>
        <v/>
      </c>
      <c r="O47" s="18"/>
      <c r="P47" s="17" t="str">
        <f t="shared" si="7"/>
        <v/>
      </c>
      <c r="Q47" s="17">
        <f t="shared" si="8"/>
        <v>0</v>
      </c>
      <c r="R47" s="17">
        <f t="shared" si="9"/>
        <v>0</v>
      </c>
      <c r="S47" s="17">
        <f t="shared" si="10"/>
        <v>0</v>
      </c>
    </row>
    <row r="48">
      <c r="A48" s="9"/>
      <c r="B48" s="10"/>
      <c r="C48" s="19"/>
      <c r="D48" s="10"/>
      <c r="E48" s="19"/>
      <c r="G48" s="13"/>
      <c r="I48" s="20"/>
      <c r="J48" s="14">
        <f t="shared" si="11"/>
        <v>0</v>
      </c>
      <c r="K48" s="14">
        <f t="shared" si="12"/>
        <v>0</v>
      </c>
      <c r="L48" s="15">
        <f t="shared" si="13"/>
        <v>0</v>
      </c>
      <c r="M48" s="16" t="str">
        <f t="shared" si="4"/>
        <v/>
      </c>
      <c r="N48" s="17" t="str">
        <f t="shared" si="5"/>
        <v/>
      </c>
      <c r="O48" s="18"/>
      <c r="P48" s="17" t="str">
        <f t="shared" si="7"/>
        <v/>
      </c>
      <c r="Q48" s="17">
        <f t="shared" si="8"/>
        <v>0</v>
      </c>
      <c r="R48" s="17">
        <f t="shared" si="9"/>
        <v>0</v>
      </c>
      <c r="S48" s="17">
        <f t="shared" si="10"/>
        <v>0</v>
      </c>
    </row>
    <row r="49">
      <c r="A49" s="9"/>
      <c r="B49" s="10"/>
      <c r="C49" s="11"/>
      <c r="D49" s="10"/>
      <c r="E49" s="11"/>
      <c r="G49" s="13"/>
      <c r="I49" s="20"/>
      <c r="J49" s="14">
        <f t="shared" si="11"/>
        <v>0</v>
      </c>
      <c r="K49" s="14">
        <f t="shared" si="12"/>
        <v>0</v>
      </c>
      <c r="L49" s="15">
        <f t="shared" si="13"/>
        <v>0</v>
      </c>
      <c r="M49" s="16" t="str">
        <f t="shared" si="4"/>
        <v/>
      </c>
      <c r="N49" s="17" t="str">
        <f t="shared" si="5"/>
        <v/>
      </c>
      <c r="O49" s="18"/>
      <c r="P49" s="17" t="str">
        <f t="shared" si="7"/>
        <v/>
      </c>
      <c r="Q49" s="17">
        <f t="shared" si="8"/>
        <v>0</v>
      </c>
      <c r="R49" s="17">
        <f t="shared" si="9"/>
        <v>0</v>
      </c>
      <c r="S49" s="17">
        <f t="shared" si="10"/>
        <v>0</v>
      </c>
    </row>
    <row r="50">
      <c r="A50" s="9"/>
      <c r="B50" s="10"/>
      <c r="C50" s="19"/>
      <c r="D50" s="10"/>
      <c r="E50" s="19"/>
      <c r="G50" s="13"/>
      <c r="I50" s="20"/>
      <c r="J50" s="14">
        <f t="shared" si="11"/>
        <v>0</v>
      </c>
      <c r="K50" s="14">
        <f t="shared" si="12"/>
        <v>0</v>
      </c>
      <c r="L50" s="15">
        <f t="shared" si="13"/>
        <v>0</v>
      </c>
      <c r="M50" s="16" t="str">
        <f t="shared" si="4"/>
        <v/>
      </c>
      <c r="N50" s="17" t="str">
        <f t="shared" si="5"/>
        <v/>
      </c>
      <c r="O50" s="18"/>
      <c r="P50" s="17" t="str">
        <f t="shared" si="7"/>
        <v/>
      </c>
      <c r="Q50" s="17">
        <f t="shared" si="8"/>
        <v>0</v>
      </c>
      <c r="R50" s="17">
        <f t="shared" si="9"/>
        <v>0</v>
      </c>
      <c r="S50" s="17">
        <f t="shared" si="10"/>
        <v>0</v>
      </c>
    </row>
    <row r="51">
      <c r="A51" s="9"/>
      <c r="B51" s="10"/>
      <c r="C51" s="19"/>
      <c r="D51" s="10"/>
      <c r="E51" s="19"/>
      <c r="G51" s="13"/>
      <c r="I51" s="20"/>
      <c r="J51" s="14">
        <f t="shared" si="11"/>
        <v>0</v>
      </c>
      <c r="K51" s="14">
        <f t="shared" si="12"/>
        <v>0</v>
      </c>
      <c r="L51" s="15">
        <f t="shared" si="13"/>
        <v>0</v>
      </c>
      <c r="M51" s="16" t="str">
        <f t="shared" si="4"/>
        <v/>
      </c>
      <c r="N51" s="17" t="str">
        <f t="shared" si="5"/>
        <v/>
      </c>
      <c r="O51" s="18"/>
      <c r="P51" s="17" t="str">
        <f t="shared" si="7"/>
        <v/>
      </c>
      <c r="Q51" s="17">
        <f t="shared" si="8"/>
        <v>0</v>
      </c>
      <c r="R51" s="17">
        <f t="shared" si="9"/>
        <v>0</v>
      </c>
      <c r="S51" s="17">
        <f t="shared" si="10"/>
        <v>0</v>
      </c>
    </row>
    <row r="52">
      <c r="A52" s="9"/>
      <c r="B52" s="10"/>
      <c r="C52" s="19"/>
      <c r="D52" s="10"/>
      <c r="E52" s="19"/>
      <c r="G52" s="13"/>
      <c r="I52" s="20"/>
      <c r="J52" s="14">
        <f t="shared" si="11"/>
        <v>0</v>
      </c>
      <c r="K52" s="14">
        <f t="shared" si="12"/>
        <v>0</v>
      </c>
      <c r="L52" s="15">
        <f t="shared" si="13"/>
        <v>0</v>
      </c>
      <c r="M52" s="16" t="str">
        <f t="shared" si="4"/>
        <v/>
      </c>
      <c r="N52" s="17" t="str">
        <f t="shared" si="5"/>
        <v/>
      </c>
      <c r="O52" s="18"/>
      <c r="P52" s="17" t="str">
        <f t="shared" si="7"/>
        <v/>
      </c>
      <c r="Q52" s="17">
        <f t="shared" si="8"/>
        <v>0</v>
      </c>
      <c r="R52" s="17">
        <f t="shared" si="9"/>
        <v>0</v>
      </c>
      <c r="S52" s="17">
        <f t="shared" si="10"/>
        <v>0</v>
      </c>
    </row>
    <row r="53">
      <c r="A53" s="9"/>
      <c r="B53" s="10"/>
      <c r="C53" s="19"/>
      <c r="D53" s="10"/>
      <c r="E53" s="19"/>
      <c r="G53" s="13"/>
      <c r="I53" s="20"/>
      <c r="J53" s="14">
        <f t="shared" si="11"/>
        <v>0</v>
      </c>
      <c r="K53" s="14">
        <f t="shared" si="12"/>
        <v>0</v>
      </c>
      <c r="L53" s="15">
        <f t="shared" si="13"/>
        <v>0</v>
      </c>
      <c r="M53" s="16" t="str">
        <f t="shared" si="4"/>
        <v/>
      </c>
      <c r="N53" s="17" t="str">
        <f t="shared" si="5"/>
        <v/>
      </c>
      <c r="O53" s="18"/>
      <c r="P53" s="17" t="str">
        <f t="shared" si="7"/>
        <v/>
      </c>
      <c r="Q53" s="17">
        <f t="shared" si="8"/>
        <v>0</v>
      </c>
      <c r="R53" s="17">
        <f t="shared" si="9"/>
        <v>0</v>
      </c>
      <c r="S53" s="17">
        <f t="shared" si="10"/>
        <v>0</v>
      </c>
    </row>
    <row r="54">
      <c r="A54" s="9"/>
      <c r="B54" s="10"/>
      <c r="C54" s="19"/>
      <c r="D54" s="10"/>
      <c r="E54" s="19"/>
      <c r="G54" s="13"/>
      <c r="I54" s="20"/>
      <c r="J54" s="14">
        <f t="shared" si="11"/>
        <v>0</v>
      </c>
      <c r="K54" s="14">
        <f t="shared" si="12"/>
        <v>0</v>
      </c>
      <c r="L54" s="15">
        <f t="shared" si="13"/>
        <v>0</v>
      </c>
      <c r="M54" s="16" t="str">
        <f t="shared" si="4"/>
        <v/>
      </c>
      <c r="N54" s="17" t="str">
        <f t="shared" si="5"/>
        <v/>
      </c>
      <c r="O54" s="18"/>
      <c r="P54" s="17" t="str">
        <f t="shared" si="7"/>
        <v/>
      </c>
      <c r="Q54" s="17">
        <f t="shared" si="8"/>
        <v>0</v>
      </c>
      <c r="R54" s="17">
        <f t="shared" si="9"/>
        <v>0</v>
      </c>
      <c r="S54" s="17">
        <f t="shared" si="10"/>
        <v>0</v>
      </c>
    </row>
    <row r="55">
      <c r="A55" s="9"/>
      <c r="B55" s="10"/>
      <c r="C55" s="11"/>
      <c r="D55" s="10"/>
      <c r="E55" s="11"/>
      <c r="G55" s="13"/>
      <c r="I55" s="20"/>
      <c r="J55" s="14">
        <f t="shared" si="11"/>
        <v>0</v>
      </c>
      <c r="K55" s="14">
        <f t="shared" si="12"/>
        <v>0</v>
      </c>
      <c r="L55" s="15">
        <f t="shared" si="13"/>
        <v>0</v>
      </c>
      <c r="M55" s="16" t="str">
        <f t="shared" si="4"/>
        <v/>
      </c>
      <c r="N55" s="17" t="str">
        <f t="shared" si="5"/>
        <v/>
      </c>
      <c r="O55" s="18"/>
      <c r="P55" s="17" t="str">
        <f t="shared" si="7"/>
        <v/>
      </c>
      <c r="Q55" s="17">
        <f t="shared" si="8"/>
        <v>0</v>
      </c>
      <c r="R55" s="17">
        <f t="shared" si="9"/>
        <v>0</v>
      </c>
      <c r="S55" s="17">
        <f t="shared" si="10"/>
        <v>0</v>
      </c>
    </row>
    <row r="56">
      <c r="A56" s="9"/>
      <c r="B56" s="10"/>
      <c r="C56" s="11"/>
      <c r="D56" s="10"/>
      <c r="E56" s="11"/>
      <c r="G56" s="13"/>
      <c r="I56" s="20"/>
      <c r="J56" s="14">
        <f t="shared" si="11"/>
        <v>0</v>
      </c>
      <c r="K56" s="14">
        <f t="shared" si="12"/>
        <v>0</v>
      </c>
      <c r="L56" s="15">
        <f t="shared" si="13"/>
        <v>0</v>
      </c>
      <c r="M56" s="16" t="str">
        <f t="shared" si="4"/>
        <v/>
      </c>
      <c r="N56" s="17" t="str">
        <f t="shared" si="5"/>
        <v/>
      </c>
      <c r="O56" s="18"/>
      <c r="P56" s="17" t="str">
        <f t="shared" si="7"/>
        <v/>
      </c>
      <c r="Q56" s="17">
        <f t="shared" si="8"/>
        <v>0</v>
      </c>
      <c r="R56" s="17">
        <f t="shared" si="9"/>
        <v>0</v>
      </c>
      <c r="S56" s="17">
        <f t="shared" si="10"/>
        <v>0</v>
      </c>
    </row>
    <row r="57">
      <c r="A57" s="9"/>
      <c r="B57" s="10"/>
      <c r="C57" s="19"/>
      <c r="D57" s="10"/>
      <c r="E57" s="11"/>
      <c r="G57" s="13"/>
      <c r="I57" s="20"/>
      <c r="J57" s="14">
        <f t="shared" si="11"/>
        <v>0</v>
      </c>
      <c r="K57" s="14">
        <f t="shared" si="12"/>
        <v>0</v>
      </c>
      <c r="L57" s="15">
        <f t="shared" si="13"/>
        <v>0</v>
      </c>
      <c r="M57" s="16" t="str">
        <f t="shared" si="4"/>
        <v/>
      </c>
      <c r="N57" s="17" t="str">
        <f t="shared" si="5"/>
        <v/>
      </c>
      <c r="O57" s="18"/>
      <c r="P57" s="17" t="str">
        <f t="shared" si="7"/>
        <v/>
      </c>
      <c r="Q57" s="17">
        <f t="shared" si="8"/>
        <v>0</v>
      </c>
      <c r="R57" s="17">
        <f t="shared" si="9"/>
        <v>0</v>
      </c>
      <c r="S57" s="17">
        <f t="shared" si="10"/>
        <v>0</v>
      </c>
    </row>
    <row r="58">
      <c r="A58" s="9"/>
      <c r="B58" s="10"/>
      <c r="C58" s="11"/>
      <c r="D58" s="10"/>
      <c r="E58" s="11"/>
      <c r="G58" s="13"/>
      <c r="I58" s="20"/>
      <c r="J58" s="14">
        <f t="shared" si="11"/>
        <v>0</v>
      </c>
      <c r="K58" s="14">
        <f t="shared" si="12"/>
        <v>0</v>
      </c>
      <c r="L58" s="15">
        <f t="shared" si="13"/>
        <v>0</v>
      </c>
      <c r="M58" s="16" t="str">
        <f t="shared" si="4"/>
        <v/>
      </c>
      <c r="N58" s="17" t="str">
        <f t="shared" si="5"/>
        <v/>
      </c>
      <c r="O58" s="18"/>
      <c r="P58" s="17" t="str">
        <f t="shared" si="7"/>
        <v/>
      </c>
      <c r="Q58" s="17">
        <f t="shared" si="8"/>
        <v>0</v>
      </c>
      <c r="R58" s="17">
        <f t="shared" si="9"/>
        <v>0</v>
      </c>
      <c r="S58" s="17">
        <f t="shared" si="10"/>
        <v>0</v>
      </c>
    </row>
    <row r="59">
      <c r="A59" s="9"/>
      <c r="B59" s="10"/>
      <c r="C59" s="11"/>
      <c r="D59" s="10"/>
      <c r="E59" s="11"/>
      <c r="G59" s="13"/>
      <c r="I59" s="21"/>
      <c r="O59" s="22"/>
    </row>
    <row r="60">
      <c r="A60" s="9"/>
      <c r="B60" s="10"/>
      <c r="C60" s="11"/>
      <c r="D60" s="10"/>
      <c r="E60" s="11"/>
      <c r="G60" s="13"/>
      <c r="I60" s="21"/>
      <c r="O60" s="22"/>
    </row>
    <row r="61">
      <c r="A61" s="9"/>
      <c r="B61" s="10"/>
      <c r="C61" s="19"/>
      <c r="D61" s="10"/>
      <c r="E61" s="19"/>
      <c r="G61" s="13"/>
      <c r="I61" s="7" t="s">
        <v>33</v>
      </c>
      <c r="O61" s="22"/>
    </row>
    <row r="62">
      <c r="A62" s="9"/>
      <c r="B62" s="10"/>
      <c r="C62" s="19"/>
      <c r="D62" s="10"/>
      <c r="E62" s="19"/>
      <c r="G62" s="13"/>
      <c r="I62" s="10" t="s">
        <v>15</v>
      </c>
      <c r="J62" s="11" t="s">
        <v>16</v>
      </c>
      <c r="K62" s="10" t="s">
        <v>17</v>
      </c>
      <c r="L62" s="11" t="s">
        <v>18</v>
      </c>
      <c r="M62" s="12">
        <v>17.0</v>
      </c>
      <c r="N62" s="23">
        <v>2.0</v>
      </c>
      <c r="O62" s="22"/>
    </row>
    <row r="63">
      <c r="A63" s="9"/>
      <c r="B63" s="10"/>
      <c r="C63" s="11"/>
      <c r="D63" s="10"/>
      <c r="E63" s="11"/>
      <c r="G63" s="13"/>
      <c r="I63" s="21"/>
      <c r="O63" s="22"/>
    </row>
    <row r="64">
      <c r="A64" s="9"/>
      <c r="B64" s="10"/>
      <c r="C64" s="11"/>
      <c r="D64" s="10"/>
      <c r="E64" s="11"/>
      <c r="G64" s="13"/>
      <c r="I64" s="21"/>
      <c r="O64" s="22"/>
    </row>
    <row r="65">
      <c r="A65" s="9"/>
      <c r="B65" s="10"/>
      <c r="C65" s="19"/>
      <c r="D65" s="10"/>
      <c r="E65" s="19"/>
      <c r="G65" s="13"/>
      <c r="I65" s="21"/>
      <c r="O65" s="22"/>
    </row>
    <row r="66">
      <c r="A66" s="9"/>
      <c r="B66" s="10"/>
      <c r="C66" s="19"/>
      <c r="D66" s="10"/>
      <c r="E66" s="19"/>
      <c r="G66" s="13"/>
      <c r="I66" s="21"/>
      <c r="O66" s="22"/>
    </row>
    <row r="67">
      <c r="A67" s="9"/>
      <c r="B67" s="10"/>
      <c r="C67" s="11"/>
      <c r="D67" s="10"/>
      <c r="E67" s="11"/>
      <c r="G67" s="13"/>
      <c r="I67" s="21"/>
      <c r="O67" s="22"/>
    </row>
    <row r="68">
      <c r="A68" s="9"/>
      <c r="B68" s="10"/>
      <c r="C68" s="19"/>
      <c r="D68" s="10"/>
      <c r="E68" s="19"/>
      <c r="G68" s="13"/>
      <c r="I68" s="21"/>
      <c r="O68" s="22"/>
    </row>
    <row r="69">
      <c r="A69" s="9"/>
      <c r="B69" s="10"/>
      <c r="C69" s="19"/>
      <c r="D69" s="10"/>
      <c r="E69" s="19"/>
      <c r="G69" s="13"/>
      <c r="I69" s="21"/>
      <c r="O69" s="22"/>
    </row>
    <row r="70">
      <c r="A70" s="9"/>
      <c r="B70" s="10"/>
      <c r="C70" s="19"/>
      <c r="D70" s="10"/>
      <c r="E70" s="19"/>
      <c r="G70" s="13"/>
      <c r="I70" s="21"/>
      <c r="O70" s="22"/>
    </row>
    <row r="71">
      <c r="A71" s="9"/>
      <c r="B71" s="10"/>
      <c r="C71" s="19"/>
      <c r="D71" s="10"/>
      <c r="E71" s="19"/>
      <c r="G71" s="13"/>
      <c r="I71" s="21"/>
      <c r="O71" s="22"/>
    </row>
    <row r="72">
      <c r="A72" s="9"/>
      <c r="B72" s="10"/>
      <c r="C72" s="19"/>
      <c r="D72" s="10"/>
      <c r="E72" s="19"/>
      <c r="G72" s="13"/>
      <c r="I72" s="21"/>
      <c r="O72" s="22"/>
    </row>
    <row r="73">
      <c r="A73" s="9"/>
      <c r="B73" s="10"/>
      <c r="C73" s="19"/>
      <c r="D73" s="10"/>
      <c r="E73" s="19"/>
      <c r="G73" s="13"/>
      <c r="I73" s="21"/>
      <c r="O73" s="22"/>
    </row>
    <row r="74">
      <c r="A74" s="9"/>
      <c r="B74" s="10"/>
      <c r="C74" s="19"/>
      <c r="D74" s="10"/>
      <c r="E74" s="19"/>
      <c r="G74" s="13"/>
      <c r="I74" s="21"/>
      <c r="O74" s="22"/>
    </row>
    <row r="75">
      <c r="A75" s="9"/>
      <c r="B75" s="10"/>
      <c r="C75" s="19"/>
      <c r="D75" s="10"/>
      <c r="E75" s="19"/>
      <c r="G75" s="13"/>
      <c r="I75" s="21"/>
      <c r="O75" s="22"/>
    </row>
    <row r="76">
      <c r="A76" s="9"/>
      <c r="B76" s="10"/>
      <c r="C76" s="11"/>
      <c r="D76" s="10"/>
      <c r="E76" s="11"/>
      <c r="G76" s="13"/>
      <c r="I76" s="21"/>
      <c r="O76" s="22"/>
    </row>
    <row r="77">
      <c r="A77" s="9"/>
      <c r="B77" s="10"/>
      <c r="C77" s="11"/>
      <c r="D77" s="10"/>
      <c r="E77" s="11"/>
      <c r="G77" s="13"/>
      <c r="I77" s="21"/>
      <c r="O77" s="22"/>
    </row>
    <row r="78">
      <c r="A78" s="9"/>
      <c r="B78" s="10"/>
      <c r="C78" s="11"/>
      <c r="D78" s="10"/>
      <c r="E78" s="11"/>
      <c r="G78" s="13"/>
      <c r="I78" s="21"/>
      <c r="O78" s="22"/>
    </row>
    <row r="79">
      <c r="A79" s="9"/>
      <c r="B79" s="10"/>
      <c r="C79" s="11"/>
      <c r="D79" s="10"/>
      <c r="E79" s="11"/>
      <c r="G79" s="13"/>
      <c r="I79" s="21"/>
      <c r="O79" s="22"/>
    </row>
    <row r="80">
      <c r="A80" s="9"/>
      <c r="B80" s="10"/>
      <c r="C80" s="11"/>
      <c r="D80" s="10"/>
      <c r="E80" s="11"/>
      <c r="G80" s="13"/>
      <c r="I80" s="21"/>
      <c r="O80" s="22"/>
    </row>
    <row r="81">
      <c r="A81" s="9"/>
      <c r="B81" s="10"/>
      <c r="C81" s="11"/>
      <c r="D81" s="10"/>
      <c r="E81" s="11"/>
      <c r="G81" s="13"/>
      <c r="I81" s="21"/>
      <c r="O81" s="22"/>
    </row>
    <row r="82">
      <c r="A82" s="9"/>
      <c r="B82" s="10"/>
      <c r="C82" s="11"/>
      <c r="D82" s="10"/>
      <c r="E82" s="11"/>
      <c r="G82" s="13"/>
      <c r="I82" s="21"/>
      <c r="O82" s="22"/>
    </row>
    <row r="83">
      <c r="A83" s="9"/>
      <c r="B83" s="10"/>
      <c r="C83" s="19"/>
      <c r="D83" s="10"/>
      <c r="E83" s="11"/>
      <c r="G83" s="13"/>
      <c r="I83" s="21"/>
      <c r="O83" s="22"/>
    </row>
    <row r="84">
      <c r="A84" s="9"/>
      <c r="B84" s="10"/>
      <c r="C84" s="11"/>
      <c r="D84" s="10"/>
      <c r="E84" s="11"/>
      <c r="G84" s="13"/>
      <c r="I84" s="21"/>
      <c r="O84" s="22"/>
    </row>
    <row r="85">
      <c r="A85" s="9"/>
      <c r="B85" s="10"/>
      <c r="C85" s="11"/>
      <c r="D85" s="10"/>
      <c r="E85" s="11"/>
      <c r="G85" s="13"/>
      <c r="I85" s="21"/>
      <c r="O85" s="22"/>
    </row>
    <row r="86">
      <c r="A86" s="9"/>
      <c r="B86" s="10"/>
      <c r="C86" s="11"/>
      <c r="D86" s="10"/>
      <c r="E86" s="24"/>
      <c r="G86" s="13"/>
      <c r="I86" s="21"/>
      <c r="O86" s="22"/>
    </row>
    <row r="87">
      <c r="A87" s="9"/>
      <c r="B87" s="10"/>
      <c r="C87" s="11"/>
      <c r="D87" s="10"/>
      <c r="E87" s="11"/>
      <c r="G87" s="13"/>
      <c r="I87" s="21"/>
      <c r="O87" s="22"/>
    </row>
    <row r="88">
      <c r="A88" s="9"/>
      <c r="B88" s="10"/>
      <c r="C88" s="11"/>
      <c r="D88" s="10"/>
      <c r="E88" s="11"/>
      <c r="G88" s="13"/>
      <c r="I88" s="21"/>
      <c r="O88" s="22"/>
    </row>
    <row r="89">
      <c r="A89" s="9"/>
      <c r="B89" s="10"/>
      <c r="C89" s="11"/>
      <c r="D89" s="10"/>
      <c r="E89" s="11"/>
      <c r="G89" s="13"/>
      <c r="I89" s="21"/>
      <c r="O89" s="22"/>
    </row>
    <row r="90">
      <c r="A90" s="9"/>
      <c r="B90" s="10"/>
      <c r="C90" s="19"/>
      <c r="D90" s="10"/>
      <c r="E90" s="19"/>
      <c r="G90" s="13"/>
      <c r="I90" s="21"/>
      <c r="O90" s="22"/>
    </row>
    <row r="91">
      <c r="A91" s="9"/>
      <c r="B91" s="10"/>
      <c r="C91" s="19"/>
      <c r="D91" s="10"/>
      <c r="E91" s="19"/>
      <c r="G91" s="13"/>
      <c r="I91" s="21"/>
      <c r="O91" s="22"/>
    </row>
    <row r="92">
      <c r="A92" s="9"/>
      <c r="B92" s="10"/>
      <c r="C92" s="19"/>
      <c r="D92" s="10"/>
      <c r="E92" s="19"/>
      <c r="G92" s="13"/>
      <c r="I92" s="21"/>
      <c r="O92" s="22"/>
    </row>
    <row r="93">
      <c r="A93" s="9"/>
      <c r="B93" s="10"/>
      <c r="C93" s="19"/>
      <c r="D93" s="10"/>
      <c r="E93" s="19"/>
      <c r="G93" s="13"/>
      <c r="I93" s="21"/>
      <c r="O93" s="22"/>
    </row>
    <row r="94">
      <c r="A94" s="9"/>
      <c r="B94" s="10"/>
      <c r="C94" s="19"/>
      <c r="D94" s="10"/>
      <c r="E94" s="19"/>
      <c r="G94" s="13"/>
      <c r="I94" s="21"/>
      <c r="O94" s="22"/>
    </row>
    <row r="95">
      <c r="A95" s="9"/>
      <c r="B95" s="10"/>
      <c r="C95" s="19"/>
      <c r="D95" s="10"/>
      <c r="E95" s="19"/>
      <c r="G95" s="13"/>
      <c r="I95" s="21"/>
      <c r="O95" s="22"/>
    </row>
    <row r="96">
      <c r="A96" s="9"/>
      <c r="B96" s="10"/>
      <c r="C96" s="19"/>
      <c r="D96" s="10"/>
      <c r="E96" s="19"/>
      <c r="G96" s="13"/>
      <c r="I96" s="21"/>
      <c r="O96" s="22"/>
    </row>
    <row r="97">
      <c r="A97" s="9"/>
      <c r="B97" s="10"/>
      <c r="C97" s="19"/>
      <c r="D97" s="10"/>
      <c r="E97" s="19"/>
      <c r="G97" s="13"/>
      <c r="I97" s="21"/>
      <c r="O97" s="22"/>
    </row>
    <row r="98">
      <c r="A98" s="9"/>
      <c r="B98" s="10"/>
      <c r="C98" s="19"/>
      <c r="D98" s="10"/>
      <c r="E98" s="19"/>
      <c r="G98" s="13"/>
      <c r="I98" s="21"/>
      <c r="O98" s="22"/>
    </row>
    <row r="99">
      <c r="A99" s="9"/>
      <c r="B99" s="10"/>
      <c r="C99" s="19"/>
      <c r="D99" s="10"/>
      <c r="E99" s="19"/>
      <c r="G99" s="13"/>
      <c r="I99" s="21"/>
      <c r="O99" s="22"/>
    </row>
    <row r="100">
      <c r="A100" s="9"/>
      <c r="B100" s="10"/>
      <c r="C100" s="19"/>
      <c r="D100" s="10"/>
      <c r="E100" s="19"/>
      <c r="G100" s="13"/>
      <c r="I100" s="21"/>
      <c r="O100" s="22"/>
    </row>
    <row r="101">
      <c r="A101" s="9"/>
      <c r="B101" s="10"/>
      <c r="C101" s="19"/>
      <c r="D101" s="10"/>
      <c r="E101" s="19"/>
      <c r="G101" s="13"/>
      <c r="I101" s="21"/>
      <c r="O101" s="22"/>
    </row>
    <row r="102">
      <c r="A102" s="9"/>
      <c r="B102" s="10"/>
      <c r="C102" s="19"/>
      <c r="D102" s="10"/>
      <c r="E102" s="19"/>
      <c r="G102" s="13"/>
      <c r="I102" s="21"/>
      <c r="O102" s="22"/>
    </row>
    <row r="103">
      <c r="A103" s="9"/>
      <c r="B103" s="10"/>
      <c r="C103" s="11"/>
      <c r="D103" s="10"/>
      <c r="E103" s="11"/>
      <c r="G103" s="13"/>
      <c r="I103" s="21"/>
      <c r="O103" s="22"/>
    </row>
    <row r="104">
      <c r="A104" s="9"/>
      <c r="B104" s="10"/>
      <c r="C104" s="11"/>
      <c r="D104" s="10"/>
      <c r="E104" s="11"/>
      <c r="G104" s="13"/>
      <c r="I104" s="21"/>
      <c r="O104" s="22"/>
    </row>
    <row r="105">
      <c r="A105" s="9"/>
      <c r="B105" s="10"/>
      <c r="C105" s="11"/>
      <c r="D105" s="10"/>
      <c r="E105" s="11"/>
      <c r="G105" s="13"/>
      <c r="I105" s="21"/>
      <c r="O105" s="22"/>
    </row>
    <row r="106">
      <c r="A106" s="9"/>
      <c r="B106" s="10"/>
      <c r="C106" s="11"/>
      <c r="D106" s="10"/>
      <c r="E106" s="11"/>
      <c r="G106" s="13"/>
      <c r="I106" s="21"/>
      <c r="O106" s="22"/>
    </row>
    <row r="107">
      <c r="A107" s="9"/>
      <c r="B107" s="10"/>
      <c r="C107" s="11"/>
      <c r="D107" s="10"/>
      <c r="E107" s="11"/>
      <c r="G107" s="13"/>
      <c r="I107" s="21"/>
      <c r="O107" s="22"/>
    </row>
    <row r="108">
      <c r="A108" s="9"/>
      <c r="B108" s="10"/>
      <c r="C108" s="11"/>
      <c r="D108" s="10"/>
      <c r="E108" s="11"/>
      <c r="G108" s="13"/>
      <c r="I108" s="21"/>
      <c r="O108" s="22"/>
    </row>
    <row r="109">
      <c r="A109" s="9"/>
      <c r="B109" s="10"/>
      <c r="C109" s="19"/>
      <c r="D109" s="10"/>
      <c r="E109" s="19"/>
      <c r="G109" s="13"/>
      <c r="I109" s="21"/>
      <c r="O109" s="22"/>
    </row>
    <row r="110">
      <c r="A110" s="9"/>
      <c r="B110" s="10"/>
      <c r="C110" s="19"/>
      <c r="D110" s="10"/>
      <c r="E110" s="19"/>
      <c r="G110" s="13"/>
      <c r="I110" s="21"/>
      <c r="O110" s="22"/>
    </row>
    <row r="111">
      <c r="A111" s="9"/>
      <c r="B111" s="10"/>
      <c r="C111" s="11"/>
      <c r="D111" s="10"/>
      <c r="E111" s="11"/>
      <c r="G111" s="13"/>
      <c r="I111" s="21"/>
      <c r="O111" s="22"/>
    </row>
    <row r="112">
      <c r="A112" s="9"/>
      <c r="B112" s="10"/>
      <c r="C112" s="11"/>
      <c r="D112" s="10"/>
      <c r="E112" s="11"/>
      <c r="G112" s="13"/>
      <c r="I112" s="21"/>
      <c r="O112" s="22"/>
    </row>
    <row r="113">
      <c r="A113" s="9"/>
      <c r="B113" s="10"/>
      <c r="C113" s="11"/>
      <c r="D113" s="10"/>
      <c r="E113" s="11"/>
      <c r="G113" s="13"/>
      <c r="I113" s="21"/>
      <c r="O113" s="22"/>
    </row>
    <row r="114">
      <c r="A114" s="9"/>
      <c r="B114" s="10"/>
      <c r="C114" s="11"/>
      <c r="D114" s="10"/>
      <c r="E114" s="11"/>
      <c r="G114" s="13"/>
      <c r="I114" s="21"/>
      <c r="O114" s="22"/>
    </row>
    <row r="115">
      <c r="A115" s="9"/>
      <c r="B115" s="10"/>
      <c r="C115" s="11"/>
      <c r="D115" s="10"/>
      <c r="E115" s="11"/>
      <c r="G115" s="13"/>
      <c r="I115" s="21"/>
      <c r="O115" s="22"/>
    </row>
    <row r="116">
      <c r="A116" s="9"/>
      <c r="B116" s="10"/>
      <c r="C116" s="19"/>
      <c r="D116" s="10"/>
      <c r="E116" s="19"/>
      <c r="G116" s="13"/>
      <c r="I116" s="21"/>
      <c r="O116" s="22"/>
    </row>
    <row r="117">
      <c r="A117" s="9"/>
      <c r="B117" s="10"/>
      <c r="C117" s="19"/>
      <c r="D117" s="10"/>
      <c r="E117" s="11"/>
      <c r="G117" s="13"/>
      <c r="I117" s="21"/>
      <c r="O117" s="22"/>
    </row>
    <row r="118">
      <c r="A118" s="9"/>
      <c r="B118" s="10"/>
      <c r="C118" s="19"/>
      <c r="D118" s="10"/>
      <c r="E118" s="11"/>
      <c r="G118" s="13"/>
      <c r="I118" s="21"/>
      <c r="O118" s="22"/>
    </row>
    <row r="119">
      <c r="A119" s="9"/>
      <c r="B119" s="10"/>
      <c r="C119" s="19"/>
      <c r="D119" s="10"/>
      <c r="E119" s="11"/>
      <c r="G119" s="13"/>
      <c r="I119" s="21"/>
      <c r="O119" s="22"/>
    </row>
    <row r="120">
      <c r="A120" s="9"/>
      <c r="B120" s="10"/>
      <c r="C120" s="19"/>
      <c r="D120" s="10"/>
      <c r="E120" s="11"/>
      <c r="G120" s="13"/>
      <c r="I120" s="21"/>
      <c r="O120" s="22"/>
    </row>
    <row r="121">
      <c r="A121" s="9"/>
      <c r="B121" s="10"/>
      <c r="C121" s="19"/>
      <c r="D121" s="10"/>
      <c r="E121" s="11"/>
      <c r="G121" s="13"/>
      <c r="I121" s="21"/>
      <c r="O121" s="22"/>
    </row>
    <row r="122">
      <c r="A122" s="9"/>
      <c r="B122" s="10"/>
      <c r="C122" s="19"/>
      <c r="D122" s="10"/>
      <c r="E122" s="11"/>
      <c r="G122" s="13"/>
      <c r="I122" s="21"/>
      <c r="O122" s="22"/>
    </row>
    <row r="123">
      <c r="A123" s="9"/>
      <c r="B123" s="10"/>
      <c r="C123" s="11"/>
      <c r="D123" s="10"/>
      <c r="E123" s="11"/>
      <c r="G123" s="13"/>
      <c r="I123" s="21"/>
      <c r="O123" s="22"/>
    </row>
    <row r="124">
      <c r="A124" s="9"/>
      <c r="B124" s="10"/>
      <c r="C124" s="19"/>
      <c r="D124" s="10"/>
      <c r="E124" s="11"/>
      <c r="G124" s="13"/>
      <c r="I124" s="21"/>
      <c r="O124" s="22"/>
    </row>
    <row r="125">
      <c r="A125" s="9"/>
      <c r="B125" s="10"/>
      <c r="C125" s="11"/>
      <c r="D125" s="10"/>
      <c r="E125" s="11"/>
      <c r="G125" s="13"/>
      <c r="I125" s="21"/>
      <c r="O125" s="22"/>
    </row>
    <row r="126">
      <c r="A126" s="9"/>
      <c r="B126" s="10"/>
      <c r="C126" s="11"/>
      <c r="D126" s="10"/>
      <c r="E126" s="11"/>
      <c r="G126" s="13"/>
      <c r="I126" s="21"/>
      <c r="O126" s="22"/>
    </row>
    <row r="127">
      <c r="A127" s="9"/>
      <c r="B127" s="10"/>
      <c r="C127" s="19"/>
      <c r="D127" s="10"/>
      <c r="E127" s="11"/>
      <c r="G127" s="13"/>
      <c r="I127" s="21"/>
      <c r="O127" s="22"/>
    </row>
    <row r="128">
      <c r="A128" s="9"/>
      <c r="B128" s="10"/>
      <c r="C128" s="19"/>
      <c r="D128" s="10"/>
      <c r="E128" s="11"/>
      <c r="G128" s="13"/>
      <c r="I128" s="21"/>
      <c r="O128" s="22"/>
    </row>
    <row r="129">
      <c r="A129" s="9"/>
      <c r="B129" s="10"/>
      <c r="C129" s="19"/>
      <c r="D129" s="10"/>
      <c r="E129" s="19"/>
      <c r="G129" s="13"/>
      <c r="I129" s="21"/>
      <c r="O129" s="22"/>
    </row>
    <row r="130">
      <c r="A130" s="9"/>
      <c r="B130" s="10"/>
      <c r="C130" s="19"/>
      <c r="D130" s="10"/>
      <c r="E130" s="19"/>
      <c r="G130" s="13"/>
      <c r="I130" s="21"/>
      <c r="O130" s="22"/>
    </row>
    <row r="131">
      <c r="A131" s="9"/>
      <c r="B131" s="10"/>
      <c r="C131" s="11"/>
      <c r="D131" s="10"/>
      <c r="E131" s="11"/>
      <c r="G131" s="13"/>
      <c r="I131" s="21"/>
      <c r="O131" s="22"/>
    </row>
    <row r="132">
      <c r="A132" s="9"/>
      <c r="B132" s="10"/>
      <c r="C132" s="11"/>
      <c r="D132" s="10"/>
      <c r="E132" s="11"/>
      <c r="G132" s="13"/>
      <c r="I132" s="21"/>
      <c r="O132" s="22"/>
    </row>
    <row r="133">
      <c r="A133" s="9"/>
      <c r="B133" s="10"/>
      <c r="C133" s="11"/>
      <c r="D133" s="10"/>
      <c r="E133" s="11"/>
      <c r="G133" s="13"/>
      <c r="I133" s="21"/>
      <c r="O133" s="22"/>
    </row>
    <row r="134">
      <c r="A134" s="9"/>
      <c r="B134" s="10"/>
      <c r="C134" s="11"/>
      <c r="D134" s="10"/>
      <c r="E134" s="11"/>
      <c r="G134" s="13"/>
      <c r="I134" s="21"/>
      <c r="O134" s="22"/>
    </row>
    <row r="135">
      <c r="A135" s="9"/>
      <c r="B135" s="10"/>
      <c r="C135" s="11"/>
      <c r="D135" s="10"/>
      <c r="E135" s="11"/>
      <c r="G135" s="13"/>
      <c r="I135" s="21"/>
      <c r="O135" s="22"/>
    </row>
    <row r="136">
      <c r="A136" s="9"/>
      <c r="B136" s="10"/>
      <c r="C136" s="19"/>
      <c r="D136" s="10"/>
      <c r="E136" s="11"/>
      <c r="G136" s="13"/>
      <c r="I136" s="21"/>
      <c r="O136" s="22"/>
    </row>
    <row r="137">
      <c r="A137" s="9"/>
      <c r="B137" s="10"/>
      <c r="C137" s="11"/>
      <c r="D137" s="10"/>
      <c r="E137" s="11"/>
      <c r="G137" s="13"/>
      <c r="I137" s="21"/>
      <c r="O137" s="22"/>
    </row>
    <row r="138">
      <c r="A138" s="9"/>
      <c r="B138" s="10"/>
      <c r="C138" s="11"/>
      <c r="D138" s="10"/>
      <c r="E138" s="11"/>
      <c r="G138" s="13"/>
      <c r="I138" s="21"/>
      <c r="O138" s="22"/>
    </row>
    <row r="139">
      <c r="A139" s="9"/>
      <c r="B139" s="10"/>
      <c r="C139" s="19"/>
      <c r="D139" s="10"/>
      <c r="E139" s="11"/>
      <c r="G139" s="13"/>
      <c r="I139" s="21"/>
      <c r="O139" s="22"/>
    </row>
    <row r="140">
      <c r="A140" s="9"/>
      <c r="B140" s="10"/>
      <c r="C140" s="11"/>
      <c r="D140" s="10"/>
      <c r="E140" s="11"/>
      <c r="G140" s="13"/>
      <c r="I140" s="21"/>
      <c r="O140" s="22"/>
    </row>
    <row r="141">
      <c r="A141" s="9"/>
      <c r="B141" s="10"/>
      <c r="C141" s="11"/>
      <c r="D141" s="10"/>
      <c r="E141" s="11"/>
      <c r="G141" s="13"/>
      <c r="I141" s="21"/>
      <c r="O141" s="22"/>
    </row>
    <row r="142">
      <c r="A142" s="9"/>
      <c r="B142" s="10"/>
      <c r="C142" s="11"/>
      <c r="D142" s="10"/>
      <c r="E142" s="11"/>
      <c r="G142" s="13"/>
      <c r="I142" s="21"/>
      <c r="O142" s="22"/>
    </row>
    <row r="143">
      <c r="A143" s="9"/>
      <c r="B143" s="10"/>
      <c r="C143" s="11"/>
      <c r="D143" s="10"/>
      <c r="E143" s="11"/>
      <c r="G143" s="13"/>
      <c r="I143" s="21"/>
      <c r="O143" s="22"/>
    </row>
    <row r="144">
      <c r="A144" s="9"/>
      <c r="B144" s="10"/>
      <c r="C144" s="19"/>
      <c r="D144" s="10"/>
      <c r="E144" s="19"/>
      <c r="G144" s="13"/>
      <c r="I144" s="21"/>
      <c r="O144" s="22"/>
    </row>
    <row r="145">
      <c r="A145" s="9"/>
      <c r="B145" s="10"/>
      <c r="C145" s="19"/>
      <c r="D145" s="10"/>
      <c r="E145" s="19"/>
      <c r="G145" s="13"/>
      <c r="I145" s="21"/>
      <c r="O145" s="22"/>
    </row>
    <row r="146">
      <c r="A146" s="9"/>
      <c r="B146" s="10"/>
      <c r="C146" s="19"/>
      <c r="D146" s="10"/>
      <c r="E146" s="11"/>
      <c r="G146" s="13"/>
      <c r="I146" s="21"/>
      <c r="O146" s="22"/>
    </row>
    <row r="147">
      <c r="A147" s="9"/>
      <c r="B147" s="25"/>
      <c r="C147" s="19"/>
      <c r="D147" s="25"/>
      <c r="E147" s="19"/>
      <c r="G147" s="26"/>
      <c r="I147" s="21"/>
      <c r="O147" s="22"/>
    </row>
    <row r="148">
      <c r="A148" s="9"/>
      <c r="B148" s="25"/>
      <c r="C148" s="19"/>
      <c r="D148" s="25"/>
      <c r="E148" s="19"/>
      <c r="G148" s="26"/>
      <c r="I148" s="21"/>
      <c r="O148" s="22"/>
    </row>
    <row r="149">
      <c r="A149" s="9"/>
      <c r="B149" s="25"/>
      <c r="C149" s="19"/>
      <c r="D149" s="25"/>
      <c r="E149" s="19"/>
      <c r="G149" s="26"/>
      <c r="I149" s="21"/>
      <c r="O149" s="22"/>
    </row>
    <row r="150">
      <c r="A150" s="9"/>
      <c r="B150" s="25"/>
      <c r="C150" s="19"/>
      <c r="D150" s="25"/>
      <c r="E150" s="19"/>
      <c r="G150" s="26"/>
      <c r="I150" s="21"/>
      <c r="O150" s="22"/>
    </row>
    <row r="151">
      <c r="A151" s="9"/>
      <c r="B151" s="25"/>
      <c r="C151" s="19"/>
      <c r="D151" s="25"/>
      <c r="E151" s="19"/>
      <c r="G151" s="26"/>
      <c r="I151" s="21"/>
      <c r="O151" s="22"/>
    </row>
    <row r="152">
      <c r="A152" s="9"/>
      <c r="B152" s="25"/>
      <c r="C152" s="19"/>
      <c r="D152" s="25"/>
      <c r="E152" s="19"/>
      <c r="G152" s="26"/>
      <c r="I152" s="21"/>
      <c r="O152" s="22"/>
    </row>
    <row r="153">
      <c r="A153" s="9"/>
      <c r="B153" s="25"/>
      <c r="C153" s="19"/>
      <c r="D153" s="25"/>
      <c r="E153" s="19"/>
      <c r="G153" s="26"/>
      <c r="I153" s="21"/>
      <c r="O153" s="22"/>
    </row>
    <row r="154">
      <c r="A154" s="9"/>
      <c r="B154" s="25"/>
      <c r="C154" s="19"/>
      <c r="D154" s="25"/>
      <c r="E154" s="19"/>
      <c r="G154" s="26"/>
      <c r="I154" s="21"/>
      <c r="O154" s="22"/>
    </row>
    <row r="155">
      <c r="A155" s="9"/>
      <c r="B155" s="25"/>
      <c r="C155" s="19"/>
      <c r="D155" s="25"/>
      <c r="E155" s="19"/>
      <c r="G155" s="26"/>
      <c r="I155" s="21"/>
      <c r="O155" s="22"/>
    </row>
    <row r="156">
      <c r="A156" s="9"/>
      <c r="B156" s="25"/>
      <c r="C156" s="19"/>
      <c r="D156" s="25"/>
      <c r="E156" s="19"/>
      <c r="G156" s="26"/>
      <c r="I156" s="21"/>
      <c r="O156" s="22"/>
    </row>
    <row r="157">
      <c r="A157" s="9"/>
      <c r="B157" s="25"/>
      <c r="C157" s="19"/>
      <c r="D157" s="25"/>
      <c r="E157" s="19"/>
      <c r="G157" s="26"/>
      <c r="I157" s="21"/>
      <c r="O157" s="22"/>
    </row>
    <row r="158">
      <c r="A158" s="9"/>
      <c r="B158" s="25"/>
      <c r="C158" s="19"/>
      <c r="D158" s="25"/>
      <c r="E158" s="19"/>
      <c r="G158" s="26"/>
      <c r="I158" s="21"/>
      <c r="O158" s="22"/>
    </row>
    <row r="159">
      <c r="A159" s="9"/>
      <c r="B159" s="25"/>
      <c r="C159" s="19"/>
      <c r="D159" s="25"/>
      <c r="E159" s="19"/>
      <c r="G159" s="26"/>
      <c r="I159" s="21"/>
      <c r="O159" s="22"/>
    </row>
    <row r="160">
      <c r="A160" s="9"/>
      <c r="B160" s="25"/>
      <c r="C160" s="19"/>
      <c r="D160" s="25"/>
      <c r="E160" s="19"/>
      <c r="G160" s="26"/>
      <c r="I160" s="21"/>
      <c r="O160" s="22"/>
    </row>
    <row r="161">
      <c r="A161" s="9"/>
      <c r="B161" s="25"/>
      <c r="C161" s="19"/>
      <c r="D161" s="25"/>
      <c r="E161" s="19"/>
      <c r="G161" s="26"/>
      <c r="I161" s="21"/>
      <c r="O161" s="22"/>
    </row>
    <row r="162">
      <c r="A162" s="9"/>
      <c r="B162" s="25"/>
      <c r="C162" s="19"/>
      <c r="D162" s="25"/>
      <c r="E162" s="19"/>
      <c r="G162" s="26"/>
      <c r="I162" s="21"/>
      <c r="O162" s="22"/>
    </row>
    <row r="163">
      <c r="A163" s="9"/>
      <c r="B163" s="25"/>
      <c r="C163" s="19"/>
      <c r="D163" s="25"/>
      <c r="E163" s="19"/>
      <c r="G163" s="26"/>
      <c r="I163" s="21"/>
      <c r="O163" s="22"/>
    </row>
    <row r="164">
      <c r="A164" s="9"/>
      <c r="B164" s="25"/>
      <c r="C164" s="19"/>
      <c r="D164" s="25"/>
      <c r="E164" s="19"/>
      <c r="G164" s="26"/>
      <c r="I164" s="21"/>
      <c r="O164" s="22"/>
    </row>
    <row r="165">
      <c r="A165" s="9"/>
      <c r="B165" s="25"/>
      <c r="C165" s="19"/>
      <c r="D165" s="25"/>
      <c r="E165" s="19"/>
      <c r="G165" s="26"/>
      <c r="I165" s="21"/>
      <c r="O165" s="22"/>
    </row>
    <row r="166">
      <c r="A166" s="9"/>
      <c r="B166" s="25"/>
      <c r="C166" s="19"/>
      <c r="D166" s="25"/>
      <c r="E166" s="19"/>
      <c r="G166" s="26"/>
      <c r="I166" s="21"/>
      <c r="O166" s="22"/>
    </row>
    <row r="167">
      <c r="A167" s="9"/>
      <c r="B167" s="25"/>
      <c r="C167" s="19"/>
      <c r="D167" s="25"/>
      <c r="E167" s="19"/>
      <c r="G167" s="26"/>
      <c r="I167" s="21"/>
      <c r="O167" s="22"/>
    </row>
    <row r="168">
      <c r="A168" s="9"/>
      <c r="B168" s="25"/>
      <c r="C168" s="19"/>
      <c r="D168" s="25"/>
      <c r="E168" s="19"/>
      <c r="G168" s="26"/>
      <c r="I168" s="21"/>
      <c r="O168" s="22"/>
    </row>
    <row r="169">
      <c r="A169" s="9"/>
      <c r="B169" s="25"/>
      <c r="C169" s="19"/>
      <c r="D169" s="25"/>
      <c r="E169" s="19"/>
      <c r="G169" s="26"/>
      <c r="I169" s="21"/>
      <c r="O169" s="22"/>
    </row>
    <row r="170">
      <c r="A170" s="9"/>
      <c r="B170" s="25"/>
      <c r="C170" s="19"/>
      <c r="D170" s="25"/>
      <c r="E170" s="19"/>
      <c r="G170" s="26"/>
      <c r="I170" s="21"/>
      <c r="O170" s="22"/>
    </row>
    <row r="171">
      <c r="A171" s="9"/>
      <c r="B171" s="25"/>
      <c r="C171" s="19"/>
      <c r="D171" s="25"/>
      <c r="E171" s="19"/>
      <c r="G171" s="26"/>
      <c r="I171" s="21"/>
      <c r="O171" s="22"/>
    </row>
    <row r="172">
      <c r="A172" s="9"/>
      <c r="B172" s="25"/>
      <c r="C172" s="19"/>
      <c r="D172" s="25"/>
      <c r="E172" s="19"/>
      <c r="G172" s="26"/>
      <c r="I172" s="21"/>
      <c r="O172" s="22"/>
    </row>
    <row r="173">
      <c r="A173" s="9"/>
      <c r="B173" s="25"/>
      <c r="C173" s="19"/>
      <c r="D173" s="25"/>
      <c r="E173" s="19"/>
      <c r="G173" s="26"/>
      <c r="I173" s="21"/>
      <c r="O173" s="22"/>
    </row>
    <row r="174">
      <c r="A174" s="9"/>
      <c r="B174" s="25"/>
      <c r="C174" s="19"/>
      <c r="D174" s="25"/>
      <c r="E174" s="19"/>
      <c r="G174" s="26"/>
      <c r="I174" s="21"/>
      <c r="O174" s="22"/>
    </row>
    <row r="175">
      <c r="A175" s="9"/>
      <c r="B175" s="25"/>
      <c r="C175" s="19"/>
      <c r="D175" s="25"/>
      <c r="E175" s="19"/>
      <c r="G175" s="26"/>
      <c r="I175" s="21"/>
      <c r="O175" s="22"/>
    </row>
    <row r="176">
      <c r="A176" s="9"/>
      <c r="B176" s="25"/>
      <c r="C176" s="19"/>
      <c r="D176" s="25"/>
      <c r="E176" s="19"/>
      <c r="G176" s="26"/>
      <c r="I176" s="21"/>
      <c r="O176" s="22"/>
    </row>
    <row r="177">
      <c r="A177" s="9"/>
      <c r="B177" s="25"/>
      <c r="C177" s="19"/>
      <c r="D177" s="25"/>
      <c r="E177" s="19"/>
      <c r="G177" s="26"/>
      <c r="I177" s="21"/>
      <c r="O177" s="22"/>
    </row>
    <row r="178">
      <c r="A178" s="9"/>
      <c r="B178" s="25"/>
      <c r="C178" s="19"/>
      <c r="D178" s="25"/>
      <c r="E178" s="19"/>
      <c r="G178" s="26"/>
      <c r="I178" s="21"/>
      <c r="O178" s="22"/>
    </row>
    <row r="179">
      <c r="A179" s="9"/>
      <c r="B179" s="25"/>
      <c r="C179" s="19"/>
      <c r="D179" s="25"/>
      <c r="E179" s="19"/>
      <c r="G179" s="26"/>
      <c r="I179" s="21"/>
      <c r="O179" s="22"/>
    </row>
    <row r="180">
      <c r="A180" s="9"/>
      <c r="B180" s="25"/>
      <c r="C180" s="19"/>
      <c r="D180" s="25"/>
      <c r="E180" s="19"/>
      <c r="G180" s="26"/>
      <c r="I180" s="21"/>
      <c r="O180" s="22"/>
    </row>
    <row r="181">
      <c r="A181" s="9"/>
      <c r="B181" s="25"/>
      <c r="C181" s="19"/>
      <c r="D181" s="25"/>
      <c r="E181" s="19"/>
      <c r="G181" s="26"/>
      <c r="I181" s="21"/>
      <c r="O181" s="22"/>
    </row>
    <row r="182">
      <c r="A182" s="9"/>
      <c r="B182" s="25"/>
      <c r="C182" s="19"/>
      <c r="D182" s="25"/>
      <c r="E182" s="19"/>
      <c r="G182" s="26"/>
      <c r="I182" s="21"/>
      <c r="O182" s="22"/>
    </row>
    <row r="183">
      <c r="A183" s="9"/>
      <c r="B183" s="25"/>
      <c r="C183" s="19"/>
      <c r="D183" s="25"/>
      <c r="E183" s="19"/>
      <c r="G183" s="26"/>
      <c r="I183" s="21"/>
      <c r="O183" s="22"/>
    </row>
    <row r="184">
      <c r="A184" s="9"/>
      <c r="B184" s="25"/>
      <c r="C184" s="19"/>
      <c r="D184" s="25"/>
      <c r="E184" s="19"/>
      <c r="G184" s="26"/>
      <c r="I184" s="21"/>
      <c r="O184" s="22"/>
    </row>
    <row r="185">
      <c r="A185" s="9"/>
      <c r="B185" s="25"/>
      <c r="C185" s="19"/>
      <c r="D185" s="25"/>
      <c r="E185" s="19"/>
      <c r="G185" s="26"/>
      <c r="I185" s="21"/>
      <c r="O185" s="22"/>
    </row>
    <row r="186">
      <c r="A186" s="9"/>
      <c r="B186" s="25"/>
      <c r="C186" s="19"/>
      <c r="D186" s="25"/>
      <c r="E186" s="19"/>
      <c r="G186" s="26"/>
      <c r="I186" s="21"/>
      <c r="O186" s="22"/>
    </row>
    <row r="187">
      <c r="A187" s="9"/>
      <c r="B187" s="25"/>
      <c r="C187" s="19"/>
      <c r="D187" s="25"/>
      <c r="E187" s="19"/>
      <c r="G187" s="26"/>
      <c r="I187" s="21"/>
      <c r="O187" s="22"/>
    </row>
    <row r="188">
      <c r="A188" s="9"/>
      <c r="B188" s="25"/>
      <c r="C188" s="19"/>
      <c r="D188" s="25"/>
      <c r="E188" s="19"/>
      <c r="G188" s="26"/>
      <c r="I188" s="21"/>
      <c r="O188" s="22"/>
    </row>
    <row r="189">
      <c r="A189" s="9"/>
      <c r="B189" s="25"/>
      <c r="C189" s="19"/>
      <c r="D189" s="25"/>
      <c r="E189" s="19"/>
      <c r="G189" s="26"/>
      <c r="I189" s="21"/>
      <c r="O189" s="22"/>
    </row>
    <row r="190">
      <c r="A190" s="9"/>
      <c r="B190" s="25"/>
      <c r="C190" s="19"/>
      <c r="D190" s="25"/>
      <c r="E190" s="19"/>
      <c r="G190" s="26"/>
      <c r="I190" s="21"/>
      <c r="O190" s="22"/>
    </row>
    <row r="191">
      <c r="A191" s="9"/>
      <c r="B191" s="25"/>
      <c r="C191" s="19"/>
      <c r="D191" s="25"/>
      <c r="E191" s="19"/>
      <c r="G191" s="26"/>
      <c r="I191" s="21"/>
      <c r="O191" s="22"/>
    </row>
    <row r="192">
      <c r="A192" s="9"/>
      <c r="B192" s="25"/>
      <c r="C192" s="19"/>
      <c r="D192" s="25"/>
      <c r="E192" s="19"/>
      <c r="G192" s="26"/>
      <c r="I192" s="21"/>
      <c r="O192" s="22"/>
    </row>
    <row r="193">
      <c r="A193" s="9"/>
      <c r="B193" s="25"/>
      <c r="C193" s="19"/>
      <c r="D193" s="25"/>
      <c r="E193" s="19"/>
      <c r="G193" s="26"/>
      <c r="I193" s="21"/>
      <c r="O193" s="22"/>
    </row>
    <row r="194">
      <c r="A194" s="9"/>
      <c r="B194" s="25"/>
      <c r="C194" s="19"/>
      <c r="D194" s="25"/>
      <c r="E194" s="19"/>
      <c r="G194" s="26"/>
      <c r="I194" s="21"/>
      <c r="O194" s="22"/>
    </row>
    <row r="195">
      <c r="A195" s="9"/>
      <c r="B195" s="25"/>
      <c r="C195" s="19"/>
      <c r="D195" s="25"/>
      <c r="E195" s="19"/>
      <c r="G195" s="26"/>
      <c r="I195" s="21"/>
      <c r="O195" s="22"/>
    </row>
    <row r="196">
      <c r="A196" s="9"/>
      <c r="B196" s="25"/>
      <c r="C196" s="19"/>
      <c r="D196" s="25"/>
      <c r="E196" s="19"/>
      <c r="G196" s="26"/>
      <c r="I196" s="21"/>
      <c r="O196" s="22"/>
    </row>
    <row r="197">
      <c r="A197" s="9"/>
      <c r="B197" s="25"/>
      <c r="C197" s="19"/>
      <c r="D197" s="25"/>
      <c r="E197" s="19"/>
      <c r="G197" s="26"/>
      <c r="I197" s="21"/>
      <c r="O197" s="22"/>
    </row>
    <row r="198">
      <c r="A198" s="9"/>
      <c r="B198" s="25"/>
      <c r="C198" s="19"/>
      <c r="D198" s="25"/>
      <c r="E198" s="19"/>
      <c r="G198" s="26"/>
      <c r="I198" s="21"/>
      <c r="O198" s="22"/>
    </row>
    <row r="199">
      <c r="A199" s="9"/>
      <c r="B199" s="25"/>
      <c r="C199" s="19"/>
      <c r="D199" s="25"/>
      <c r="E199" s="19"/>
      <c r="G199" s="26"/>
      <c r="I199" s="21"/>
      <c r="O199" s="22"/>
    </row>
    <row r="200">
      <c r="A200" s="9"/>
      <c r="B200" s="25"/>
      <c r="C200" s="19"/>
      <c r="D200" s="25"/>
      <c r="E200" s="19"/>
      <c r="G200" s="26"/>
      <c r="I200" s="21"/>
      <c r="O200" s="22"/>
    </row>
    <row r="201">
      <c r="A201" s="9"/>
      <c r="B201" s="25"/>
      <c r="C201" s="19"/>
      <c r="D201" s="25"/>
      <c r="E201" s="19"/>
      <c r="G201" s="26"/>
      <c r="I201" s="21"/>
      <c r="O201" s="22"/>
    </row>
    <row r="202">
      <c r="A202" s="9"/>
      <c r="B202" s="25"/>
      <c r="C202" s="19"/>
      <c r="D202" s="25"/>
      <c r="E202" s="19"/>
      <c r="G202" s="26"/>
      <c r="I202" s="21"/>
      <c r="O202" s="22"/>
    </row>
    <row r="203">
      <c r="A203" s="9"/>
      <c r="B203" s="25"/>
      <c r="C203" s="19"/>
      <c r="D203" s="25"/>
      <c r="E203" s="19"/>
      <c r="G203" s="26"/>
      <c r="I203" s="21"/>
      <c r="O203" s="22"/>
    </row>
    <row r="204">
      <c r="A204" s="9"/>
      <c r="B204" s="25"/>
      <c r="C204" s="19"/>
      <c r="D204" s="25"/>
      <c r="E204" s="19"/>
      <c r="G204" s="26"/>
      <c r="I204" s="21"/>
      <c r="O204" s="22"/>
    </row>
    <row r="205">
      <c r="A205" s="9"/>
      <c r="B205" s="25"/>
      <c r="C205" s="19"/>
      <c r="D205" s="25"/>
      <c r="E205" s="19"/>
      <c r="G205" s="26"/>
      <c r="I205" s="21"/>
      <c r="O205" s="22"/>
    </row>
    <row r="206">
      <c r="A206" s="9"/>
      <c r="B206" s="25"/>
      <c r="C206" s="19"/>
      <c r="D206" s="25"/>
      <c r="E206" s="19"/>
      <c r="G206" s="26"/>
      <c r="I206" s="21"/>
      <c r="O206" s="22"/>
    </row>
    <row r="207">
      <c r="A207" s="9"/>
      <c r="B207" s="25"/>
      <c r="C207" s="19"/>
      <c r="D207" s="25"/>
      <c r="E207" s="19"/>
      <c r="G207" s="26"/>
      <c r="I207" s="21"/>
      <c r="O207" s="22"/>
    </row>
    <row r="208">
      <c r="A208" s="9"/>
      <c r="B208" s="25"/>
      <c r="C208" s="19"/>
      <c r="D208" s="25"/>
      <c r="E208" s="19"/>
      <c r="G208" s="26"/>
      <c r="I208" s="21"/>
      <c r="O208" s="22"/>
    </row>
    <row r="209">
      <c r="A209" s="9"/>
      <c r="B209" s="25"/>
      <c r="C209" s="19"/>
      <c r="D209" s="25"/>
      <c r="E209" s="19"/>
      <c r="G209" s="26"/>
      <c r="I209" s="21"/>
      <c r="O209" s="22"/>
    </row>
    <row r="210">
      <c r="A210" s="9"/>
      <c r="B210" s="25"/>
      <c r="C210" s="19"/>
      <c r="D210" s="25"/>
      <c r="E210" s="19"/>
      <c r="G210" s="26"/>
      <c r="I210" s="21"/>
      <c r="O210" s="22"/>
    </row>
    <row r="211">
      <c r="A211" s="9"/>
      <c r="B211" s="25"/>
      <c r="C211" s="19"/>
      <c r="D211" s="25"/>
      <c r="E211" s="19"/>
      <c r="G211" s="26"/>
      <c r="I211" s="21"/>
      <c r="O211" s="22"/>
    </row>
    <row r="212">
      <c r="A212" s="9"/>
      <c r="B212" s="25"/>
      <c r="C212" s="19"/>
      <c r="D212" s="25"/>
      <c r="E212" s="19"/>
      <c r="G212" s="26"/>
      <c r="I212" s="21"/>
      <c r="O212" s="22"/>
    </row>
    <row r="213">
      <c r="A213" s="9"/>
      <c r="B213" s="25"/>
      <c r="C213" s="19"/>
      <c r="D213" s="25"/>
      <c r="E213" s="19"/>
      <c r="G213" s="26"/>
      <c r="I213" s="21"/>
      <c r="O213" s="22"/>
    </row>
    <row r="214">
      <c r="A214" s="9"/>
      <c r="B214" s="25"/>
      <c r="C214" s="19"/>
      <c r="D214" s="25"/>
      <c r="E214" s="19"/>
      <c r="G214" s="26"/>
      <c r="I214" s="21"/>
      <c r="O214" s="22"/>
    </row>
    <row r="215">
      <c r="A215" s="9"/>
      <c r="B215" s="25"/>
      <c r="C215" s="19"/>
      <c r="D215" s="25"/>
      <c r="E215" s="19"/>
      <c r="G215" s="26"/>
      <c r="I215" s="21"/>
      <c r="O215" s="22"/>
    </row>
    <row r="216">
      <c r="A216" s="9"/>
      <c r="B216" s="25"/>
      <c r="C216" s="19"/>
      <c r="D216" s="25"/>
      <c r="E216" s="19"/>
      <c r="G216" s="26"/>
      <c r="I216" s="21"/>
      <c r="O216" s="22"/>
    </row>
    <row r="217">
      <c r="A217" s="9"/>
      <c r="B217" s="25"/>
      <c r="C217" s="19"/>
      <c r="D217" s="25"/>
      <c r="E217" s="19"/>
      <c r="G217" s="26"/>
      <c r="I217" s="21"/>
      <c r="O217" s="22"/>
    </row>
    <row r="218">
      <c r="A218" s="9"/>
      <c r="B218" s="25"/>
      <c r="C218" s="19"/>
      <c r="D218" s="25"/>
      <c r="E218" s="19"/>
      <c r="G218" s="26"/>
      <c r="I218" s="21"/>
      <c r="O218" s="22"/>
    </row>
    <row r="219">
      <c r="A219" s="9"/>
      <c r="B219" s="25"/>
      <c r="C219" s="19"/>
      <c r="D219" s="25"/>
      <c r="E219" s="19"/>
      <c r="G219" s="26"/>
      <c r="I219" s="21"/>
      <c r="O219" s="22"/>
    </row>
    <row r="220">
      <c r="A220" s="9"/>
      <c r="B220" s="25"/>
      <c r="C220" s="19"/>
      <c r="D220" s="25"/>
      <c r="E220" s="19"/>
      <c r="G220" s="26"/>
      <c r="I220" s="21"/>
      <c r="O220" s="22"/>
    </row>
    <row r="221">
      <c r="A221" s="9"/>
      <c r="B221" s="25"/>
      <c r="C221" s="19"/>
      <c r="D221" s="25"/>
      <c r="E221" s="19"/>
      <c r="G221" s="26"/>
      <c r="I221" s="21"/>
      <c r="O221" s="22"/>
    </row>
    <row r="222">
      <c r="A222" s="9"/>
      <c r="B222" s="25"/>
      <c r="C222" s="19"/>
      <c r="D222" s="25"/>
      <c r="E222" s="19"/>
      <c r="G222" s="26"/>
      <c r="I222" s="21"/>
      <c r="O222" s="22"/>
    </row>
    <row r="223">
      <c r="A223" s="9"/>
      <c r="B223" s="25"/>
      <c r="C223" s="19"/>
      <c r="D223" s="25"/>
      <c r="E223" s="19"/>
      <c r="G223" s="26"/>
      <c r="I223" s="21"/>
      <c r="O223" s="22"/>
    </row>
    <row r="224">
      <c r="A224" s="9"/>
      <c r="B224" s="25"/>
      <c r="C224" s="19"/>
      <c r="D224" s="25"/>
      <c r="E224" s="19"/>
      <c r="G224" s="26"/>
      <c r="I224" s="21"/>
      <c r="O224" s="22"/>
    </row>
    <row r="225">
      <c r="A225" s="9"/>
      <c r="B225" s="25"/>
      <c r="C225" s="19"/>
      <c r="D225" s="25"/>
      <c r="E225" s="19"/>
      <c r="G225" s="26"/>
      <c r="I225" s="21"/>
      <c r="O225" s="22"/>
    </row>
    <row r="226">
      <c r="A226" s="9"/>
      <c r="B226" s="25"/>
      <c r="C226" s="19"/>
      <c r="D226" s="25"/>
      <c r="E226" s="19"/>
      <c r="G226" s="26"/>
      <c r="I226" s="21"/>
      <c r="O226" s="22"/>
    </row>
    <row r="227">
      <c r="A227" s="9"/>
      <c r="B227" s="25"/>
      <c r="C227" s="19"/>
      <c r="D227" s="25"/>
      <c r="E227" s="19"/>
      <c r="G227" s="26"/>
      <c r="I227" s="21"/>
      <c r="O227" s="22"/>
    </row>
    <row r="228">
      <c r="A228" s="9"/>
      <c r="B228" s="25"/>
      <c r="C228" s="19"/>
      <c r="D228" s="25"/>
      <c r="E228" s="19"/>
      <c r="G228" s="26"/>
      <c r="I228" s="21"/>
      <c r="O228" s="22"/>
    </row>
    <row r="229">
      <c r="A229" s="9"/>
      <c r="B229" s="25"/>
      <c r="C229" s="19"/>
      <c r="D229" s="25"/>
      <c r="E229" s="19"/>
      <c r="G229" s="26"/>
      <c r="I229" s="21"/>
      <c r="O229" s="22"/>
    </row>
    <row r="230">
      <c r="A230" s="9"/>
      <c r="B230" s="25"/>
      <c r="C230" s="19"/>
      <c r="D230" s="25"/>
      <c r="E230" s="19"/>
      <c r="G230" s="26"/>
      <c r="I230" s="21"/>
      <c r="O230" s="22"/>
    </row>
    <row r="231">
      <c r="A231" s="9"/>
      <c r="B231" s="25"/>
      <c r="C231" s="19"/>
      <c r="D231" s="25"/>
      <c r="E231" s="19"/>
      <c r="G231" s="26"/>
      <c r="I231" s="21"/>
      <c r="O231" s="22"/>
    </row>
    <row r="232">
      <c r="A232" s="9"/>
      <c r="B232" s="25"/>
      <c r="C232" s="19"/>
      <c r="D232" s="25"/>
      <c r="E232" s="19"/>
      <c r="G232" s="26"/>
      <c r="I232" s="21"/>
      <c r="O232" s="22"/>
    </row>
    <row r="233">
      <c r="A233" s="9"/>
      <c r="B233" s="25"/>
      <c r="C233" s="19"/>
      <c r="D233" s="25"/>
      <c r="E233" s="19"/>
      <c r="G233" s="26"/>
      <c r="I233" s="21"/>
      <c r="O233" s="22"/>
    </row>
    <row r="234">
      <c r="A234" s="9"/>
      <c r="B234" s="25"/>
      <c r="C234" s="19"/>
      <c r="D234" s="25"/>
      <c r="E234" s="19"/>
      <c r="G234" s="26"/>
      <c r="I234" s="21"/>
      <c r="O234" s="22"/>
    </row>
    <row r="235">
      <c r="A235" s="9"/>
      <c r="B235" s="25"/>
      <c r="C235" s="19"/>
      <c r="D235" s="25"/>
      <c r="E235" s="19"/>
      <c r="G235" s="26"/>
      <c r="I235" s="21"/>
      <c r="O235" s="22"/>
    </row>
    <row r="236">
      <c r="A236" s="9"/>
      <c r="B236" s="25"/>
      <c r="C236" s="19"/>
      <c r="D236" s="25"/>
      <c r="E236" s="19"/>
      <c r="G236" s="26"/>
      <c r="I236" s="21"/>
      <c r="O236" s="22"/>
    </row>
    <row r="237">
      <c r="A237" s="9"/>
      <c r="B237" s="25"/>
      <c r="C237" s="19"/>
      <c r="D237" s="25"/>
      <c r="E237" s="19"/>
      <c r="G237" s="26"/>
      <c r="I237" s="21"/>
      <c r="O237" s="22"/>
    </row>
    <row r="238">
      <c r="A238" s="9"/>
      <c r="B238" s="25"/>
      <c r="C238" s="19"/>
      <c r="D238" s="25"/>
      <c r="E238" s="19"/>
      <c r="G238" s="26"/>
      <c r="I238" s="21"/>
      <c r="O238" s="22"/>
    </row>
    <row r="239">
      <c r="A239" s="9"/>
      <c r="B239" s="25"/>
      <c r="C239" s="19"/>
      <c r="D239" s="25"/>
      <c r="E239" s="19"/>
      <c r="G239" s="26"/>
      <c r="I239" s="21"/>
      <c r="O239" s="22"/>
    </row>
    <row r="240">
      <c r="A240" s="9"/>
      <c r="B240" s="25"/>
      <c r="C240" s="19"/>
      <c r="D240" s="25"/>
      <c r="E240" s="19"/>
      <c r="G240" s="26"/>
      <c r="I240" s="21"/>
      <c r="O240" s="22"/>
    </row>
    <row r="241">
      <c r="A241" s="9"/>
      <c r="B241" s="25"/>
      <c r="C241" s="19"/>
      <c r="D241" s="25"/>
      <c r="E241" s="19"/>
      <c r="G241" s="26"/>
      <c r="I241" s="21"/>
      <c r="O241" s="22"/>
    </row>
    <row r="242">
      <c r="A242" s="9"/>
      <c r="B242" s="25"/>
      <c r="C242" s="19"/>
      <c r="D242" s="25"/>
      <c r="E242" s="19"/>
      <c r="G242" s="26"/>
      <c r="I242" s="21"/>
      <c r="O242" s="22"/>
    </row>
    <row r="243">
      <c r="A243" s="9"/>
      <c r="B243" s="25"/>
      <c r="C243" s="19"/>
      <c r="D243" s="25"/>
      <c r="E243" s="19"/>
      <c r="G243" s="26"/>
      <c r="I243" s="21"/>
      <c r="O243" s="22"/>
    </row>
    <row r="244">
      <c r="A244" s="9"/>
      <c r="B244" s="25"/>
      <c r="C244" s="19"/>
      <c r="D244" s="25"/>
      <c r="E244" s="19"/>
      <c r="G244" s="26"/>
      <c r="I244" s="21"/>
      <c r="O244" s="22"/>
    </row>
    <row r="245">
      <c r="A245" s="9"/>
      <c r="B245" s="25"/>
      <c r="C245" s="19"/>
      <c r="D245" s="25"/>
      <c r="E245" s="19"/>
      <c r="G245" s="26"/>
      <c r="I245" s="21"/>
      <c r="O245" s="22"/>
    </row>
    <row r="246">
      <c r="A246" s="9"/>
      <c r="B246" s="25"/>
      <c r="C246" s="19"/>
      <c r="D246" s="25"/>
      <c r="E246" s="19"/>
      <c r="G246" s="26"/>
      <c r="I246" s="21"/>
      <c r="O246" s="22"/>
    </row>
    <row r="247">
      <c r="A247" s="9"/>
      <c r="B247" s="25"/>
      <c r="C247" s="19"/>
      <c r="D247" s="25"/>
      <c r="E247" s="19"/>
      <c r="G247" s="26"/>
      <c r="I247" s="21"/>
      <c r="O247" s="22"/>
    </row>
    <row r="248">
      <c r="A248" s="9"/>
      <c r="B248" s="25"/>
      <c r="C248" s="19"/>
      <c r="D248" s="25"/>
      <c r="E248" s="19"/>
      <c r="G248" s="26"/>
      <c r="I248" s="21"/>
      <c r="O248" s="22"/>
    </row>
    <row r="249">
      <c r="A249" s="9"/>
      <c r="B249" s="25"/>
      <c r="C249" s="19"/>
      <c r="D249" s="25"/>
      <c r="E249" s="19"/>
      <c r="G249" s="26"/>
      <c r="I249" s="21"/>
      <c r="O249" s="22"/>
    </row>
    <row r="250">
      <c r="A250" s="9"/>
      <c r="B250" s="25"/>
      <c r="C250" s="19"/>
      <c r="D250" s="25"/>
      <c r="E250" s="19"/>
      <c r="G250" s="26"/>
      <c r="I250" s="21"/>
      <c r="O250" s="22"/>
    </row>
    <row r="251">
      <c r="A251" s="9"/>
      <c r="B251" s="25"/>
      <c r="C251" s="19"/>
      <c r="D251" s="25"/>
      <c r="E251" s="19"/>
      <c r="G251" s="26"/>
      <c r="I251" s="21"/>
      <c r="O251" s="22"/>
    </row>
    <row r="252">
      <c r="A252" s="9"/>
      <c r="B252" s="25"/>
      <c r="C252" s="19"/>
      <c r="D252" s="25"/>
      <c r="E252" s="19"/>
      <c r="G252" s="26"/>
      <c r="I252" s="21"/>
      <c r="O252" s="22"/>
    </row>
    <row r="253">
      <c r="A253" s="9"/>
      <c r="B253" s="25"/>
      <c r="C253" s="19"/>
      <c r="D253" s="25"/>
      <c r="E253" s="19"/>
      <c r="G253" s="26"/>
      <c r="I253" s="21"/>
      <c r="O253" s="22"/>
    </row>
    <row r="254">
      <c r="A254" s="9"/>
      <c r="B254" s="25"/>
      <c r="C254" s="19"/>
      <c r="D254" s="25"/>
      <c r="E254" s="19"/>
      <c r="G254" s="26"/>
      <c r="I254" s="21"/>
      <c r="O254" s="22"/>
    </row>
    <row r="255">
      <c r="A255" s="9"/>
      <c r="B255" s="25"/>
      <c r="C255" s="19"/>
      <c r="D255" s="25"/>
      <c r="E255" s="19"/>
      <c r="G255" s="26"/>
      <c r="I255" s="21"/>
      <c r="O255" s="22"/>
    </row>
    <row r="256">
      <c r="A256" s="9"/>
      <c r="B256" s="25"/>
      <c r="C256" s="19"/>
      <c r="D256" s="25"/>
      <c r="E256" s="19"/>
      <c r="G256" s="26"/>
      <c r="I256" s="21"/>
      <c r="O256" s="22"/>
    </row>
    <row r="257">
      <c r="A257" s="9"/>
      <c r="B257" s="25"/>
      <c r="C257" s="19"/>
      <c r="D257" s="25"/>
      <c r="E257" s="19"/>
      <c r="G257" s="26"/>
      <c r="I257" s="21"/>
      <c r="O257" s="22"/>
    </row>
    <row r="258">
      <c r="A258" s="9"/>
      <c r="B258" s="25"/>
      <c r="C258" s="19"/>
      <c r="D258" s="25"/>
      <c r="E258" s="19"/>
      <c r="G258" s="26"/>
      <c r="I258" s="21"/>
      <c r="O258" s="22"/>
    </row>
    <row r="259">
      <c r="A259" s="9"/>
      <c r="B259" s="25"/>
      <c r="C259" s="19"/>
      <c r="D259" s="25"/>
      <c r="E259" s="19"/>
      <c r="G259" s="26"/>
      <c r="I259" s="21"/>
      <c r="O259" s="22"/>
    </row>
    <row r="260">
      <c r="A260" s="9"/>
      <c r="B260" s="25"/>
      <c r="C260" s="19"/>
      <c r="D260" s="25"/>
      <c r="E260" s="19"/>
      <c r="G260" s="26"/>
      <c r="I260" s="21"/>
      <c r="O260" s="22"/>
    </row>
    <row r="261">
      <c r="A261" s="9"/>
      <c r="B261" s="25"/>
      <c r="C261" s="19"/>
      <c r="D261" s="25"/>
      <c r="E261" s="19"/>
      <c r="G261" s="26"/>
      <c r="I261" s="21"/>
      <c r="O261" s="22"/>
    </row>
    <row r="262">
      <c r="A262" s="9"/>
      <c r="B262" s="25"/>
      <c r="C262" s="19"/>
      <c r="D262" s="25"/>
      <c r="E262" s="19"/>
      <c r="G262" s="26"/>
      <c r="I262" s="21"/>
      <c r="O262" s="22"/>
    </row>
    <row r="263">
      <c r="A263" s="9"/>
      <c r="B263" s="25"/>
      <c r="C263" s="19"/>
      <c r="D263" s="25"/>
      <c r="E263" s="19"/>
      <c r="G263" s="26"/>
      <c r="I263" s="21"/>
      <c r="O263" s="22"/>
    </row>
    <row r="264">
      <c r="A264" s="9"/>
      <c r="B264" s="25"/>
      <c r="C264" s="19"/>
      <c r="D264" s="25"/>
      <c r="E264" s="19"/>
      <c r="G264" s="26"/>
      <c r="I264" s="21"/>
      <c r="O264" s="22"/>
    </row>
    <row r="265">
      <c r="A265" s="9"/>
      <c r="B265" s="25"/>
      <c r="C265" s="19"/>
      <c r="D265" s="25"/>
      <c r="E265" s="19"/>
      <c r="G265" s="26"/>
      <c r="I265" s="21"/>
      <c r="O265" s="22"/>
    </row>
    <row r="266">
      <c r="A266" s="9"/>
      <c r="B266" s="25"/>
      <c r="C266" s="19"/>
      <c r="D266" s="25"/>
      <c r="E266" s="19"/>
      <c r="G266" s="26"/>
      <c r="I266" s="21"/>
      <c r="O266" s="22"/>
    </row>
    <row r="267">
      <c r="A267" s="9"/>
      <c r="B267" s="25"/>
      <c r="C267" s="19"/>
      <c r="D267" s="25"/>
      <c r="E267" s="19"/>
      <c r="G267" s="26"/>
      <c r="I267" s="21"/>
      <c r="O267" s="22"/>
    </row>
    <row r="268">
      <c r="A268" s="9"/>
      <c r="B268" s="25"/>
      <c r="C268" s="19"/>
      <c r="D268" s="25"/>
      <c r="E268" s="19"/>
      <c r="G268" s="26"/>
      <c r="I268" s="21"/>
      <c r="O268" s="22"/>
    </row>
    <row r="269">
      <c r="A269" s="9"/>
      <c r="B269" s="25"/>
      <c r="C269" s="19"/>
      <c r="D269" s="25"/>
      <c r="E269" s="19"/>
      <c r="G269" s="26"/>
      <c r="I269" s="21"/>
      <c r="O269" s="22"/>
    </row>
    <row r="270">
      <c r="A270" s="9"/>
      <c r="B270" s="25"/>
      <c r="C270" s="19"/>
      <c r="D270" s="25"/>
      <c r="E270" s="19"/>
      <c r="G270" s="26"/>
      <c r="I270" s="21"/>
      <c r="O270" s="22"/>
    </row>
    <row r="271">
      <c r="A271" s="9"/>
      <c r="B271" s="25"/>
      <c r="C271" s="19"/>
      <c r="D271" s="25"/>
      <c r="E271" s="19"/>
      <c r="G271" s="26"/>
      <c r="I271" s="21"/>
      <c r="O271" s="22"/>
    </row>
    <row r="272">
      <c r="A272" s="9"/>
      <c r="B272" s="25"/>
      <c r="C272" s="19"/>
      <c r="D272" s="25"/>
      <c r="E272" s="19"/>
      <c r="G272" s="26"/>
      <c r="I272" s="21"/>
      <c r="O272" s="22"/>
    </row>
    <row r="273">
      <c r="A273" s="9"/>
      <c r="B273" s="25"/>
      <c r="C273" s="19"/>
      <c r="D273" s="25"/>
      <c r="E273" s="19"/>
      <c r="G273" s="26"/>
      <c r="I273" s="21"/>
      <c r="O273" s="22"/>
    </row>
    <row r="274">
      <c r="A274" s="9"/>
      <c r="B274" s="25"/>
      <c r="C274" s="19"/>
      <c r="D274" s="25"/>
      <c r="E274" s="19"/>
      <c r="G274" s="26"/>
      <c r="I274" s="21"/>
      <c r="O274" s="22"/>
    </row>
    <row r="275">
      <c r="A275" s="9"/>
      <c r="B275" s="25"/>
      <c r="C275" s="19"/>
      <c r="D275" s="25"/>
      <c r="E275" s="19"/>
      <c r="G275" s="26"/>
      <c r="I275" s="21"/>
      <c r="O275" s="22"/>
    </row>
    <row r="276">
      <c r="A276" s="9"/>
      <c r="B276" s="25"/>
      <c r="C276" s="19"/>
      <c r="D276" s="25"/>
      <c r="E276" s="19"/>
      <c r="G276" s="26"/>
      <c r="I276" s="21"/>
      <c r="O276" s="22"/>
    </row>
    <row r="277">
      <c r="A277" s="9"/>
      <c r="B277" s="25"/>
      <c r="C277" s="19"/>
      <c r="D277" s="25"/>
      <c r="E277" s="19"/>
      <c r="G277" s="26"/>
      <c r="I277" s="21"/>
      <c r="O277" s="22"/>
    </row>
    <row r="278">
      <c r="A278" s="9"/>
      <c r="B278" s="25"/>
      <c r="C278" s="19"/>
      <c r="D278" s="25"/>
      <c r="E278" s="19"/>
      <c r="G278" s="26"/>
      <c r="I278" s="21"/>
      <c r="O278" s="22"/>
    </row>
    <row r="279">
      <c r="A279" s="9"/>
      <c r="B279" s="25"/>
      <c r="C279" s="19"/>
      <c r="D279" s="25"/>
      <c r="E279" s="19"/>
      <c r="G279" s="26"/>
      <c r="I279" s="21"/>
      <c r="O279" s="22"/>
    </row>
    <row r="280">
      <c r="A280" s="9"/>
      <c r="B280" s="25"/>
      <c r="C280" s="19"/>
      <c r="D280" s="25"/>
      <c r="E280" s="19"/>
      <c r="G280" s="26"/>
      <c r="I280" s="21"/>
      <c r="O280" s="22"/>
    </row>
    <row r="281">
      <c r="A281" s="9"/>
      <c r="B281" s="25"/>
      <c r="C281" s="19"/>
      <c r="D281" s="25"/>
      <c r="E281" s="19"/>
      <c r="G281" s="26"/>
      <c r="I281" s="21"/>
      <c r="O281" s="22"/>
    </row>
    <row r="282">
      <c r="A282" s="9"/>
      <c r="B282" s="25"/>
      <c r="C282" s="19"/>
      <c r="D282" s="25"/>
      <c r="E282" s="19"/>
      <c r="G282" s="26"/>
      <c r="I282" s="21"/>
      <c r="O282" s="22"/>
    </row>
    <row r="283">
      <c r="A283" s="9"/>
      <c r="B283" s="25"/>
      <c r="C283" s="19"/>
      <c r="D283" s="25"/>
      <c r="E283" s="19"/>
      <c r="G283" s="26"/>
      <c r="I283" s="21"/>
      <c r="O283" s="22"/>
    </row>
    <row r="284">
      <c r="A284" s="9"/>
      <c r="B284" s="25"/>
      <c r="C284" s="19"/>
      <c r="D284" s="25"/>
      <c r="E284" s="19"/>
      <c r="G284" s="26"/>
      <c r="I284" s="21"/>
      <c r="O284" s="22"/>
    </row>
    <row r="285">
      <c r="A285" s="9"/>
      <c r="B285" s="25"/>
      <c r="C285" s="19"/>
      <c r="D285" s="25"/>
      <c r="E285" s="19"/>
      <c r="G285" s="26"/>
      <c r="I285" s="21"/>
      <c r="O285" s="22"/>
    </row>
    <row r="286">
      <c r="A286" s="9"/>
      <c r="B286" s="25"/>
      <c r="C286" s="19"/>
      <c r="D286" s="25"/>
      <c r="E286" s="19"/>
      <c r="G286" s="26"/>
      <c r="I286" s="21"/>
      <c r="O286" s="22"/>
    </row>
    <row r="287">
      <c r="A287" s="9"/>
      <c r="B287" s="25"/>
      <c r="C287" s="19"/>
      <c r="D287" s="25"/>
      <c r="E287" s="19"/>
      <c r="G287" s="26"/>
      <c r="I287" s="21"/>
      <c r="O287" s="22"/>
    </row>
    <row r="288">
      <c r="A288" s="9"/>
      <c r="B288" s="25"/>
      <c r="C288" s="19"/>
      <c r="D288" s="25"/>
      <c r="E288" s="19"/>
      <c r="G288" s="26"/>
      <c r="I288" s="21"/>
      <c r="O288" s="22"/>
    </row>
    <row r="289">
      <c r="A289" s="9"/>
      <c r="B289" s="25"/>
      <c r="C289" s="19"/>
      <c r="D289" s="25"/>
      <c r="E289" s="19"/>
      <c r="G289" s="26"/>
      <c r="I289" s="21"/>
      <c r="O289" s="22"/>
    </row>
    <row r="290">
      <c r="A290" s="9"/>
      <c r="B290" s="25"/>
      <c r="C290" s="19"/>
      <c r="D290" s="25"/>
      <c r="E290" s="19"/>
      <c r="G290" s="26"/>
      <c r="I290" s="21"/>
      <c r="O290" s="22"/>
    </row>
    <row r="291">
      <c r="A291" s="9"/>
      <c r="B291" s="25"/>
      <c r="C291" s="19"/>
      <c r="D291" s="25"/>
      <c r="E291" s="19"/>
      <c r="G291" s="26"/>
      <c r="I291" s="21"/>
      <c r="O291" s="22"/>
    </row>
    <row r="292">
      <c r="A292" s="9"/>
      <c r="B292" s="25"/>
      <c r="C292" s="19"/>
      <c r="D292" s="25"/>
      <c r="E292" s="19"/>
      <c r="G292" s="26"/>
      <c r="I292" s="21"/>
      <c r="O292" s="22"/>
    </row>
    <row r="293">
      <c r="A293" s="9"/>
      <c r="B293" s="25"/>
      <c r="C293" s="19"/>
      <c r="D293" s="25"/>
      <c r="E293" s="19"/>
      <c r="G293" s="26"/>
      <c r="I293" s="21"/>
      <c r="O293" s="22"/>
    </row>
    <row r="294">
      <c r="A294" s="9"/>
      <c r="B294" s="25"/>
      <c r="C294" s="19"/>
      <c r="D294" s="25"/>
      <c r="E294" s="19"/>
      <c r="G294" s="26"/>
      <c r="I294" s="21"/>
      <c r="O294" s="22"/>
    </row>
    <row r="295">
      <c r="A295" s="9"/>
      <c r="B295" s="25"/>
      <c r="C295" s="19"/>
      <c r="D295" s="25"/>
      <c r="E295" s="19"/>
      <c r="G295" s="26"/>
      <c r="I295" s="21"/>
      <c r="O295" s="22"/>
    </row>
    <row r="296">
      <c r="A296" s="9"/>
      <c r="B296" s="25"/>
      <c r="C296" s="19"/>
      <c r="D296" s="25"/>
      <c r="E296" s="19"/>
      <c r="G296" s="26"/>
      <c r="I296" s="21"/>
      <c r="O296" s="22"/>
    </row>
    <row r="297">
      <c r="A297" s="9"/>
      <c r="B297" s="25"/>
      <c r="C297" s="19"/>
      <c r="D297" s="25"/>
      <c r="E297" s="19"/>
      <c r="G297" s="26"/>
      <c r="I297" s="21"/>
      <c r="O297" s="22"/>
    </row>
    <row r="298">
      <c r="A298" s="9"/>
      <c r="B298" s="27"/>
      <c r="C298" s="28"/>
      <c r="D298" s="27"/>
      <c r="E298" s="28"/>
      <c r="F298" s="29"/>
      <c r="G298" s="30"/>
      <c r="I298" s="21"/>
      <c r="O298" s="22"/>
    </row>
    <row r="299">
      <c r="A299" s="31"/>
      <c r="I299" s="21"/>
      <c r="O299" s="22"/>
    </row>
    <row r="300">
      <c r="A300" s="31"/>
      <c r="I300" s="21"/>
      <c r="O300" s="22"/>
    </row>
    <row r="301">
      <c r="A301" s="31"/>
      <c r="I301" s="21"/>
      <c r="O301" s="22"/>
    </row>
    <row r="302">
      <c r="A302" s="31"/>
      <c r="I302" s="21"/>
      <c r="O302" s="22"/>
    </row>
    <row r="303">
      <c r="A303" s="31"/>
      <c r="I303" s="21"/>
      <c r="O303" s="22"/>
    </row>
    <row r="304">
      <c r="A304" s="31"/>
      <c r="I304" s="21"/>
      <c r="O304" s="22"/>
    </row>
    <row r="305">
      <c r="A305" s="31"/>
      <c r="I305" s="21"/>
      <c r="O305" s="22"/>
    </row>
    <row r="306">
      <c r="A306" s="31"/>
      <c r="I306" s="21"/>
      <c r="O306" s="22"/>
    </row>
    <row r="307">
      <c r="A307" s="31"/>
      <c r="I307" s="21"/>
      <c r="O307" s="22"/>
    </row>
    <row r="308">
      <c r="A308" s="31"/>
      <c r="I308" s="21"/>
      <c r="O308" s="22"/>
    </row>
    <row r="309">
      <c r="A309" s="31"/>
      <c r="I309" s="21"/>
      <c r="O309" s="22"/>
    </row>
    <row r="310">
      <c r="A310" s="31"/>
      <c r="I310" s="21"/>
      <c r="O310" s="22"/>
    </row>
    <row r="311">
      <c r="A311" s="31"/>
      <c r="I311" s="21"/>
      <c r="O311" s="22"/>
    </row>
    <row r="312">
      <c r="A312" s="31"/>
      <c r="I312" s="21"/>
      <c r="O312" s="22"/>
    </row>
    <row r="313">
      <c r="A313" s="31"/>
      <c r="I313" s="21"/>
      <c r="O313" s="22"/>
    </row>
    <row r="314">
      <c r="A314" s="31"/>
      <c r="I314" s="21"/>
      <c r="O314" s="22"/>
    </row>
    <row r="315">
      <c r="A315" s="31"/>
      <c r="I315" s="21"/>
      <c r="O315" s="22"/>
    </row>
    <row r="316">
      <c r="A316" s="31"/>
      <c r="I316" s="21"/>
      <c r="O316" s="22"/>
    </row>
    <row r="317">
      <c r="A317" s="31"/>
      <c r="I317" s="21"/>
      <c r="O317" s="22"/>
    </row>
    <row r="318">
      <c r="A318" s="31"/>
      <c r="I318" s="21"/>
      <c r="O318" s="22"/>
    </row>
    <row r="319">
      <c r="A319" s="31"/>
      <c r="I319" s="21"/>
      <c r="O319" s="22"/>
    </row>
    <row r="320">
      <c r="A320" s="31"/>
      <c r="I320" s="21"/>
      <c r="O320" s="22"/>
    </row>
    <row r="321">
      <c r="A321" s="31"/>
      <c r="I321" s="21"/>
      <c r="O321" s="22"/>
    </row>
    <row r="322">
      <c r="A322" s="31"/>
      <c r="I322" s="21"/>
      <c r="O322" s="22"/>
    </row>
    <row r="323">
      <c r="A323" s="31"/>
      <c r="I323" s="21"/>
      <c r="O323" s="22"/>
    </row>
    <row r="324">
      <c r="A324" s="31"/>
      <c r="I324" s="21"/>
      <c r="O324" s="22"/>
    </row>
    <row r="325">
      <c r="A325" s="31"/>
      <c r="I325" s="21"/>
      <c r="O325" s="22"/>
    </row>
    <row r="326">
      <c r="A326" s="31"/>
      <c r="I326" s="21"/>
      <c r="O326" s="22"/>
    </row>
    <row r="327">
      <c r="A327" s="31"/>
      <c r="I327" s="21"/>
      <c r="O327" s="22"/>
    </row>
    <row r="328">
      <c r="A328" s="31"/>
      <c r="I328" s="21"/>
      <c r="O328" s="22"/>
    </row>
    <row r="329">
      <c r="A329" s="31"/>
      <c r="I329" s="21"/>
      <c r="O329" s="22"/>
    </row>
    <row r="330">
      <c r="A330" s="31"/>
      <c r="I330" s="21"/>
      <c r="O330" s="22"/>
    </row>
    <row r="331">
      <c r="A331" s="31"/>
      <c r="I331" s="21"/>
      <c r="O331" s="22"/>
    </row>
    <row r="332">
      <c r="A332" s="31"/>
      <c r="I332" s="21"/>
      <c r="O332" s="22"/>
    </row>
    <row r="333">
      <c r="A333" s="31"/>
      <c r="I333" s="21"/>
      <c r="O333" s="22"/>
    </row>
    <row r="334">
      <c r="A334" s="31"/>
      <c r="I334" s="21"/>
      <c r="O334" s="22"/>
    </row>
    <row r="335">
      <c r="A335" s="31"/>
      <c r="I335" s="21"/>
      <c r="O335" s="22"/>
    </row>
    <row r="336">
      <c r="A336" s="31"/>
      <c r="I336" s="21"/>
      <c r="O336" s="22"/>
    </row>
    <row r="337">
      <c r="A337" s="31"/>
      <c r="I337" s="21"/>
      <c r="O337" s="22"/>
    </row>
    <row r="338">
      <c r="A338" s="31"/>
      <c r="I338" s="21"/>
      <c r="O338" s="22"/>
    </row>
    <row r="339">
      <c r="A339" s="31"/>
      <c r="I339" s="21"/>
      <c r="O339" s="22"/>
    </row>
    <row r="340">
      <c r="A340" s="31"/>
      <c r="I340" s="21"/>
      <c r="O340" s="22"/>
    </row>
    <row r="341">
      <c r="A341" s="31"/>
      <c r="I341" s="21"/>
      <c r="O341" s="22"/>
    </row>
    <row r="342">
      <c r="A342" s="31"/>
      <c r="I342" s="21"/>
      <c r="O342" s="22"/>
    </row>
    <row r="343">
      <c r="A343" s="31"/>
      <c r="I343" s="21"/>
      <c r="O343" s="22"/>
    </row>
    <row r="344">
      <c r="A344" s="31"/>
      <c r="I344" s="21"/>
      <c r="O344" s="22"/>
    </row>
    <row r="345">
      <c r="A345" s="31"/>
      <c r="I345" s="21"/>
      <c r="O345" s="22"/>
    </row>
    <row r="346">
      <c r="A346" s="31"/>
      <c r="I346" s="21"/>
      <c r="O346" s="22"/>
    </row>
    <row r="347">
      <c r="A347" s="31"/>
      <c r="I347" s="21"/>
      <c r="O347" s="22"/>
    </row>
    <row r="348">
      <c r="A348" s="31"/>
      <c r="I348" s="21"/>
      <c r="O348" s="22"/>
    </row>
    <row r="349">
      <c r="A349" s="31"/>
      <c r="I349" s="21"/>
      <c r="O349" s="22"/>
    </row>
    <row r="350">
      <c r="A350" s="31"/>
      <c r="I350" s="21"/>
      <c r="O350" s="22"/>
    </row>
    <row r="351">
      <c r="A351" s="31"/>
      <c r="I351" s="21"/>
      <c r="O351" s="22"/>
    </row>
    <row r="352">
      <c r="A352" s="31"/>
      <c r="I352" s="21"/>
      <c r="O352" s="22"/>
    </row>
    <row r="353">
      <c r="A353" s="31"/>
      <c r="I353" s="21"/>
      <c r="O353" s="22"/>
    </row>
    <row r="354">
      <c r="A354" s="31"/>
      <c r="I354" s="21"/>
      <c r="O354" s="22"/>
    </row>
    <row r="355">
      <c r="A355" s="31"/>
      <c r="I355" s="21"/>
      <c r="O355" s="22"/>
    </row>
    <row r="356">
      <c r="A356" s="31"/>
      <c r="I356" s="21"/>
      <c r="O356" s="22"/>
    </row>
    <row r="357">
      <c r="A357" s="31"/>
      <c r="I357" s="21"/>
      <c r="O357" s="22"/>
    </row>
    <row r="358">
      <c r="A358" s="31"/>
      <c r="I358" s="21"/>
      <c r="O358" s="22"/>
    </row>
    <row r="359">
      <c r="A359" s="31"/>
      <c r="I359" s="21"/>
      <c r="O359" s="22"/>
    </row>
    <row r="360">
      <c r="A360" s="31"/>
      <c r="I360" s="21"/>
      <c r="O360" s="22"/>
    </row>
    <row r="361">
      <c r="A361" s="31"/>
      <c r="I361" s="21"/>
      <c r="O361" s="22"/>
    </row>
    <row r="362">
      <c r="A362" s="31"/>
      <c r="I362" s="21"/>
      <c r="O362" s="22"/>
    </row>
    <row r="363">
      <c r="A363" s="31"/>
      <c r="I363" s="21"/>
      <c r="O363" s="22"/>
    </row>
    <row r="364">
      <c r="A364" s="31"/>
      <c r="I364" s="21"/>
      <c r="O364" s="22"/>
    </row>
    <row r="365">
      <c r="A365" s="31"/>
      <c r="I365" s="21"/>
      <c r="O365" s="22"/>
    </row>
    <row r="366">
      <c r="A366" s="31"/>
      <c r="I366" s="21"/>
      <c r="O366" s="22"/>
    </row>
    <row r="367">
      <c r="A367" s="31"/>
      <c r="I367" s="21"/>
      <c r="O367" s="22"/>
    </row>
    <row r="368">
      <c r="A368" s="31"/>
      <c r="I368" s="21"/>
      <c r="O368" s="22"/>
    </row>
    <row r="369">
      <c r="A369" s="31"/>
      <c r="I369" s="21"/>
      <c r="O369" s="22"/>
    </row>
    <row r="370">
      <c r="A370" s="31"/>
      <c r="I370" s="21"/>
      <c r="O370" s="22"/>
    </row>
    <row r="371">
      <c r="A371" s="31"/>
      <c r="I371" s="21"/>
      <c r="O371" s="22"/>
    </row>
    <row r="372">
      <c r="A372" s="31"/>
      <c r="I372" s="21"/>
      <c r="O372" s="22"/>
    </row>
    <row r="373">
      <c r="A373" s="31"/>
      <c r="I373" s="21"/>
      <c r="O373" s="22"/>
    </row>
    <row r="374">
      <c r="A374" s="31"/>
      <c r="I374" s="21"/>
      <c r="O374" s="22"/>
    </row>
    <row r="375">
      <c r="A375" s="31"/>
      <c r="I375" s="21"/>
      <c r="O375" s="22"/>
    </row>
    <row r="376">
      <c r="A376" s="31"/>
      <c r="I376" s="21"/>
      <c r="O376" s="22"/>
    </row>
    <row r="377">
      <c r="A377" s="31"/>
      <c r="I377" s="21"/>
      <c r="O377" s="22"/>
    </row>
    <row r="378">
      <c r="A378" s="31"/>
      <c r="I378" s="21"/>
      <c r="O378" s="22"/>
    </row>
    <row r="379">
      <c r="A379" s="31"/>
      <c r="I379" s="21"/>
      <c r="O379" s="22"/>
    </row>
    <row r="380">
      <c r="A380" s="31"/>
      <c r="I380" s="21"/>
      <c r="O380" s="22"/>
    </row>
    <row r="381">
      <c r="A381" s="31"/>
      <c r="I381" s="21"/>
      <c r="O381" s="22"/>
    </row>
    <row r="382">
      <c r="A382" s="31"/>
      <c r="I382" s="21"/>
      <c r="O382" s="22"/>
    </row>
    <row r="383">
      <c r="A383" s="31"/>
      <c r="I383" s="21"/>
      <c r="O383" s="22"/>
    </row>
    <row r="384">
      <c r="A384" s="31"/>
      <c r="I384" s="21"/>
      <c r="O384" s="22"/>
    </row>
    <row r="385">
      <c r="A385" s="31"/>
      <c r="I385" s="21"/>
      <c r="O385" s="22"/>
    </row>
    <row r="386">
      <c r="A386" s="31"/>
      <c r="I386" s="21"/>
      <c r="O386" s="22"/>
    </row>
    <row r="387">
      <c r="A387" s="31"/>
      <c r="I387" s="21"/>
      <c r="O387" s="22"/>
    </row>
    <row r="388">
      <c r="A388" s="31"/>
      <c r="I388" s="21"/>
      <c r="O388" s="22"/>
    </row>
    <row r="389">
      <c r="A389" s="31"/>
      <c r="I389" s="21"/>
      <c r="O389" s="22"/>
    </row>
    <row r="390">
      <c r="A390" s="31"/>
      <c r="I390" s="21"/>
      <c r="O390" s="22"/>
    </row>
    <row r="391">
      <c r="A391" s="31"/>
      <c r="I391" s="21"/>
      <c r="O391" s="22"/>
    </row>
    <row r="392">
      <c r="A392" s="31"/>
      <c r="I392" s="21"/>
      <c r="O392" s="22"/>
    </row>
    <row r="393">
      <c r="A393" s="31"/>
      <c r="I393" s="21"/>
      <c r="O393" s="22"/>
    </row>
    <row r="394">
      <c r="A394" s="31"/>
      <c r="I394" s="21"/>
      <c r="O394" s="22"/>
    </row>
    <row r="395">
      <c r="A395" s="31"/>
      <c r="I395" s="21"/>
      <c r="O395" s="22"/>
    </row>
    <row r="396">
      <c r="A396" s="31"/>
      <c r="I396" s="21"/>
      <c r="O396" s="22"/>
    </row>
    <row r="397">
      <c r="A397" s="31"/>
      <c r="I397" s="21"/>
      <c r="O397" s="22"/>
    </row>
    <row r="398">
      <c r="A398" s="31"/>
      <c r="I398" s="21"/>
      <c r="O398" s="22"/>
    </row>
    <row r="399">
      <c r="A399" s="31"/>
      <c r="I399" s="21"/>
      <c r="O399" s="22"/>
    </row>
    <row r="400">
      <c r="A400" s="31"/>
      <c r="I400" s="21"/>
      <c r="O400" s="22"/>
    </row>
    <row r="401">
      <c r="A401" s="31"/>
      <c r="I401" s="21"/>
      <c r="O401" s="22"/>
    </row>
    <row r="402">
      <c r="A402" s="31"/>
      <c r="I402" s="21"/>
      <c r="O402" s="22"/>
    </row>
    <row r="403">
      <c r="A403" s="31"/>
      <c r="I403" s="21"/>
      <c r="O403" s="22"/>
    </row>
    <row r="404">
      <c r="A404" s="31"/>
      <c r="I404" s="21"/>
      <c r="O404" s="22"/>
    </row>
    <row r="405">
      <c r="A405" s="31"/>
      <c r="I405" s="21"/>
      <c r="O405" s="22"/>
    </row>
    <row r="406">
      <c r="A406" s="31"/>
      <c r="I406" s="21"/>
      <c r="O406" s="22"/>
    </row>
    <row r="407">
      <c r="A407" s="31"/>
      <c r="I407" s="21"/>
      <c r="O407" s="22"/>
    </row>
    <row r="408">
      <c r="A408" s="31"/>
      <c r="I408" s="21"/>
      <c r="O408" s="22"/>
    </row>
    <row r="409">
      <c r="A409" s="31"/>
      <c r="I409" s="21"/>
      <c r="O409" s="22"/>
    </row>
    <row r="410">
      <c r="A410" s="31"/>
      <c r="I410" s="21"/>
      <c r="O410" s="22"/>
    </row>
    <row r="411">
      <c r="A411" s="31"/>
      <c r="I411" s="21"/>
      <c r="O411" s="22"/>
    </row>
    <row r="412">
      <c r="A412" s="31"/>
      <c r="I412" s="21"/>
      <c r="O412" s="22"/>
    </row>
    <row r="413">
      <c r="A413" s="31"/>
      <c r="I413" s="21"/>
      <c r="O413" s="22"/>
    </row>
    <row r="414">
      <c r="A414" s="31"/>
      <c r="I414" s="21"/>
      <c r="O414" s="22"/>
    </row>
    <row r="415">
      <c r="A415" s="31"/>
      <c r="I415" s="21"/>
      <c r="O415" s="22"/>
    </row>
    <row r="416">
      <c r="A416" s="31"/>
      <c r="I416" s="21"/>
      <c r="O416" s="22"/>
    </row>
    <row r="417">
      <c r="A417" s="31"/>
      <c r="I417" s="21"/>
      <c r="O417" s="22"/>
    </row>
    <row r="418">
      <c r="A418" s="31"/>
      <c r="I418" s="21"/>
      <c r="O418" s="22"/>
    </row>
    <row r="419">
      <c r="A419" s="31"/>
      <c r="I419" s="21"/>
      <c r="O419" s="22"/>
    </row>
    <row r="420">
      <c r="A420" s="31"/>
      <c r="I420" s="21"/>
      <c r="O420" s="22"/>
    </row>
    <row r="421">
      <c r="A421" s="31"/>
      <c r="I421" s="21"/>
      <c r="O421" s="22"/>
    </row>
    <row r="422">
      <c r="A422" s="31"/>
      <c r="I422" s="21"/>
      <c r="O422" s="22"/>
    </row>
    <row r="423">
      <c r="A423" s="31"/>
      <c r="I423" s="21"/>
      <c r="O423" s="22"/>
    </row>
    <row r="424">
      <c r="A424" s="31"/>
      <c r="I424" s="21"/>
      <c r="O424" s="22"/>
    </row>
    <row r="425">
      <c r="A425" s="31"/>
      <c r="I425" s="21"/>
      <c r="O425" s="22"/>
    </row>
    <row r="426">
      <c r="A426" s="31"/>
      <c r="I426" s="21"/>
      <c r="O426" s="22"/>
    </row>
    <row r="427">
      <c r="A427" s="31"/>
      <c r="I427" s="21"/>
      <c r="O427" s="22"/>
    </row>
    <row r="428">
      <c r="A428" s="31"/>
      <c r="I428" s="21"/>
      <c r="O428" s="22"/>
    </row>
    <row r="429">
      <c r="A429" s="31"/>
      <c r="I429" s="21"/>
      <c r="O429" s="22"/>
    </row>
    <row r="430">
      <c r="A430" s="31"/>
      <c r="I430" s="21"/>
      <c r="O430" s="22"/>
    </row>
    <row r="431">
      <c r="A431" s="31"/>
      <c r="I431" s="21"/>
      <c r="O431" s="22"/>
    </row>
    <row r="432">
      <c r="A432" s="31"/>
      <c r="I432" s="21"/>
      <c r="O432" s="22"/>
    </row>
    <row r="433">
      <c r="A433" s="31"/>
      <c r="I433" s="21"/>
      <c r="O433" s="22"/>
    </row>
    <row r="434">
      <c r="A434" s="31"/>
      <c r="I434" s="21"/>
      <c r="O434" s="22"/>
    </row>
    <row r="435">
      <c r="A435" s="31"/>
      <c r="I435" s="21"/>
      <c r="O435" s="22"/>
    </row>
    <row r="436">
      <c r="A436" s="31"/>
      <c r="I436" s="21"/>
      <c r="O436" s="22"/>
    </row>
    <row r="437">
      <c r="A437" s="31"/>
      <c r="I437" s="21"/>
      <c r="O437" s="22"/>
    </row>
    <row r="438">
      <c r="A438" s="31"/>
      <c r="I438" s="21"/>
      <c r="O438" s="22"/>
    </row>
    <row r="439">
      <c r="A439" s="31"/>
      <c r="I439" s="21"/>
      <c r="O439" s="22"/>
    </row>
    <row r="440">
      <c r="A440" s="31"/>
      <c r="I440" s="21"/>
      <c r="O440" s="22"/>
    </row>
    <row r="441">
      <c r="A441" s="31"/>
      <c r="I441" s="21"/>
      <c r="O441" s="22"/>
    </row>
    <row r="442">
      <c r="A442" s="31"/>
      <c r="I442" s="21"/>
      <c r="O442" s="22"/>
    </row>
    <row r="443">
      <c r="A443" s="31"/>
      <c r="I443" s="21"/>
      <c r="O443" s="22"/>
    </row>
    <row r="444">
      <c r="A444" s="31"/>
      <c r="I444" s="21"/>
      <c r="O444" s="22"/>
    </row>
    <row r="445">
      <c r="A445" s="31"/>
      <c r="I445" s="21"/>
      <c r="O445" s="22"/>
    </row>
    <row r="446">
      <c r="A446" s="31"/>
      <c r="I446" s="21"/>
      <c r="O446" s="22"/>
    </row>
    <row r="447">
      <c r="A447" s="31"/>
      <c r="I447" s="21"/>
      <c r="O447" s="22"/>
    </row>
    <row r="448">
      <c r="A448" s="31"/>
      <c r="I448" s="21"/>
      <c r="O448" s="22"/>
    </row>
    <row r="449">
      <c r="A449" s="31"/>
      <c r="I449" s="21"/>
      <c r="O449" s="22"/>
    </row>
    <row r="450">
      <c r="A450" s="31"/>
      <c r="I450" s="21"/>
      <c r="O450" s="22"/>
    </row>
    <row r="451">
      <c r="A451" s="31"/>
      <c r="I451" s="21"/>
      <c r="O451" s="22"/>
    </row>
    <row r="452">
      <c r="A452" s="31"/>
      <c r="I452" s="21"/>
      <c r="O452" s="22"/>
    </row>
    <row r="453">
      <c r="A453" s="31"/>
      <c r="I453" s="21"/>
      <c r="O453" s="22"/>
    </row>
    <row r="454">
      <c r="A454" s="31"/>
      <c r="I454" s="21"/>
      <c r="O454" s="22"/>
    </row>
    <row r="455">
      <c r="A455" s="31"/>
      <c r="I455" s="21"/>
      <c r="O455" s="22"/>
    </row>
    <row r="456">
      <c r="A456" s="31"/>
      <c r="I456" s="21"/>
      <c r="O456" s="22"/>
    </row>
    <row r="457">
      <c r="A457" s="31"/>
      <c r="I457" s="21"/>
      <c r="O457" s="22"/>
    </row>
    <row r="458">
      <c r="A458" s="31"/>
      <c r="I458" s="21"/>
      <c r="O458" s="22"/>
    </row>
    <row r="459">
      <c r="A459" s="31"/>
      <c r="I459" s="21"/>
      <c r="O459" s="22"/>
    </row>
    <row r="460">
      <c r="A460" s="31"/>
      <c r="I460" s="21"/>
      <c r="O460" s="22"/>
    </row>
    <row r="461">
      <c r="A461" s="31"/>
      <c r="I461" s="21"/>
      <c r="O461" s="22"/>
    </row>
    <row r="462">
      <c r="A462" s="31"/>
      <c r="I462" s="21"/>
      <c r="O462" s="22"/>
    </row>
    <row r="463">
      <c r="A463" s="31"/>
      <c r="I463" s="21"/>
      <c r="O463" s="22"/>
    </row>
    <row r="464">
      <c r="A464" s="31"/>
      <c r="I464" s="21"/>
      <c r="O464" s="22"/>
    </row>
    <row r="465">
      <c r="A465" s="31"/>
      <c r="I465" s="21"/>
      <c r="O465" s="22"/>
    </row>
    <row r="466">
      <c r="A466" s="31"/>
      <c r="I466" s="21"/>
      <c r="O466" s="22"/>
    </row>
    <row r="467">
      <c r="A467" s="31"/>
      <c r="I467" s="21"/>
      <c r="O467" s="22"/>
    </row>
    <row r="468">
      <c r="A468" s="31"/>
      <c r="I468" s="21"/>
      <c r="O468" s="22"/>
    </row>
    <row r="469">
      <c r="A469" s="31"/>
      <c r="I469" s="21"/>
      <c r="O469" s="22"/>
    </row>
    <row r="470">
      <c r="A470" s="31"/>
      <c r="I470" s="21"/>
      <c r="O470" s="22"/>
    </row>
    <row r="471">
      <c r="A471" s="31"/>
      <c r="I471" s="21"/>
      <c r="O471" s="22"/>
    </row>
    <row r="472">
      <c r="A472" s="31"/>
      <c r="I472" s="21"/>
      <c r="O472" s="22"/>
    </row>
    <row r="473">
      <c r="A473" s="31"/>
      <c r="I473" s="21"/>
      <c r="O473" s="22"/>
    </row>
    <row r="474">
      <c r="A474" s="31"/>
      <c r="I474" s="21"/>
      <c r="O474" s="22"/>
    </row>
    <row r="475">
      <c r="A475" s="31"/>
      <c r="I475" s="21"/>
      <c r="O475" s="22"/>
    </row>
    <row r="476">
      <c r="A476" s="31"/>
      <c r="I476" s="21"/>
      <c r="O476" s="22"/>
    </row>
    <row r="477">
      <c r="A477" s="31"/>
      <c r="I477" s="21"/>
      <c r="O477" s="22"/>
    </row>
    <row r="478">
      <c r="A478" s="31"/>
      <c r="I478" s="21"/>
      <c r="O478" s="22"/>
    </row>
    <row r="479">
      <c r="A479" s="31"/>
      <c r="I479" s="21"/>
      <c r="O479" s="22"/>
    </row>
    <row r="480">
      <c r="A480" s="31"/>
      <c r="I480" s="21"/>
      <c r="O480" s="22"/>
    </row>
    <row r="481">
      <c r="A481" s="31"/>
      <c r="I481" s="21"/>
      <c r="O481" s="22"/>
    </row>
    <row r="482">
      <c r="A482" s="31"/>
      <c r="I482" s="21"/>
      <c r="O482" s="22"/>
    </row>
    <row r="483">
      <c r="A483" s="31"/>
      <c r="I483" s="21"/>
      <c r="O483" s="22"/>
    </row>
    <row r="484">
      <c r="A484" s="31"/>
      <c r="I484" s="21"/>
      <c r="O484" s="22"/>
    </row>
    <row r="485">
      <c r="A485" s="31"/>
      <c r="I485" s="21"/>
      <c r="O485" s="22"/>
    </row>
    <row r="486">
      <c r="A486" s="31"/>
      <c r="I486" s="21"/>
      <c r="O486" s="22"/>
    </row>
    <row r="487">
      <c r="A487" s="31"/>
      <c r="I487" s="21"/>
      <c r="O487" s="22"/>
    </row>
    <row r="488">
      <c r="A488" s="31"/>
      <c r="I488" s="21"/>
      <c r="O488" s="22"/>
    </row>
    <row r="489">
      <c r="A489" s="31"/>
      <c r="I489" s="21"/>
      <c r="O489" s="22"/>
    </row>
    <row r="490">
      <c r="A490" s="31"/>
      <c r="I490" s="21"/>
      <c r="O490" s="22"/>
    </row>
    <row r="491">
      <c r="A491" s="31"/>
      <c r="I491" s="21"/>
      <c r="O491" s="22"/>
    </row>
    <row r="492">
      <c r="A492" s="31"/>
      <c r="I492" s="21"/>
      <c r="O492" s="22"/>
    </row>
    <row r="493">
      <c r="A493" s="31"/>
      <c r="I493" s="21"/>
      <c r="O493" s="22"/>
    </row>
    <row r="494">
      <c r="A494" s="31"/>
      <c r="I494" s="21"/>
      <c r="O494" s="22"/>
    </row>
    <row r="495">
      <c r="A495" s="31"/>
      <c r="I495" s="21"/>
      <c r="O495" s="22"/>
    </row>
    <row r="496">
      <c r="A496" s="31"/>
      <c r="I496" s="21"/>
      <c r="O496" s="22"/>
    </row>
    <row r="497">
      <c r="A497" s="31"/>
      <c r="I497" s="21"/>
      <c r="O497" s="22"/>
    </row>
    <row r="498">
      <c r="A498" s="31"/>
      <c r="I498" s="21"/>
      <c r="O498" s="22"/>
    </row>
    <row r="499">
      <c r="A499" s="31"/>
      <c r="I499" s="21"/>
      <c r="O499" s="22"/>
    </row>
    <row r="500">
      <c r="A500" s="31"/>
      <c r="I500" s="21"/>
      <c r="O500" s="22"/>
    </row>
    <row r="501">
      <c r="A501" s="31"/>
      <c r="I501" s="21"/>
      <c r="O501" s="22"/>
    </row>
    <row r="502">
      <c r="A502" s="31"/>
      <c r="I502" s="21"/>
      <c r="O502" s="22"/>
    </row>
    <row r="503">
      <c r="A503" s="31"/>
      <c r="I503" s="21"/>
      <c r="O503" s="22"/>
    </row>
    <row r="504">
      <c r="A504" s="31"/>
      <c r="I504" s="21"/>
      <c r="O504" s="22"/>
    </row>
    <row r="505">
      <c r="A505" s="31"/>
      <c r="I505" s="21"/>
      <c r="O505" s="22"/>
    </row>
    <row r="506">
      <c r="A506" s="31"/>
      <c r="I506" s="21"/>
      <c r="O506" s="22"/>
    </row>
    <row r="507">
      <c r="A507" s="31"/>
      <c r="I507" s="21"/>
      <c r="O507" s="22"/>
    </row>
    <row r="508">
      <c r="A508" s="31"/>
      <c r="I508" s="21"/>
      <c r="O508" s="22"/>
    </row>
    <row r="509">
      <c r="A509" s="31"/>
      <c r="I509" s="21"/>
      <c r="O509" s="22"/>
    </row>
    <row r="510">
      <c r="A510" s="31"/>
      <c r="I510" s="21"/>
      <c r="O510" s="22"/>
    </row>
    <row r="511">
      <c r="A511" s="31"/>
      <c r="I511" s="21"/>
      <c r="O511" s="22"/>
    </row>
    <row r="512">
      <c r="A512" s="31"/>
      <c r="I512" s="21"/>
      <c r="O512" s="22"/>
    </row>
    <row r="513">
      <c r="A513" s="31"/>
      <c r="I513" s="21"/>
      <c r="O513" s="22"/>
    </row>
    <row r="514">
      <c r="A514" s="31"/>
      <c r="I514" s="21"/>
      <c r="O514" s="22"/>
    </row>
    <row r="515">
      <c r="A515" s="31"/>
      <c r="I515" s="21"/>
      <c r="O515" s="22"/>
    </row>
    <row r="516">
      <c r="A516" s="31"/>
      <c r="I516" s="21"/>
      <c r="O516" s="22"/>
    </row>
    <row r="517">
      <c r="A517" s="31"/>
      <c r="I517" s="21"/>
      <c r="O517" s="22"/>
    </row>
    <row r="518">
      <c r="A518" s="31"/>
      <c r="I518" s="21"/>
      <c r="O518" s="22"/>
    </row>
    <row r="519">
      <c r="A519" s="31"/>
      <c r="I519" s="21"/>
      <c r="O519" s="22"/>
    </row>
    <row r="520">
      <c r="A520" s="31"/>
      <c r="I520" s="21"/>
      <c r="O520" s="22"/>
    </row>
    <row r="521">
      <c r="A521" s="31"/>
      <c r="I521" s="21"/>
      <c r="O521" s="22"/>
    </row>
    <row r="522">
      <c r="A522" s="31"/>
      <c r="I522" s="21"/>
      <c r="O522" s="22"/>
    </row>
    <row r="523">
      <c r="A523" s="31"/>
      <c r="I523" s="21"/>
      <c r="O523" s="22"/>
    </row>
    <row r="524">
      <c r="A524" s="31"/>
      <c r="I524" s="21"/>
      <c r="O524" s="22"/>
    </row>
    <row r="525">
      <c r="A525" s="31"/>
      <c r="I525" s="21"/>
      <c r="O525" s="22"/>
    </row>
    <row r="526">
      <c r="A526" s="31"/>
      <c r="I526" s="21"/>
      <c r="O526" s="22"/>
    </row>
    <row r="527">
      <c r="A527" s="31"/>
      <c r="I527" s="21"/>
      <c r="O527" s="22"/>
    </row>
    <row r="528">
      <c r="A528" s="31"/>
      <c r="I528" s="21"/>
      <c r="O528" s="22"/>
    </row>
    <row r="529">
      <c r="A529" s="31"/>
      <c r="I529" s="21"/>
      <c r="O529" s="22"/>
    </row>
    <row r="530">
      <c r="A530" s="31"/>
      <c r="I530" s="21"/>
      <c r="O530" s="22"/>
    </row>
    <row r="531">
      <c r="A531" s="31"/>
      <c r="I531" s="21"/>
      <c r="O531" s="22"/>
    </row>
    <row r="532">
      <c r="A532" s="31"/>
      <c r="I532" s="21"/>
      <c r="O532" s="22"/>
    </row>
    <row r="533">
      <c r="A533" s="31"/>
      <c r="I533" s="21"/>
      <c r="O533" s="22"/>
    </row>
    <row r="534">
      <c r="A534" s="31"/>
      <c r="I534" s="21"/>
      <c r="O534" s="22"/>
    </row>
    <row r="535">
      <c r="A535" s="31"/>
      <c r="I535" s="21"/>
      <c r="O535" s="22"/>
    </row>
    <row r="536">
      <c r="A536" s="31"/>
      <c r="I536" s="21"/>
      <c r="O536" s="22"/>
    </row>
    <row r="537">
      <c r="A537" s="31"/>
      <c r="I537" s="21"/>
      <c r="O537" s="22"/>
    </row>
    <row r="538">
      <c r="A538" s="31"/>
      <c r="I538" s="21"/>
      <c r="O538" s="22"/>
    </row>
    <row r="539">
      <c r="A539" s="31"/>
      <c r="I539" s="21"/>
      <c r="O539" s="22"/>
    </row>
    <row r="540">
      <c r="A540" s="31"/>
      <c r="I540" s="21"/>
      <c r="O540" s="22"/>
    </row>
    <row r="541">
      <c r="A541" s="31"/>
      <c r="I541" s="21"/>
      <c r="O541" s="22"/>
    </row>
    <row r="542">
      <c r="A542" s="31"/>
      <c r="I542" s="21"/>
      <c r="O542" s="22"/>
    </row>
    <row r="543">
      <c r="A543" s="31"/>
      <c r="I543" s="21"/>
      <c r="O543" s="22"/>
    </row>
    <row r="544">
      <c r="A544" s="31"/>
      <c r="I544" s="21"/>
      <c r="O544" s="22"/>
    </row>
    <row r="545">
      <c r="A545" s="31"/>
      <c r="I545" s="21"/>
      <c r="O545" s="22"/>
    </row>
    <row r="546">
      <c r="A546" s="31"/>
      <c r="I546" s="21"/>
      <c r="O546" s="22"/>
    </row>
    <row r="547">
      <c r="A547" s="31"/>
      <c r="I547" s="21"/>
      <c r="O547" s="22"/>
    </row>
    <row r="548">
      <c r="A548" s="31"/>
      <c r="I548" s="21"/>
      <c r="O548" s="22"/>
    </row>
    <row r="549">
      <c r="A549" s="31"/>
      <c r="I549" s="21"/>
      <c r="O549" s="22"/>
    </row>
    <row r="550">
      <c r="A550" s="31"/>
      <c r="I550" s="21"/>
      <c r="O550" s="22"/>
    </row>
    <row r="551">
      <c r="A551" s="31"/>
      <c r="I551" s="21"/>
      <c r="O551" s="22"/>
    </row>
    <row r="552">
      <c r="A552" s="31"/>
      <c r="I552" s="21"/>
      <c r="O552" s="22"/>
    </row>
    <row r="553">
      <c r="A553" s="31"/>
      <c r="I553" s="21"/>
      <c r="O553" s="22"/>
    </row>
    <row r="554">
      <c r="A554" s="31"/>
      <c r="I554" s="21"/>
      <c r="O554" s="22"/>
    </row>
    <row r="555">
      <c r="A555" s="31"/>
      <c r="I555" s="21"/>
      <c r="O555" s="22"/>
    </row>
    <row r="556">
      <c r="A556" s="31"/>
      <c r="I556" s="21"/>
      <c r="O556" s="22"/>
    </row>
    <row r="557">
      <c r="A557" s="31"/>
      <c r="I557" s="21"/>
      <c r="O557" s="22"/>
    </row>
    <row r="558">
      <c r="A558" s="31"/>
      <c r="I558" s="21"/>
      <c r="O558" s="22"/>
    </row>
    <row r="559">
      <c r="A559" s="31"/>
      <c r="I559" s="21"/>
      <c r="O559" s="22"/>
    </row>
    <row r="560">
      <c r="A560" s="31"/>
      <c r="I560" s="21"/>
      <c r="O560" s="22"/>
    </row>
    <row r="561">
      <c r="A561" s="31"/>
      <c r="I561" s="21"/>
      <c r="O561" s="22"/>
    </row>
    <row r="562">
      <c r="A562" s="31"/>
      <c r="I562" s="21"/>
      <c r="O562" s="22"/>
    </row>
    <row r="563">
      <c r="A563" s="31"/>
      <c r="I563" s="21"/>
      <c r="O563" s="22"/>
    </row>
    <row r="564">
      <c r="A564" s="31"/>
      <c r="I564" s="21"/>
      <c r="O564" s="22"/>
    </row>
    <row r="565">
      <c r="A565" s="31"/>
      <c r="I565" s="21"/>
      <c r="O565" s="22"/>
    </row>
    <row r="566">
      <c r="A566" s="31"/>
      <c r="I566" s="21"/>
      <c r="O566" s="22"/>
    </row>
    <row r="567">
      <c r="A567" s="31"/>
      <c r="I567" s="21"/>
      <c r="O567" s="22"/>
    </row>
    <row r="568">
      <c r="A568" s="31"/>
      <c r="I568" s="21"/>
      <c r="O568" s="22"/>
    </row>
    <row r="569">
      <c r="A569" s="31"/>
      <c r="I569" s="21"/>
      <c r="O569" s="22"/>
    </row>
    <row r="570">
      <c r="A570" s="31"/>
      <c r="I570" s="21"/>
      <c r="O570" s="22"/>
    </row>
    <row r="571">
      <c r="A571" s="31"/>
      <c r="I571" s="21"/>
      <c r="O571" s="22"/>
    </row>
    <row r="572">
      <c r="A572" s="31"/>
      <c r="I572" s="21"/>
      <c r="O572" s="22"/>
    </row>
    <row r="573">
      <c r="A573" s="31"/>
      <c r="I573" s="21"/>
      <c r="O573" s="22"/>
    </row>
    <row r="574">
      <c r="A574" s="31"/>
      <c r="I574" s="21"/>
      <c r="O574" s="22"/>
    </row>
    <row r="575">
      <c r="A575" s="31"/>
      <c r="I575" s="21"/>
      <c r="O575" s="22"/>
    </row>
    <row r="576">
      <c r="A576" s="31"/>
      <c r="I576" s="21"/>
      <c r="O576" s="22"/>
    </row>
    <row r="577">
      <c r="A577" s="31"/>
      <c r="I577" s="21"/>
      <c r="O577" s="22"/>
    </row>
    <row r="578">
      <c r="A578" s="31"/>
      <c r="I578" s="21"/>
      <c r="O578" s="22"/>
    </row>
    <row r="579">
      <c r="A579" s="31"/>
      <c r="I579" s="21"/>
      <c r="O579" s="22"/>
    </row>
    <row r="580">
      <c r="A580" s="31"/>
      <c r="I580" s="21"/>
      <c r="O580" s="22"/>
    </row>
    <row r="581">
      <c r="A581" s="31"/>
      <c r="I581" s="21"/>
      <c r="O581" s="22"/>
    </row>
    <row r="582">
      <c r="A582" s="31"/>
      <c r="I582" s="21"/>
      <c r="O582" s="22"/>
    </row>
    <row r="583">
      <c r="A583" s="31"/>
      <c r="I583" s="21"/>
      <c r="O583" s="22"/>
    </row>
    <row r="584">
      <c r="A584" s="31"/>
      <c r="I584" s="21"/>
      <c r="O584" s="22"/>
    </row>
    <row r="585">
      <c r="A585" s="31"/>
      <c r="I585" s="21"/>
      <c r="O585" s="22"/>
    </row>
    <row r="586">
      <c r="A586" s="31"/>
      <c r="I586" s="21"/>
      <c r="O586" s="22"/>
    </row>
    <row r="587">
      <c r="A587" s="31"/>
      <c r="I587" s="21"/>
      <c r="O587" s="22"/>
    </row>
    <row r="588">
      <c r="A588" s="31"/>
      <c r="I588" s="21"/>
      <c r="O588" s="22"/>
    </row>
    <row r="589">
      <c r="A589" s="31"/>
      <c r="I589" s="21"/>
      <c r="O589" s="22"/>
    </row>
    <row r="590">
      <c r="A590" s="31"/>
      <c r="I590" s="21"/>
      <c r="O590" s="22"/>
    </row>
    <row r="591">
      <c r="A591" s="31"/>
      <c r="I591" s="21"/>
      <c r="O591" s="22"/>
    </row>
    <row r="592">
      <c r="A592" s="31"/>
      <c r="I592" s="21"/>
      <c r="O592" s="22"/>
    </row>
    <row r="593">
      <c r="A593" s="31"/>
      <c r="I593" s="21"/>
      <c r="O593" s="22"/>
    </row>
    <row r="594">
      <c r="A594" s="31"/>
      <c r="I594" s="21"/>
      <c r="O594" s="22"/>
    </row>
    <row r="595">
      <c r="A595" s="31"/>
      <c r="I595" s="21"/>
      <c r="O595" s="22"/>
    </row>
    <row r="596">
      <c r="A596" s="31"/>
      <c r="I596" s="21"/>
      <c r="O596" s="22"/>
    </row>
    <row r="597">
      <c r="A597" s="31"/>
      <c r="I597" s="21"/>
      <c r="O597" s="22"/>
    </row>
    <row r="598">
      <c r="A598" s="31"/>
      <c r="I598" s="21"/>
      <c r="O598" s="22"/>
    </row>
    <row r="599">
      <c r="A599" s="31"/>
      <c r="I599" s="21"/>
      <c r="O599" s="22"/>
    </row>
    <row r="600">
      <c r="A600" s="31"/>
      <c r="I600" s="21"/>
      <c r="O600" s="22"/>
    </row>
    <row r="601">
      <c r="A601" s="31"/>
      <c r="I601" s="21"/>
      <c r="O601" s="22"/>
    </row>
    <row r="602">
      <c r="A602" s="31"/>
      <c r="I602" s="21"/>
      <c r="O602" s="22"/>
    </row>
    <row r="603">
      <c r="A603" s="31"/>
      <c r="I603" s="21"/>
      <c r="O603" s="22"/>
    </row>
    <row r="604">
      <c r="A604" s="31"/>
      <c r="I604" s="21"/>
      <c r="O604" s="22"/>
    </row>
    <row r="605">
      <c r="A605" s="31"/>
      <c r="I605" s="21"/>
      <c r="O605" s="22"/>
    </row>
    <row r="606">
      <c r="A606" s="31"/>
      <c r="I606" s="21"/>
      <c r="O606" s="22"/>
    </row>
    <row r="607">
      <c r="A607" s="31"/>
      <c r="I607" s="21"/>
      <c r="O607" s="22"/>
    </row>
    <row r="608">
      <c r="A608" s="31"/>
      <c r="I608" s="21"/>
      <c r="O608" s="22"/>
    </row>
    <row r="609">
      <c r="A609" s="31"/>
      <c r="I609" s="21"/>
      <c r="O609" s="22"/>
    </row>
    <row r="610">
      <c r="A610" s="31"/>
      <c r="I610" s="21"/>
      <c r="O610" s="22"/>
    </row>
    <row r="611">
      <c r="A611" s="31"/>
      <c r="I611" s="21"/>
      <c r="O611" s="22"/>
    </row>
    <row r="612">
      <c r="A612" s="31"/>
      <c r="I612" s="21"/>
      <c r="O612" s="22"/>
    </row>
    <row r="613">
      <c r="A613" s="31"/>
      <c r="I613" s="21"/>
      <c r="O613" s="22"/>
    </row>
    <row r="614">
      <c r="A614" s="31"/>
      <c r="I614" s="21"/>
      <c r="O614" s="22"/>
    </row>
    <row r="615">
      <c r="A615" s="31"/>
      <c r="I615" s="21"/>
      <c r="O615" s="22"/>
    </row>
    <row r="616">
      <c r="A616" s="31"/>
      <c r="I616" s="21"/>
      <c r="O616" s="22"/>
    </row>
    <row r="617">
      <c r="A617" s="31"/>
      <c r="I617" s="21"/>
      <c r="O617" s="22"/>
    </row>
    <row r="618">
      <c r="A618" s="31"/>
      <c r="I618" s="21"/>
      <c r="O618" s="22"/>
    </row>
    <row r="619">
      <c r="A619" s="31"/>
      <c r="I619" s="21"/>
      <c r="O619" s="22"/>
    </row>
    <row r="620">
      <c r="A620" s="31"/>
      <c r="I620" s="21"/>
      <c r="O620" s="22"/>
    </row>
    <row r="621">
      <c r="A621" s="31"/>
      <c r="I621" s="21"/>
      <c r="O621" s="22"/>
    </row>
    <row r="622">
      <c r="A622" s="31"/>
      <c r="I622" s="21"/>
      <c r="O622" s="22"/>
    </row>
    <row r="623">
      <c r="A623" s="31"/>
      <c r="I623" s="21"/>
      <c r="O623" s="22"/>
    </row>
    <row r="624">
      <c r="A624" s="31"/>
      <c r="I624" s="21"/>
      <c r="O624" s="22"/>
    </row>
    <row r="625">
      <c r="A625" s="31"/>
      <c r="I625" s="21"/>
      <c r="O625" s="22"/>
    </row>
    <row r="626">
      <c r="A626" s="31"/>
      <c r="I626" s="21"/>
      <c r="O626" s="22"/>
    </row>
    <row r="627">
      <c r="A627" s="31"/>
      <c r="I627" s="21"/>
      <c r="O627" s="22"/>
    </row>
    <row r="628">
      <c r="A628" s="31"/>
      <c r="I628" s="21"/>
      <c r="O628" s="22"/>
    </row>
    <row r="629">
      <c r="A629" s="31"/>
      <c r="I629" s="21"/>
      <c r="O629" s="22"/>
    </row>
    <row r="630">
      <c r="A630" s="31"/>
      <c r="I630" s="21"/>
      <c r="O630" s="22"/>
    </row>
    <row r="631">
      <c r="A631" s="31"/>
      <c r="I631" s="21"/>
      <c r="O631" s="22"/>
    </row>
    <row r="632">
      <c r="A632" s="31"/>
      <c r="I632" s="21"/>
      <c r="O632" s="22"/>
    </row>
    <row r="633">
      <c r="A633" s="31"/>
      <c r="I633" s="21"/>
      <c r="O633" s="22"/>
    </row>
    <row r="634">
      <c r="A634" s="31"/>
      <c r="I634" s="21"/>
      <c r="O634" s="22"/>
    </row>
    <row r="635">
      <c r="A635" s="31"/>
      <c r="I635" s="21"/>
      <c r="O635" s="22"/>
    </row>
    <row r="636">
      <c r="A636" s="31"/>
      <c r="I636" s="21"/>
      <c r="O636" s="22"/>
    </row>
    <row r="637">
      <c r="A637" s="31"/>
      <c r="I637" s="21"/>
      <c r="O637" s="22"/>
    </row>
    <row r="638">
      <c r="A638" s="31"/>
      <c r="I638" s="21"/>
      <c r="O638" s="22"/>
    </row>
    <row r="639">
      <c r="A639" s="31"/>
      <c r="I639" s="21"/>
      <c r="O639" s="22"/>
    </row>
    <row r="640">
      <c r="A640" s="31"/>
      <c r="I640" s="21"/>
      <c r="O640" s="22"/>
    </row>
    <row r="641">
      <c r="A641" s="31"/>
      <c r="I641" s="21"/>
      <c r="O641" s="22"/>
    </row>
    <row r="642">
      <c r="A642" s="31"/>
      <c r="I642" s="21"/>
      <c r="O642" s="22"/>
    </row>
    <row r="643">
      <c r="A643" s="31"/>
      <c r="I643" s="21"/>
      <c r="O643" s="22"/>
    </row>
    <row r="644">
      <c r="A644" s="31"/>
      <c r="I644" s="21"/>
      <c r="O644" s="22"/>
    </row>
    <row r="645">
      <c r="A645" s="31"/>
      <c r="I645" s="21"/>
      <c r="O645" s="22"/>
    </row>
    <row r="646">
      <c r="A646" s="31"/>
      <c r="I646" s="21"/>
      <c r="O646" s="22"/>
    </row>
    <row r="647">
      <c r="A647" s="31"/>
      <c r="I647" s="21"/>
      <c r="O647" s="22"/>
    </row>
    <row r="648">
      <c r="A648" s="31"/>
      <c r="I648" s="21"/>
      <c r="O648" s="22"/>
    </row>
    <row r="649">
      <c r="A649" s="31"/>
      <c r="I649" s="21"/>
      <c r="O649" s="22"/>
    </row>
    <row r="650">
      <c r="A650" s="31"/>
      <c r="I650" s="21"/>
      <c r="O650" s="22"/>
    </row>
    <row r="651">
      <c r="A651" s="31"/>
      <c r="I651" s="21"/>
      <c r="O651" s="22"/>
    </row>
    <row r="652">
      <c r="A652" s="31"/>
      <c r="I652" s="21"/>
      <c r="O652" s="22"/>
    </row>
    <row r="653">
      <c r="A653" s="31"/>
      <c r="I653" s="21"/>
      <c r="O653" s="22"/>
    </row>
    <row r="654">
      <c r="A654" s="31"/>
      <c r="I654" s="21"/>
      <c r="O654" s="22"/>
    </row>
    <row r="655">
      <c r="A655" s="31"/>
      <c r="I655" s="21"/>
      <c r="O655" s="22"/>
    </row>
    <row r="656">
      <c r="A656" s="31"/>
      <c r="I656" s="21"/>
      <c r="O656" s="22"/>
    </row>
    <row r="657">
      <c r="A657" s="31"/>
      <c r="I657" s="21"/>
      <c r="O657" s="22"/>
    </row>
    <row r="658">
      <c r="A658" s="31"/>
      <c r="I658" s="21"/>
      <c r="O658" s="22"/>
    </row>
    <row r="659">
      <c r="A659" s="31"/>
      <c r="I659" s="21"/>
      <c r="O659" s="22"/>
    </row>
    <row r="660">
      <c r="A660" s="31"/>
      <c r="I660" s="21"/>
      <c r="O660" s="22"/>
    </row>
    <row r="661">
      <c r="A661" s="31"/>
      <c r="I661" s="21"/>
      <c r="O661" s="22"/>
    </row>
    <row r="662">
      <c r="A662" s="31"/>
      <c r="I662" s="21"/>
      <c r="O662" s="22"/>
    </row>
    <row r="663">
      <c r="A663" s="31"/>
      <c r="I663" s="21"/>
      <c r="O663" s="22"/>
    </row>
    <row r="664">
      <c r="A664" s="31"/>
      <c r="I664" s="21"/>
      <c r="O664" s="22"/>
    </row>
    <row r="665">
      <c r="A665" s="31"/>
      <c r="I665" s="21"/>
      <c r="O665" s="22"/>
    </row>
    <row r="666">
      <c r="A666" s="31"/>
      <c r="I666" s="21"/>
      <c r="O666" s="22"/>
    </row>
    <row r="667">
      <c r="A667" s="31"/>
      <c r="I667" s="21"/>
      <c r="O667" s="22"/>
    </row>
    <row r="668">
      <c r="A668" s="31"/>
      <c r="I668" s="21"/>
      <c r="O668" s="22"/>
    </row>
    <row r="669">
      <c r="A669" s="31"/>
      <c r="I669" s="21"/>
      <c r="O669" s="22"/>
    </row>
    <row r="670">
      <c r="A670" s="31"/>
      <c r="I670" s="21"/>
      <c r="O670" s="22"/>
    </row>
    <row r="671">
      <c r="A671" s="31"/>
      <c r="I671" s="21"/>
      <c r="O671" s="22"/>
    </row>
    <row r="672">
      <c r="A672" s="31"/>
      <c r="I672" s="21"/>
      <c r="O672" s="22"/>
    </row>
    <row r="673">
      <c r="A673" s="31"/>
      <c r="I673" s="21"/>
      <c r="O673" s="22"/>
    </row>
    <row r="674">
      <c r="A674" s="31"/>
      <c r="I674" s="21"/>
      <c r="O674" s="22"/>
    </row>
    <row r="675">
      <c r="A675" s="31"/>
      <c r="I675" s="21"/>
      <c r="O675" s="22"/>
    </row>
    <row r="676">
      <c r="A676" s="31"/>
      <c r="I676" s="21"/>
      <c r="O676" s="22"/>
    </row>
    <row r="677">
      <c r="A677" s="31"/>
      <c r="I677" s="21"/>
      <c r="O677" s="22"/>
    </row>
    <row r="678">
      <c r="A678" s="31"/>
      <c r="I678" s="21"/>
      <c r="O678" s="22"/>
    </row>
    <row r="679">
      <c r="A679" s="31"/>
      <c r="I679" s="21"/>
      <c r="O679" s="22"/>
    </row>
    <row r="680">
      <c r="A680" s="31"/>
      <c r="I680" s="21"/>
      <c r="O680" s="22"/>
    </row>
    <row r="681">
      <c r="A681" s="31"/>
      <c r="I681" s="21"/>
      <c r="O681" s="22"/>
    </row>
    <row r="682">
      <c r="A682" s="31"/>
      <c r="I682" s="21"/>
      <c r="O682" s="22"/>
    </row>
    <row r="683">
      <c r="A683" s="31"/>
      <c r="I683" s="21"/>
      <c r="O683" s="22"/>
    </row>
    <row r="684">
      <c r="A684" s="31"/>
      <c r="I684" s="21"/>
      <c r="O684" s="22"/>
    </row>
    <row r="685">
      <c r="A685" s="31"/>
      <c r="I685" s="21"/>
      <c r="O685" s="22"/>
    </row>
    <row r="686">
      <c r="A686" s="31"/>
      <c r="I686" s="21"/>
      <c r="O686" s="22"/>
    </row>
    <row r="687">
      <c r="A687" s="31"/>
      <c r="I687" s="21"/>
      <c r="O687" s="22"/>
    </row>
    <row r="688">
      <c r="A688" s="31"/>
      <c r="I688" s="21"/>
      <c r="O688" s="22"/>
    </row>
    <row r="689">
      <c r="A689" s="31"/>
      <c r="I689" s="21"/>
      <c r="O689" s="22"/>
    </row>
    <row r="690">
      <c r="A690" s="31"/>
      <c r="I690" s="21"/>
      <c r="O690" s="22"/>
    </row>
    <row r="691">
      <c r="A691" s="31"/>
      <c r="I691" s="21"/>
      <c r="O691" s="22"/>
    </row>
    <row r="692">
      <c r="A692" s="31"/>
      <c r="I692" s="21"/>
      <c r="O692" s="22"/>
    </row>
    <row r="693">
      <c r="A693" s="31"/>
      <c r="I693" s="21"/>
      <c r="O693" s="22"/>
    </row>
    <row r="694">
      <c r="A694" s="31"/>
      <c r="I694" s="21"/>
      <c r="O694" s="22"/>
    </row>
    <row r="695">
      <c r="A695" s="31"/>
      <c r="I695" s="21"/>
      <c r="O695" s="22"/>
    </row>
    <row r="696">
      <c r="A696" s="31"/>
      <c r="I696" s="21"/>
      <c r="O696" s="22"/>
    </row>
    <row r="697">
      <c r="A697" s="31"/>
      <c r="I697" s="21"/>
      <c r="O697" s="22"/>
    </row>
    <row r="698">
      <c r="A698" s="31"/>
      <c r="I698" s="21"/>
      <c r="O698" s="22"/>
    </row>
    <row r="699">
      <c r="A699" s="31"/>
      <c r="I699" s="21"/>
      <c r="O699" s="22"/>
    </row>
    <row r="700">
      <c r="A700" s="31"/>
      <c r="I700" s="21"/>
      <c r="O700" s="22"/>
    </row>
    <row r="701">
      <c r="A701" s="31"/>
      <c r="I701" s="21"/>
      <c r="O701" s="22"/>
    </row>
    <row r="702">
      <c r="A702" s="31"/>
      <c r="I702" s="21"/>
      <c r="O702" s="22"/>
    </row>
    <row r="703">
      <c r="A703" s="31"/>
      <c r="I703" s="21"/>
      <c r="O703" s="22"/>
    </row>
    <row r="704">
      <c r="A704" s="31"/>
      <c r="I704" s="21"/>
      <c r="O704" s="22"/>
    </row>
    <row r="705">
      <c r="A705" s="31"/>
      <c r="I705" s="21"/>
      <c r="O705" s="22"/>
    </row>
    <row r="706">
      <c r="A706" s="31"/>
      <c r="I706" s="21"/>
      <c r="O706" s="22"/>
    </row>
    <row r="707">
      <c r="A707" s="31"/>
      <c r="I707" s="21"/>
      <c r="O707" s="22"/>
    </row>
    <row r="708">
      <c r="A708" s="31"/>
      <c r="I708" s="21"/>
      <c r="O708" s="22"/>
    </row>
    <row r="709">
      <c r="A709" s="31"/>
      <c r="I709" s="21"/>
      <c r="O709" s="22"/>
    </row>
    <row r="710">
      <c r="A710" s="31"/>
      <c r="I710" s="21"/>
      <c r="O710" s="22"/>
    </row>
    <row r="711">
      <c r="A711" s="31"/>
      <c r="I711" s="21"/>
      <c r="O711" s="22"/>
    </row>
    <row r="712">
      <c r="A712" s="31"/>
      <c r="I712" s="21"/>
      <c r="O712" s="22"/>
    </row>
    <row r="713">
      <c r="A713" s="31"/>
      <c r="I713" s="21"/>
      <c r="O713" s="22"/>
    </row>
    <row r="714">
      <c r="A714" s="31"/>
      <c r="I714" s="21"/>
      <c r="O714" s="22"/>
    </row>
    <row r="715">
      <c r="A715" s="31"/>
      <c r="I715" s="21"/>
      <c r="O715" s="22"/>
    </row>
    <row r="716">
      <c r="A716" s="31"/>
      <c r="I716" s="21"/>
      <c r="O716" s="22"/>
    </row>
    <row r="717">
      <c r="A717" s="31"/>
      <c r="I717" s="21"/>
      <c r="O717" s="22"/>
    </row>
    <row r="718">
      <c r="A718" s="31"/>
      <c r="I718" s="21"/>
      <c r="O718" s="22"/>
    </row>
    <row r="719">
      <c r="A719" s="31"/>
      <c r="I719" s="21"/>
      <c r="O719" s="22"/>
    </row>
    <row r="720">
      <c r="A720" s="31"/>
      <c r="I720" s="21"/>
      <c r="O720" s="22"/>
    </row>
    <row r="721">
      <c r="A721" s="31"/>
      <c r="I721" s="21"/>
      <c r="O721" s="22"/>
    </row>
    <row r="722">
      <c r="A722" s="31"/>
      <c r="I722" s="21"/>
      <c r="O722" s="22"/>
    </row>
    <row r="723">
      <c r="A723" s="31"/>
      <c r="I723" s="21"/>
      <c r="O723" s="22"/>
    </row>
    <row r="724">
      <c r="A724" s="31"/>
      <c r="I724" s="21"/>
      <c r="O724" s="22"/>
    </row>
    <row r="725">
      <c r="A725" s="31"/>
      <c r="I725" s="21"/>
      <c r="O725" s="22"/>
    </row>
    <row r="726">
      <c r="A726" s="31"/>
      <c r="I726" s="21"/>
      <c r="O726" s="22"/>
    </row>
    <row r="727">
      <c r="A727" s="31"/>
      <c r="I727" s="21"/>
      <c r="O727" s="22"/>
    </row>
    <row r="728">
      <c r="A728" s="31"/>
      <c r="I728" s="21"/>
      <c r="O728" s="22"/>
    </row>
    <row r="729">
      <c r="A729" s="31"/>
      <c r="I729" s="21"/>
      <c r="O729" s="22"/>
    </row>
    <row r="730">
      <c r="A730" s="31"/>
      <c r="I730" s="21"/>
      <c r="O730" s="22"/>
    </row>
    <row r="731">
      <c r="A731" s="31"/>
      <c r="I731" s="21"/>
      <c r="O731" s="22"/>
    </row>
    <row r="732">
      <c r="A732" s="31"/>
      <c r="I732" s="21"/>
      <c r="O732" s="22"/>
    </row>
    <row r="733">
      <c r="A733" s="31"/>
      <c r="I733" s="21"/>
      <c r="O733" s="22"/>
    </row>
    <row r="734">
      <c r="A734" s="31"/>
      <c r="I734" s="21"/>
      <c r="O734" s="22"/>
    </row>
    <row r="735">
      <c r="A735" s="31"/>
      <c r="I735" s="21"/>
      <c r="O735" s="22"/>
    </row>
    <row r="736">
      <c r="A736" s="31"/>
      <c r="I736" s="21"/>
      <c r="O736" s="22"/>
    </row>
    <row r="737">
      <c r="A737" s="31"/>
      <c r="I737" s="21"/>
      <c r="O737" s="22"/>
    </row>
    <row r="738">
      <c r="A738" s="31"/>
      <c r="I738" s="21"/>
      <c r="O738" s="22"/>
    </row>
    <row r="739">
      <c r="A739" s="31"/>
      <c r="I739" s="21"/>
      <c r="O739" s="22"/>
    </row>
    <row r="740">
      <c r="A740" s="31"/>
      <c r="I740" s="21"/>
      <c r="O740" s="22"/>
    </row>
    <row r="741">
      <c r="A741" s="31"/>
      <c r="I741" s="21"/>
      <c r="O741" s="22"/>
    </row>
    <row r="742">
      <c r="A742" s="31"/>
      <c r="I742" s="21"/>
      <c r="O742" s="22"/>
    </row>
    <row r="743">
      <c r="A743" s="31"/>
      <c r="I743" s="21"/>
      <c r="O743" s="22"/>
    </row>
    <row r="744">
      <c r="A744" s="31"/>
      <c r="I744" s="21"/>
      <c r="O744" s="22"/>
    </row>
    <row r="745">
      <c r="A745" s="31"/>
      <c r="I745" s="21"/>
      <c r="O745" s="22"/>
    </row>
    <row r="746">
      <c r="A746" s="31"/>
      <c r="I746" s="21"/>
      <c r="O746" s="22"/>
    </row>
    <row r="747">
      <c r="A747" s="31"/>
      <c r="I747" s="21"/>
      <c r="O747" s="22"/>
    </row>
    <row r="748">
      <c r="A748" s="31"/>
      <c r="I748" s="21"/>
      <c r="O748" s="22"/>
    </row>
    <row r="749">
      <c r="A749" s="31"/>
      <c r="I749" s="21"/>
      <c r="O749" s="22"/>
    </row>
    <row r="750">
      <c r="A750" s="31"/>
      <c r="I750" s="21"/>
      <c r="O750" s="22"/>
    </row>
    <row r="751">
      <c r="A751" s="31"/>
      <c r="I751" s="21"/>
      <c r="O751" s="22"/>
    </row>
    <row r="752">
      <c r="A752" s="31"/>
      <c r="I752" s="21"/>
      <c r="O752" s="22"/>
    </row>
    <row r="753">
      <c r="A753" s="31"/>
      <c r="I753" s="21"/>
      <c r="O753" s="22"/>
    </row>
    <row r="754">
      <c r="A754" s="31"/>
      <c r="I754" s="21"/>
      <c r="O754" s="22"/>
    </row>
    <row r="755">
      <c r="A755" s="31"/>
      <c r="I755" s="21"/>
      <c r="O755" s="22"/>
    </row>
    <row r="756">
      <c r="A756" s="31"/>
      <c r="I756" s="21"/>
      <c r="O756" s="22"/>
    </row>
    <row r="757">
      <c r="A757" s="31"/>
      <c r="I757" s="21"/>
      <c r="O757" s="22"/>
    </row>
    <row r="758">
      <c r="A758" s="31"/>
      <c r="I758" s="21"/>
      <c r="O758" s="22"/>
    </row>
    <row r="759">
      <c r="A759" s="31"/>
      <c r="I759" s="21"/>
      <c r="O759" s="22"/>
    </row>
    <row r="760">
      <c r="A760" s="31"/>
      <c r="I760" s="21"/>
      <c r="O760" s="22"/>
    </row>
    <row r="761">
      <c r="A761" s="31"/>
      <c r="I761" s="21"/>
      <c r="O761" s="22"/>
    </row>
    <row r="762">
      <c r="A762" s="31"/>
      <c r="I762" s="21"/>
      <c r="O762" s="22"/>
    </row>
    <row r="763">
      <c r="A763" s="31"/>
      <c r="I763" s="21"/>
      <c r="O763" s="22"/>
    </row>
    <row r="764">
      <c r="A764" s="31"/>
      <c r="I764" s="21"/>
      <c r="O764" s="22"/>
    </row>
    <row r="765">
      <c r="A765" s="31"/>
      <c r="I765" s="21"/>
      <c r="O765" s="22"/>
    </row>
    <row r="766">
      <c r="A766" s="31"/>
      <c r="I766" s="21"/>
      <c r="O766" s="22"/>
    </row>
    <row r="767">
      <c r="A767" s="31"/>
      <c r="I767" s="21"/>
      <c r="O767" s="22"/>
    </row>
    <row r="768">
      <c r="A768" s="31"/>
      <c r="I768" s="21"/>
      <c r="O768" s="22"/>
    </row>
    <row r="769">
      <c r="A769" s="31"/>
      <c r="I769" s="21"/>
      <c r="O769" s="22"/>
    </row>
    <row r="770">
      <c r="A770" s="31"/>
      <c r="I770" s="21"/>
      <c r="O770" s="22"/>
    </row>
    <row r="771">
      <c r="A771" s="31"/>
      <c r="I771" s="21"/>
      <c r="O771" s="22"/>
    </row>
    <row r="772">
      <c r="A772" s="31"/>
      <c r="I772" s="21"/>
      <c r="O772" s="22"/>
    </row>
    <row r="773">
      <c r="A773" s="31"/>
      <c r="I773" s="21"/>
      <c r="O773" s="22"/>
    </row>
    <row r="774">
      <c r="A774" s="31"/>
      <c r="I774" s="21"/>
      <c r="O774" s="22"/>
    </row>
    <row r="775">
      <c r="A775" s="31"/>
      <c r="I775" s="21"/>
      <c r="O775" s="22"/>
    </row>
    <row r="776">
      <c r="A776" s="31"/>
      <c r="I776" s="21"/>
      <c r="O776" s="22"/>
    </row>
    <row r="777">
      <c r="A777" s="31"/>
      <c r="I777" s="21"/>
      <c r="O777" s="22"/>
    </row>
    <row r="778">
      <c r="A778" s="31"/>
      <c r="I778" s="21"/>
      <c r="O778" s="22"/>
    </row>
    <row r="779">
      <c r="A779" s="31"/>
      <c r="I779" s="21"/>
      <c r="O779" s="22"/>
    </row>
    <row r="780">
      <c r="A780" s="31"/>
      <c r="I780" s="21"/>
      <c r="O780" s="22"/>
    </row>
    <row r="781">
      <c r="A781" s="31"/>
      <c r="I781" s="21"/>
      <c r="O781" s="22"/>
    </row>
    <row r="782">
      <c r="A782" s="31"/>
      <c r="I782" s="21"/>
      <c r="O782" s="22"/>
    </row>
    <row r="783">
      <c r="A783" s="31"/>
      <c r="I783" s="21"/>
      <c r="O783" s="22"/>
    </row>
    <row r="784">
      <c r="A784" s="31"/>
      <c r="I784" s="21"/>
      <c r="O784" s="22"/>
    </row>
    <row r="785">
      <c r="A785" s="31"/>
      <c r="I785" s="21"/>
      <c r="O785" s="22"/>
    </row>
    <row r="786">
      <c r="A786" s="31"/>
      <c r="I786" s="21"/>
      <c r="O786" s="22"/>
    </row>
    <row r="787">
      <c r="A787" s="31"/>
      <c r="I787" s="21"/>
      <c r="O787" s="22"/>
    </row>
    <row r="788">
      <c r="A788" s="31"/>
      <c r="I788" s="21"/>
      <c r="O788" s="22"/>
    </row>
    <row r="789">
      <c r="A789" s="31"/>
      <c r="I789" s="21"/>
      <c r="O789" s="22"/>
    </row>
    <row r="790">
      <c r="A790" s="31"/>
      <c r="I790" s="21"/>
      <c r="O790" s="22"/>
    </row>
    <row r="791">
      <c r="A791" s="31"/>
      <c r="I791" s="21"/>
      <c r="O791" s="22"/>
    </row>
    <row r="792">
      <c r="A792" s="31"/>
      <c r="I792" s="21"/>
      <c r="O792" s="22"/>
    </row>
    <row r="793">
      <c r="A793" s="31"/>
      <c r="I793" s="21"/>
      <c r="O793" s="22"/>
    </row>
    <row r="794">
      <c r="A794" s="31"/>
      <c r="I794" s="21"/>
      <c r="O794" s="22"/>
    </row>
    <row r="795">
      <c r="A795" s="31"/>
      <c r="I795" s="21"/>
      <c r="O795" s="22"/>
    </row>
    <row r="796">
      <c r="A796" s="31"/>
      <c r="I796" s="21"/>
      <c r="O796" s="22"/>
    </row>
    <row r="797">
      <c r="A797" s="31"/>
      <c r="I797" s="21"/>
      <c r="O797" s="22"/>
    </row>
    <row r="798">
      <c r="A798" s="31"/>
      <c r="I798" s="21"/>
      <c r="O798" s="22"/>
    </row>
    <row r="799">
      <c r="A799" s="31"/>
      <c r="I799" s="21"/>
      <c r="O799" s="22"/>
    </row>
    <row r="800">
      <c r="A800" s="31"/>
      <c r="I800" s="21"/>
      <c r="O800" s="22"/>
    </row>
    <row r="801">
      <c r="A801" s="31"/>
      <c r="I801" s="21"/>
      <c r="O801" s="22"/>
    </row>
    <row r="802">
      <c r="A802" s="31"/>
      <c r="I802" s="21"/>
      <c r="O802" s="22"/>
    </row>
    <row r="803">
      <c r="A803" s="31"/>
      <c r="I803" s="21"/>
      <c r="O803" s="22"/>
    </row>
    <row r="804">
      <c r="A804" s="31"/>
      <c r="I804" s="21"/>
      <c r="O804" s="22"/>
    </row>
    <row r="805">
      <c r="A805" s="31"/>
      <c r="I805" s="21"/>
      <c r="O805" s="22"/>
    </row>
    <row r="806">
      <c r="A806" s="31"/>
      <c r="I806" s="21"/>
      <c r="O806" s="22"/>
    </row>
    <row r="807">
      <c r="A807" s="31"/>
      <c r="I807" s="21"/>
      <c r="O807" s="22"/>
    </row>
    <row r="808">
      <c r="A808" s="31"/>
      <c r="I808" s="21"/>
      <c r="O808" s="22"/>
    </row>
    <row r="809">
      <c r="A809" s="31"/>
      <c r="I809" s="21"/>
      <c r="O809" s="22"/>
    </row>
    <row r="810">
      <c r="A810" s="31"/>
      <c r="I810" s="21"/>
      <c r="O810" s="22"/>
    </row>
    <row r="811">
      <c r="A811" s="31"/>
      <c r="I811" s="21"/>
      <c r="O811" s="22"/>
    </row>
    <row r="812">
      <c r="A812" s="31"/>
      <c r="I812" s="21"/>
      <c r="O812" s="22"/>
    </row>
    <row r="813">
      <c r="A813" s="31"/>
      <c r="I813" s="21"/>
      <c r="O813" s="22"/>
    </row>
    <row r="814">
      <c r="A814" s="31"/>
      <c r="I814" s="21"/>
      <c r="O814" s="22"/>
    </row>
    <row r="815">
      <c r="A815" s="31"/>
      <c r="I815" s="21"/>
      <c r="O815" s="22"/>
    </row>
    <row r="816">
      <c r="A816" s="31"/>
      <c r="I816" s="21"/>
      <c r="O816" s="22"/>
    </row>
    <row r="817">
      <c r="A817" s="31"/>
      <c r="I817" s="21"/>
      <c r="O817" s="22"/>
    </row>
    <row r="818">
      <c r="A818" s="31"/>
      <c r="I818" s="21"/>
      <c r="O818" s="22"/>
    </row>
    <row r="819">
      <c r="A819" s="31"/>
      <c r="I819" s="21"/>
      <c r="O819" s="22"/>
    </row>
    <row r="820">
      <c r="A820" s="31"/>
      <c r="I820" s="21"/>
      <c r="O820" s="22"/>
    </row>
    <row r="821">
      <c r="A821" s="31"/>
      <c r="I821" s="21"/>
      <c r="O821" s="22"/>
    </row>
    <row r="822">
      <c r="A822" s="31"/>
      <c r="I822" s="21"/>
      <c r="O822" s="22"/>
    </row>
    <row r="823">
      <c r="A823" s="31"/>
      <c r="I823" s="21"/>
      <c r="O823" s="22"/>
    </row>
    <row r="824">
      <c r="A824" s="31"/>
      <c r="I824" s="21"/>
      <c r="O824" s="22"/>
    </row>
    <row r="825">
      <c r="A825" s="31"/>
      <c r="I825" s="21"/>
      <c r="O825" s="22"/>
    </row>
    <row r="826">
      <c r="A826" s="31"/>
      <c r="I826" s="21"/>
      <c r="O826" s="22"/>
    </row>
    <row r="827">
      <c r="A827" s="31"/>
      <c r="I827" s="21"/>
      <c r="O827" s="22"/>
    </row>
    <row r="828">
      <c r="A828" s="31"/>
      <c r="I828" s="21"/>
      <c r="O828" s="22"/>
    </row>
    <row r="829">
      <c r="A829" s="31"/>
      <c r="I829" s="21"/>
      <c r="O829" s="22"/>
    </row>
    <row r="830">
      <c r="A830" s="31"/>
      <c r="I830" s="21"/>
      <c r="O830" s="22"/>
    </row>
    <row r="831">
      <c r="A831" s="31"/>
      <c r="I831" s="21"/>
      <c r="O831" s="22"/>
    </row>
    <row r="832">
      <c r="A832" s="31"/>
      <c r="I832" s="21"/>
      <c r="O832" s="22"/>
    </row>
    <row r="833">
      <c r="A833" s="31"/>
      <c r="I833" s="21"/>
      <c r="O833" s="22"/>
    </row>
    <row r="834">
      <c r="A834" s="31"/>
      <c r="I834" s="21"/>
      <c r="O834" s="22"/>
    </row>
    <row r="835">
      <c r="A835" s="31"/>
      <c r="I835" s="21"/>
      <c r="O835" s="22"/>
    </row>
    <row r="836">
      <c r="A836" s="31"/>
      <c r="I836" s="21"/>
      <c r="O836" s="22"/>
    </row>
    <row r="837">
      <c r="A837" s="31"/>
      <c r="I837" s="21"/>
      <c r="O837" s="22"/>
    </row>
    <row r="838">
      <c r="A838" s="31"/>
      <c r="I838" s="21"/>
      <c r="O838" s="22"/>
    </row>
    <row r="839">
      <c r="A839" s="31"/>
      <c r="I839" s="21"/>
      <c r="O839" s="22"/>
    </row>
    <row r="840">
      <c r="A840" s="31"/>
      <c r="I840" s="21"/>
      <c r="O840" s="22"/>
    </row>
    <row r="841">
      <c r="A841" s="31"/>
      <c r="I841" s="21"/>
      <c r="O841" s="22"/>
    </row>
    <row r="842">
      <c r="A842" s="31"/>
      <c r="I842" s="21"/>
      <c r="O842" s="22"/>
    </row>
    <row r="843">
      <c r="A843" s="31"/>
      <c r="I843" s="21"/>
      <c r="O843" s="22"/>
    </row>
    <row r="844">
      <c r="A844" s="31"/>
      <c r="I844" s="21"/>
      <c r="O844" s="22"/>
    </row>
    <row r="845">
      <c r="A845" s="31"/>
      <c r="I845" s="21"/>
      <c r="O845" s="22"/>
    </row>
    <row r="846">
      <c r="A846" s="31"/>
      <c r="I846" s="21"/>
      <c r="O846" s="22"/>
    </row>
    <row r="847">
      <c r="A847" s="31"/>
      <c r="I847" s="21"/>
      <c r="O847" s="22"/>
    </row>
    <row r="848">
      <c r="A848" s="31"/>
      <c r="I848" s="21"/>
      <c r="O848" s="22"/>
    </row>
    <row r="849">
      <c r="A849" s="31"/>
      <c r="I849" s="21"/>
      <c r="O849" s="22"/>
    </row>
    <row r="850">
      <c r="A850" s="31"/>
      <c r="I850" s="21"/>
      <c r="O850" s="22"/>
    </row>
    <row r="851">
      <c r="A851" s="31"/>
      <c r="I851" s="21"/>
      <c r="O851" s="22"/>
    </row>
    <row r="852">
      <c r="A852" s="31"/>
      <c r="I852" s="21"/>
      <c r="O852" s="22"/>
    </row>
    <row r="853">
      <c r="A853" s="31"/>
      <c r="I853" s="21"/>
      <c r="O853" s="22"/>
    </row>
    <row r="854">
      <c r="A854" s="31"/>
      <c r="I854" s="21"/>
      <c r="O854" s="22"/>
    </row>
    <row r="855">
      <c r="A855" s="31"/>
      <c r="I855" s="21"/>
      <c r="O855" s="22"/>
    </row>
    <row r="856">
      <c r="A856" s="31"/>
      <c r="I856" s="21"/>
      <c r="O856" s="22"/>
    </row>
    <row r="857">
      <c r="A857" s="31"/>
      <c r="I857" s="21"/>
      <c r="O857" s="22"/>
    </row>
    <row r="858">
      <c r="A858" s="31"/>
      <c r="I858" s="21"/>
      <c r="O858" s="22"/>
    </row>
    <row r="859">
      <c r="A859" s="31"/>
      <c r="I859" s="21"/>
      <c r="O859" s="22"/>
    </row>
    <row r="860">
      <c r="A860" s="31"/>
      <c r="I860" s="21"/>
      <c r="O860" s="22"/>
    </row>
    <row r="861">
      <c r="A861" s="31"/>
      <c r="I861" s="21"/>
      <c r="O861" s="22"/>
    </row>
    <row r="862">
      <c r="A862" s="31"/>
      <c r="I862" s="21"/>
      <c r="O862" s="22"/>
    </row>
    <row r="863">
      <c r="A863" s="31"/>
      <c r="I863" s="21"/>
      <c r="O863" s="22"/>
    </row>
    <row r="864">
      <c r="A864" s="31"/>
      <c r="I864" s="21"/>
      <c r="O864" s="22"/>
    </row>
    <row r="865">
      <c r="A865" s="31"/>
      <c r="I865" s="21"/>
      <c r="O865" s="22"/>
    </row>
    <row r="866">
      <c r="A866" s="31"/>
      <c r="I866" s="21"/>
      <c r="O866" s="22"/>
    </row>
    <row r="867">
      <c r="A867" s="31"/>
      <c r="I867" s="21"/>
      <c r="O867" s="22"/>
    </row>
    <row r="868">
      <c r="A868" s="31"/>
      <c r="I868" s="21"/>
      <c r="O868" s="22"/>
    </row>
    <row r="869">
      <c r="A869" s="31"/>
      <c r="I869" s="21"/>
      <c r="O869" s="22"/>
    </row>
    <row r="870">
      <c r="A870" s="31"/>
      <c r="I870" s="21"/>
      <c r="O870" s="22"/>
    </row>
    <row r="871">
      <c r="A871" s="31"/>
      <c r="I871" s="21"/>
      <c r="O871" s="22"/>
    </row>
    <row r="872">
      <c r="A872" s="31"/>
      <c r="I872" s="21"/>
      <c r="O872" s="22"/>
    </row>
    <row r="873">
      <c r="A873" s="31"/>
      <c r="I873" s="21"/>
      <c r="O873" s="22"/>
    </row>
    <row r="874">
      <c r="A874" s="31"/>
      <c r="I874" s="21"/>
      <c r="O874" s="22"/>
    </row>
    <row r="875">
      <c r="A875" s="31"/>
      <c r="I875" s="21"/>
      <c r="O875" s="22"/>
    </row>
    <row r="876">
      <c r="A876" s="31"/>
      <c r="I876" s="21"/>
      <c r="O876" s="22"/>
    </row>
    <row r="877">
      <c r="A877" s="31"/>
      <c r="I877" s="21"/>
      <c r="O877" s="22"/>
    </row>
    <row r="878">
      <c r="A878" s="31"/>
      <c r="I878" s="21"/>
      <c r="O878" s="22"/>
    </row>
    <row r="879">
      <c r="A879" s="31"/>
      <c r="I879" s="21"/>
      <c r="O879" s="22"/>
    </row>
    <row r="880">
      <c r="A880" s="31"/>
      <c r="I880" s="21"/>
      <c r="O880" s="22"/>
    </row>
    <row r="881">
      <c r="A881" s="31"/>
      <c r="I881" s="21"/>
      <c r="O881" s="22"/>
    </row>
    <row r="882">
      <c r="A882" s="31"/>
      <c r="I882" s="21"/>
      <c r="O882" s="22"/>
    </row>
    <row r="883">
      <c r="A883" s="31"/>
      <c r="I883" s="21"/>
      <c r="O883" s="22"/>
    </row>
    <row r="884">
      <c r="A884" s="31"/>
      <c r="I884" s="21"/>
      <c r="O884" s="22"/>
    </row>
    <row r="885">
      <c r="A885" s="31"/>
      <c r="I885" s="21"/>
      <c r="O885" s="22"/>
    </row>
    <row r="886">
      <c r="A886" s="31"/>
      <c r="I886" s="21"/>
      <c r="O886" s="22"/>
    </row>
    <row r="887">
      <c r="A887" s="31"/>
      <c r="I887" s="21"/>
      <c r="O887" s="22"/>
    </row>
    <row r="888">
      <c r="A888" s="31"/>
      <c r="I888" s="21"/>
      <c r="O888" s="22"/>
    </row>
    <row r="889">
      <c r="A889" s="31"/>
      <c r="I889" s="21"/>
      <c r="O889" s="22"/>
    </row>
    <row r="890">
      <c r="A890" s="31"/>
      <c r="I890" s="21"/>
      <c r="O890" s="22"/>
    </row>
    <row r="891">
      <c r="A891" s="31"/>
      <c r="I891" s="21"/>
      <c r="O891" s="22"/>
    </row>
    <row r="892">
      <c r="A892" s="31"/>
      <c r="I892" s="21"/>
      <c r="O892" s="22"/>
    </row>
    <row r="893">
      <c r="A893" s="31"/>
      <c r="I893" s="21"/>
      <c r="O893" s="22"/>
    </row>
    <row r="894">
      <c r="A894" s="31"/>
      <c r="I894" s="21"/>
      <c r="O894" s="22"/>
    </row>
    <row r="895">
      <c r="A895" s="31"/>
      <c r="I895" s="21"/>
      <c r="O895" s="22"/>
    </row>
    <row r="896">
      <c r="A896" s="31"/>
      <c r="I896" s="21"/>
      <c r="O896" s="22"/>
    </row>
    <row r="897">
      <c r="A897" s="31"/>
      <c r="I897" s="21"/>
      <c r="O897" s="22"/>
    </row>
    <row r="898">
      <c r="A898" s="31"/>
      <c r="I898" s="21"/>
      <c r="O898" s="22"/>
    </row>
    <row r="899">
      <c r="A899" s="31"/>
      <c r="I899" s="21"/>
      <c r="O899" s="22"/>
    </row>
    <row r="900">
      <c r="A900" s="31"/>
      <c r="I900" s="21"/>
      <c r="O900" s="22"/>
    </row>
    <row r="901">
      <c r="A901" s="31"/>
      <c r="I901" s="21"/>
      <c r="O901" s="22"/>
    </row>
    <row r="902">
      <c r="A902" s="31"/>
      <c r="I902" s="21"/>
      <c r="O902" s="22"/>
    </row>
    <row r="903">
      <c r="A903" s="31"/>
      <c r="I903" s="21"/>
      <c r="O903" s="22"/>
    </row>
    <row r="904">
      <c r="A904" s="31"/>
      <c r="I904" s="21"/>
      <c r="O904" s="22"/>
    </row>
    <row r="905">
      <c r="A905" s="31"/>
      <c r="I905" s="21"/>
      <c r="O905" s="22"/>
    </row>
    <row r="906">
      <c r="A906" s="31"/>
      <c r="I906" s="21"/>
      <c r="O906" s="22"/>
    </row>
    <row r="907">
      <c r="A907" s="31"/>
      <c r="I907" s="21"/>
      <c r="O907" s="22"/>
    </row>
    <row r="908">
      <c r="A908" s="31"/>
      <c r="I908" s="21"/>
      <c r="O908" s="22"/>
    </row>
    <row r="909">
      <c r="A909" s="31"/>
      <c r="I909" s="21"/>
      <c r="O909" s="22"/>
    </row>
    <row r="910">
      <c r="A910" s="31"/>
      <c r="I910" s="21"/>
      <c r="O910" s="22"/>
    </row>
    <row r="911">
      <c r="A911" s="31"/>
      <c r="I911" s="21"/>
      <c r="O911" s="22"/>
    </row>
    <row r="912">
      <c r="A912" s="31"/>
      <c r="I912" s="21"/>
      <c r="O912" s="22"/>
    </row>
    <row r="913">
      <c r="A913" s="31"/>
      <c r="I913" s="21"/>
      <c r="O913" s="22"/>
    </row>
    <row r="914">
      <c r="A914" s="31"/>
      <c r="I914" s="21"/>
      <c r="O914" s="22"/>
    </row>
    <row r="915">
      <c r="A915" s="31"/>
      <c r="I915" s="21"/>
      <c r="O915" s="22"/>
    </row>
    <row r="916">
      <c r="A916" s="31"/>
      <c r="I916" s="21"/>
      <c r="O916" s="22"/>
    </row>
    <row r="917">
      <c r="A917" s="31"/>
      <c r="I917" s="21"/>
      <c r="O917" s="22"/>
    </row>
    <row r="918">
      <c r="A918" s="31"/>
      <c r="I918" s="21"/>
      <c r="O918" s="22"/>
    </row>
    <row r="919">
      <c r="A919" s="31"/>
      <c r="I919" s="21"/>
      <c r="O919" s="22"/>
    </row>
    <row r="920">
      <c r="A920" s="31"/>
      <c r="I920" s="21"/>
      <c r="O920" s="22"/>
    </row>
    <row r="921">
      <c r="A921" s="31"/>
      <c r="I921" s="21"/>
      <c r="O921" s="22"/>
    </row>
    <row r="922">
      <c r="A922" s="31"/>
      <c r="I922" s="21"/>
      <c r="O922" s="22"/>
    </row>
    <row r="923">
      <c r="A923" s="31"/>
      <c r="I923" s="21"/>
      <c r="O923" s="22"/>
    </row>
    <row r="924">
      <c r="A924" s="31"/>
      <c r="I924" s="21"/>
      <c r="O924" s="22"/>
    </row>
    <row r="925">
      <c r="A925" s="31"/>
      <c r="I925" s="21"/>
      <c r="O925" s="22"/>
    </row>
    <row r="926">
      <c r="A926" s="31"/>
      <c r="I926" s="21"/>
      <c r="O926" s="22"/>
    </row>
    <row r="927">
      <c r="A927" s="31"/>
      <c r="I927" s="21"/>
      <c r="O927" s="22"/>
    </row>
    <row r="928">
      <c r="A928" s="31"/>
      <c r="I928" s="21"/>
      <c r="O928" s="22"/>
    </row>
    <row r="929">
      <c r="A929" s="31"/>
      <c r="I929" s="21"/>
      <c r="O929" s="22"/>
    </row>
    <row r="930">
      <c r="A930" s="31"/>
      <c r="I930" s="21"/>
      <c r="O930" s="22"/>
    </row>
    <row r="931">
      <c r="A931" s="31"/>
      <c r="I931" s="21"/>
      <c r="O931" s="22"/>
    </row>
    <row r="932">
      <c r="A932" s="31"/>
      <c r="I932" s="21"/>
      <c r="O932" s="22"/>
    </row>
    <row r="933">
      <c r="A933" s="31"/>
      <c r="I933" s="21"/>
      <c r="O933" s="22"/>
    </row>
    <row r="934">
      <c r="A934" s="31"/>
      <c r="I934" s="21"/>
      <c r="O934" s="22"/>
    </row>
    <row r="935">
      <c r="A935" s="31"/>
      <c r="I935" s="21"/>
      <c r="O935" s="22"/>
    </row>
    <row r="936">
      <c r="A936" s="31"/>
      <c r="I936" s="21"/>
      <c r="O936" s="22"/>
    </row>
    <row r="937">
      <c r="A937" s="31"/>
      <c r="I937" s="21"/>
      <c r="O937" s="22"/>
    </row>
    <row r="938">
      <c r="A938" s="31"/>
      <c r="I938" s="21"/>
      <c r="O938" s="22"/>
    </row>
    <row r="939">
      <c r="A939" s="31"/>
      <c r="I939" s="21"/>
      <c r="O939" s="22"/>
    </row>
    <row r="940">
      <c r="A940" s="31"/>
      <c r="I940" s="21"/>
      <c r="O940" s="22"/>
    </row>
    <row r="941">
      <c r="A941" s="31"/>
      <c r="I941" s="21"/>
      <c r="O941" s="22"/>
    </row>
    <row r="942">
      <c r="A942" s="31"/>
      <c r="I942" s="21"/>
      <c r="O942" s="22"/>
    </row>
    <row r="943">
      <c r="A943" s="31"/>
      <c r="I943" s="21"/>
      <c r="O943" s="22"/>
    </row>
    <row r="944">
      <c r="A944" s="31"/>
      <c r="I944" s="21"/>
      <c r="O944" s="22"/>
    </row>
    <row r="945">
      <c r="A945" s="31"/>
      <c r="I945" s="21"/>
      <c r="O945" s="22"/>
    </row>
    <row r="946">
      <c r="A946" s="31"/>
      <c r="I946" s="21"/>
      <c r="O946" s="22"/>
    </row>
    <row r="947">
      <c r="A947" s="31"/>
      <c r="I947" s="21"/>
      <c r="O947" s="22"/>
    </row>
    <row r="948">
      <c r="A948" s="31"/>
      <c r="I948" s="21"/>
      <c r="O948" s="22"/>
    </row>
    <row r="949">
      <c r="A949" s="31"/>
      <c r="I949" s="21"/>
      <c r="O949" s="22"/>
    </row>
    <row r="950">
      <c r="A950" s="31"/>
      <c r="I950" s="21"/>
      <c r="O950" s="22"/>
    </row>
    <row r="951">
      <c r="A951" s="31"/>
      <c r="I951" s="21"/>
      <c r="O951" s="22"/>
    </row>
    <row r="952">
      <c r="A952" s="31"/>
      <c r="I952" s="21"/>
      <c r="O952" s="22"/>
    </row>
    <row r="953">
      <c r="A953" s="31"/>
      <c r="I953" s="21"/>
      <c r="O953" s="22"/>
    </row>
    <row r="954">
      <c r="A954" s="31"/>
      <c r="I954" s="21"/>
      <c r="O954" s="22"/>
    </row>
    <row r="955">
      <c r="A955" s="31"/>
      <c r="I955" s="21"/>
      <c r="O955" s="22"/>
    </row>
    <row r="956">
      <c r="A956" s="31"/>
      <c r="I956" s="21"/>
      <c r="O956" s="22"/>
    </row>
    <row r="957">
      <c r="A957" s="31"/>
      <c r="I957" s="21"/>
      <c r="O957" s="22"/>
    </row>
    <row r="958">
      <c r="A958" s="31"/>
      <c r="I958" s="21"/>
      <c r="O958" s="22"/>
    </row>
    <row r="959">
      <c r="A959" s="31"/>
      <c r="I959" s="21"/>
      <c r="O959" s="22"/>
    </row>
    <row r="960">
      <c r="A960" s="31"/>
      <c r="I960" s="21"/>
      <c r="O960" s="22"/>
    </row>
    <row r="961">
      <c r="A961" s="31"/>
      <c r="I961" s="21"/>
      <c r="O961" s="22"/>
    </row>
    <row r="962">
      <c r="A962" s="31"/>
      <c r="I962" s="21"/>
      <c r="O962" s="22"/>
    </row>
    <row r="963">
      <c r="A963" s="31"/>
      <c r="I963" s="21"/>
      <c r="O963" s="22"/>
    </row>
    <row r="964">
      <c r="A964" s="31"/>
      <c r="I964" s="21"/>
      <c r="O964" s="22"/>
    </row>
    <row r="965">
      <c r="A965" s="31"/>
      <c r="I965" s="21"/>
      <c r="O965" s="22"/>
    </row>
    <row r="966">
      <c r="A966" s="31"/>
      <c r="I966" s="21"/>
      <c r="O966" s="22"/>
    </row>
    <row r="967">
      <c r="A967" s="31"/>
      <c r="I967" s="21"/>
      <c r="O967" s="22"/>
    </row>
    <row r="968">
      <c r="A968" s="31"/>
      <c r="I968" s="21"/>
      <c r="O968" s="22"/>
    </row>
    <row r="969">
      <c r="A969" s="31"/>
      <c r="I969" s="21"/>
      <c r="O969" s="22"/>
    </row>
    <row r="970">
      <c r="A970" s="31"/>
      <c r="I970" s="21"/>
      <c r="O970" s="22"/>
    </row>
    <row r="971">
      <c r="A971" s="31"/>
      <c r="I971" s="21"/>
      <c r="O971" s="22"/>
    </row>
    <row r="972">
      <c r="A972" s="31"/>
      <c r="I972" s="21"/>
      <c r="O972" s="22"/>
    </row>
    <row r="973">
      <c r="A973" s="31"/>
      <c r="I973" s="21"/>
      <c r="O973" s="22"/>
    </row>
    <row r="974">
      <c r="A974" s="31"/>
      <c r="I974" s="21"/>
      <c r="O974" s="22"/>
    </row>
    <row r="975">
      <c r="A975" s="31"/>
      <c r="I975" s="21"/>
      <c r="O975" s="22"/>
    </row>
    <row r="976">
      <c r="A976" s="31"/>
      <c r="I976" s="21"/>
      <c r="O976" s="22"/>
    </row>
    <row r="977">
      <c r="A977" s="31"/>
      <c r="I977" s="21"/>
      <c r="O977" s="22"/>
    </row>
    <row r="978">
      <c r="A978" s="31"/>
      <c r="I978" s="21"/>
      <c r="O978" s="22"/>
    </row>
    <row r="979">
      <c r="A979" s="31"/>
      <c r="I979" s="21"/>
      <c r="O979" s="22"/>
    </row>
    <row r="980">
      <c r="A980" s="31"/>
      <c r="I980" s="21"/>
      <c r="O980" s="22"/>
    </row>
    <row r="981">
      <c r="A981" s="31"/>
      <c r="I981" s="21"/>
      <c r="O981" s="22"/>
    </row>
    <row r="982">
      <c r="A982" s="31"/>
      <c r="I982" s="21"/>
      <c r="O982" s="22"/>
    </row>
    <row r="983">
      <c r="A983" s="31"/>
      <c r="I983" s="21"/>
      <c r="O983" s="22"/>
    </row>
    <row r="984">
      <c r="A984" s="31"/>
      <c r="I984" s="21"/>
      <c r="O984" s="22"/>
    </row>
    <row r="985">
      <c r="A985" s="31"/>
      <c r="I985" s="21"/>
      <c r="O985" s="22"/>
    </row>
    <row r="986">
      <c r="A986" s="31"/>
      <c r="I986" s="21"/>
      <c r="O986" s="22"/>
    </row>
    <row r="987">
      <c r="A987" s="31"/>
      <c r="I987" s="21"/>
      <c r="O987" s="22"/>
    </row>
    <row r="988">
      <c r="A988" s="31"/>
      <c r="I988" s="21"/>
      <c r="O988" s="22"/>
    </row>
    <row r="989">
      <c r="A989" s="31"/>
      <c r="I989" s="21"/>
      <c r="O989" s="22"/>
    </row>
    <row r="990">
      <c r="A990" s="31"/>
      <c r="I990" s="21"/>
      <c r="O990" s="22"/>
    </row>
    <row r="991">
      <c r="A991" s="31"/>
      <c r="I991" s="21"/>
      <c r="O991" s="22"/>
    </row>
    <row r="992">
      <c r="A992" s="31"/>
      <c r="I992" s="21"/>
      <c r="O992" s="22"/>
    </row>
    <row r="993">
      <c r="A993" s="31"/>
      <c r="I993" s="21"/>
      <c r="O993" s="22"/>
    </row>
    <row r="994">
      <c r="A994" s="31"/>
      <c r="I994" s="21"/>
      <c r="O994" s="22"/>
    </row>
    <row r="995">
      <c r="A995" s="31"/>
      <c r="I995" s="21"/>
      <c r="O995" s="22"/>
    </row>
    <row r="996">
      <c r="A996" s="31"/>
      <c r="I996" s="21"/>
      <c r="O996" s="22"/>
    </row>
    <row r="997">
      <c r="A997" s="31"/>
      <c r="I997" s="21"/>
      <c r="O997" s="22"/>
    </row>
    <row r="998">
      <c r="A998" s="31"/>
      <c r="I998" s="21"/>
      <c r="O998" s="22"/>
    </row>
  </sheetData>
  <mergeCells count="4">
    <mergeCell ref="B1:C1"/>
    <mergeCell ref="D1:E1"/>
    <mergeCell ref="F1:G1"/>
    <mergeCell ref="I61:J61"/>
  </mergeCells>
  <conditionalFormatting sqref="F2:G18 M62:N62">
    <cfRule type="cellIs" dxfId="0" priority="1" operator="greaterThan">
      <formula>11</formula>
    </cfRule>
  </conditionalFormatting>
  <conditionalFormatting sqref="I15">
    <cfRule type="expression" dxfId="1" priority="2">
      <formula>"SI(E2&gt;12)"</formula>
    </cfRule>
  </conditionalFormatting>
  <conditionalFormatting sqref="I15">
    <cfRule type="expression" dxfId="1" priority="3">
      <formula>"Si(E2&gt;F2;1;0)"</formula>
    </cfRule>
  </conditionalFormatting>
  <conditionalFormatting sqref="I15:I19">
    <cfRule type="timePeriod" dxfId="2" priority="4" timePeriod="today"/>
  </conditionalFormatting>
  <conditionalFormatting sqref="M2:M58">
    <cfRule type="colorScale" priority="5">
      <colorScale>
        <cfvo type="percent" val="0"/>
        <cfvo type="percent" val="50"/>
        <cfvo type="percent" val="100"/>
        <color rgb="FFE67C73"/>
        <color rgb="FFFFFFFF"/>
        <color rgb="FF57BB8A"/>
      </colorScale>
    </cfRule>
  </conditionalFormatting>
  <conditionalFormatting sqref="A1">
    <cfRule type="notContainsBlanks" dxfId="2" priority="6">
      <formula>LEN(TRIM(A1))&gt;0</formula>
    </cfRule>
  </conditionalFormatting>
  <dataValidations>
    <dataValidation type="list" allowBlank="1" sqref="B2:E298">
      <formula1>Joueurs2021</formula1>
    </dataValidation>
    <dataValidation type="list" allowBlank="1" sqref="I62:L62">
      <formula1>joueurs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9" max="9" width="17.0"/>
    <col customWidth="1" min="10" max="10" width="9.14"/>
    <col customWidth="1" min="11" max="11" width="8.57"/>
    <col customWidth="1" min="12" max="12" width="19.86"/>
    <col customWidth="1" min="14" max="14" width="21.0"/>
    <col customWidth="1" min="15" max="16" width="19.43"/>
    <col customWidth="1" min="17" max="17" width="13.0"/>
    <col customWidth="1" min="18" max="18" width="9.29"/>
    <col customWidth="1" min="19" max="19" width="19.43"/>
    <col customWidth="1" hidden="1" min="20" max="21" width="19.43"/>
    <col customWidth="1" min="22" max="23" width="19.43"/>
  </cols>
  <sheetData>
    <row r="1">
      <c r="A1" s="1" t="s">
        <v>0</v>
      </c>
      <c r="B1" s="5" t="s">
        <v>1</v>
      </c>
      <c r="C1" s="3"/>
      <c r="D1" s="5" t="s">
        <v>2</v>
      </c>
      <c r="E1" s="3"/>
      <c r="F1" s="5" t="s">
        <v>3</v>
      </c>
      <c r="G1" s="6"/>
      <c r="H1" s="7"/>
      <c r="I1" s="8" t="s">
        <v>4</v>
      </c>
      <c r="J1" s="8" t="s">
        <v>5</v>
      </c>
      <c r="K1" s="8" t="s">
        <v>6</v>
      </c>
      <c r="L1" s="8" t="s">
        <v>7</v>
      </c>
      <c r="M1" s="8" t="s">
        <v>8</v>
      </c>
      <c r="N1" s="8" t="s">
        <v>9</v>
      </c>
      <c r="O1" s="8" t="s">
        <v>10</v>
      </c>
      <c r="P1" s="8" t="s">
        <v>34</v>
      </c>
      <c r="Q1" s="8" t="s">
        <v>35</v>
      </c>
      <c r="R1" s="8" t="s">
        <v>36</v>
      </c>
      <c r="S1" s="8" t="s">
        <v>37</v>
      </c>
      <c r="T1" s="32" t="s">
        <v>38</v>
      </c>
      <c r="U1" s="32" t="s">
        <v>39</v>
      </c>
      <c r="V1" s="33" t="s">
        <v>40</v>
      </c>
      <c r="W1" s="34" t="s">
        <v>41</v>
      </c>
      <c r="X1" s="12" t="s">
        <v>42</v>
      </c>
    </row>
    <row r="2">
      <c r="A2" s="35">
        <v>43981.0</v>
      </c>
      <c r="B2" s="10" t="s">
        <v>20</v>
      </c>
      <c r="C2" s="11" t="s">
        <v>15</v>
      </c>
      <c r="D2" s="10" t="s">
        <v>19</v>
      </c>
      <c r="E2" s="11" t="s">
        <v>23</v>
      </c>
      <c r="F2" s="12">
        <v>16.0</v>
      </c>
      <c r="G2" s="23">
        <v>8.0</v>
      </c>
      <c r="I2" s="8" t="s">
        <v>19</v>
      </c>
      <c r="J2" s="14">
        <f t="shared" ref="J2:J26" si="1">COUNTIFS($B$2:$C$304,I2)</f>
        <v>50</v>
      </c>
      <c r="K2" s="14">
        <f t="shared" ref="K2:K26" si="2">COUNTIFS($D$2:$E$304,I2)</f>
        <v>52</v>
      </c>
      <c r="L2" s="15">
        <f t="shared" ref="L2:L26" si="3">COUNTIF($B$2:E304,I2)</f>
        <v>102</v>
      </c>
      <c r="M2" s="16">
        <f t="shared" ref="M2:M26" si="4"> IFERROR(J2/L2,"")</f>
        <v>0.4901960784</v>
      </c>
      <c r="N2" s="17">
        <f t="shared" ref="N2:N27" si="5">iferror(RANK(O2,$O$2:$O$25),"")</f>
        <v>5</v>
      </c>
      <c r="O2" s="18">
        <f t="shared" ref="O2:O25" si="6">if(L2&gt;30,J2/L2,"")</f>
        <v>0.4901960784</v>
      </c>
      <c r="P2" s="17">
        <f t="shared" ref="P2:P58" si="7">S2-V2</f>
        <v>225</v>
      </c>
      <c r="Q2" s="17">
        <f t="shared" ref="Q2:Q3" si="8">SUMIF($B$2:B98,I2,$F$2:F21)</f>
        <v>308</v>
      </c>
      <c r="R2" s="17">
        <f t="shared" ref="R2:R3" si="9">SUMIF($C$2:C98,I2,$F$2:F44)</f>
        <v>48</v>
      </c>
      <c r="S2" s="36">
        <f t="shared" ref="S2:S25" si="10">SUM(Q2+R2)</f>
        <v>356</v>
      </c>
      <c r="T2" s="37">
        <f t="shared" ref="T2:T3" si="11">SUMIF($D$2:D98,I2,$G$2:G21)</f>
        <v>131</v>
      </c>
      <c r="U2" s="37">
        <f t="shared" ref="U2:U3" si="12">SUMIF($E$2:E98,I2,$G$2:G21)</f>
        <v>0</v>
      </c>
      <c r="V2" s="38">
        <f t="shared" ref="V2:V25" si="13">SUM(T2+U2)</f>
        <v>131</v>
      </c>
      <c r="W2" s="39">
        <f t="shared" ref="W2:W14" si="14">V2/K2</f>
        <v>2.519230769</v>
      </c>
      <c r="X2">
        <f>S2/J2</f>
        <v>7.12</v>
      </c>
    </row>
    <row r="3">
      <c r="A3" s="35">
        <v>43981.0</v>
      </c>
      <c r="B3" s="10" t="s">
        <v>24</v>
      </c>
      <c r="C3" s="11" t="s">
        <v>19</v>
      </c>
      <c r="D3" s="10" t="s">
        <v>20</v>
      </c>
      <c r="E3" s="11" t="s">
        <v>15</v>
      </c>
      <c r="F3" s="12">
        <v>12.0</v>
      </c>
      <c r="G3" s="13">
        <v>7.0</v>
      </c>
      <c r="I3" s="8" t="s">
        <v>20</v>
      </c>
      <c r="J3" s="14">
        <f t="shared" si="1"/>
        <v>16</v>
      </c>
      <c r="K3" s="14">
        <f t="shared" si="2"/>
        <v>15</v>
      </c>
      <c r="L3" s="15">
        <f t="shared" si="3"/>
        <v>31</v>
      </c>
      <c r="M3" s="16">
        <f t="shared" si="4"/>
        <v>0.5161290323</v>
      </c>
      <c r="N3" s="17">
        <f t="shared" si="5"/>
        <v>4</v>
      </c>
      <c r="O3" s="18">
        <f t="shared" si="6"/>
        <v>0.5161290323</v>
      </c>
      <c r="P3" s="17">
        <f t="shared" si="7"/>
        <v>78</v>
      </c>
      <c r="Q3" s="17">
        <f t="shared" si="8"/>
        <v>113</v>
      </c>
      <c r="R3" s="17">
        <f t="shared" si="9"/>
        <v>25</v>
      </c>
      <c r="S3" s="36">
        <f t="shared" si="10"/>
        <v>138</v>
      </c>
      <c r="T3" s="37">
        <f t="shared" si="11"/>
        <v>24</v>
      </c>
      <c r="U3" s="37">
        <f t="shared" si="12"/>
        <v>36</v>
      </c>
      <c r="V3" s="38">
        <f t="shared" si="13"/>
        <v>60</v>
      </c>
      <c r="W3" s="39">
        <f t="shared" si="14"/>
        <v>4</v>
      </c>
      <c r="X3" t="str">
        <f>S3/X3</f>
        <v>#REF!</v>
      </c>
    </row>
    <row r="4">
      <c r="A4" s="35">
        <v>43981.0</v>
      </c>
      <c r="B4" s="10" t="s">
        <v>20</v>
      </c>
      <c r="C4" s="11" t="s">
        <v>23</v>
      </c>
      <c r="D4" s="10" t="s">
        <v>24</v>
      </c>
      <c r="E4" s="11" t="s">
        <v>19</v>
      </c>
      <c r="F4" s="12">
        <v>13.0</v>
      </c>
      <c r="G4" s="13">
        <v>0.0</v>
      </c>
      <c r="I4" s="8" t="s">
        <v>23</v>
      </c>
      <c r="J4" s="14">
        <f t="shared" si="1"/>
        <v>14</v>
      </c>
      <c r="K4" s="14">
        <f t="shared" si="2"/>
        <v>9</v>
      </c>
      <c r="L4" s="15">
        <f t="shared" si="3"/>
        <v>23</v>
      </c>
      <c r="M4" s="16">
        <f t="shared" si="4"/>
        <v>0.6086956522</v>
      </c>
      <c r="N4" s="17" t="str">
        <f t="shared" si="5"/>
        <v/>
      </c>
      <c r="O4" s="18" t="str">
        <f t="shared" si="6"/>
        <v/>
      </c>
      <c r="P4" s="17">
        <f t="shared" si="7"/>
        <v>78</v>
      </c>
      <c r="Q4" s="17">
        <f t="shared" ref="Q4:Q14" si="15">SUMIF($B$2:B99,I4,$F$2:F23)</f>
        <v>49</v>
      </c>
      <c r="R4" s="17">
        <f t="shared" ref="R4:R14" si="16">SUMIF($C$2:C99,I4,$F$2:F46)</f>
        <v>61</v>
      </c>
      <c r="S4" s="36">
        <f t="shared" si="10"/>
        <v>110</v>
      </c>
      <c r="T4" s="37">
        <f t="shared" ref="T4:T14" si="17">SUMIF($D$2:D99,I4,$G$2:G23)</f>
        <v>24</v>
      </c>
      <c r="U4" s="37">
        <f t="shared" ref="U4:U14" si="18">SUMIF($E$2:E99,I4,$G$2:G23)</f>
        <v>8</v>
      </c>
      <c r="V4" s="38">
        <f t="shared" si="13"/>
        <v>32</v>
      </c>
      <c r="W4" s="39">
        <f t="shared" si="14"/>
        <v>3.555555556</v>
      </c>
      <c r="X4" t="str">
        <f>S4/X2:X63</f>
        <v>#REF!</v>
      </c>
    </row>
    <row r="5">
      <c r="A5" s="35">
        <v>43981.0</v>
      </c>
      <c r="B5" s="10" t="s">
        <v>15</v>
      </c>
      <c r="C5" s="11" t="s">
        <v>24</v>
      </c>
      <c r="D5" s="10" t="s">
        <v>43</v>
      </c>
      <c r="E5" s="11" t="s">
        <v>17</v>
      </c>
      <c r="F5" s="12">
        <v>12.0</v>
      </c>
      <c r="G5" s="13">
        <v>7.0</v>
      </c>
      <c r="I5" s="8" t="s">
        <v>24</v>
      </c>
      <c r="J5" s="14">
        <f t="shared" si="1"/>
        <v>28</v>
      </c>
      <c r="K5" s="14">
        <f t="shared" si="2"/>
        <v>34</v>
      </c>
      <c r="L5" s="15">
        <f t="shared" si="3"/>
        <v>62</v>
      </c>
      <c r="M5" s="16">
        <f t="shared" si="4"/>
        <v>0.4516129032</v>
      </c>
      <c r="N5" s="17">
        <f t="shared" si="5"/>
        <v>6</v>
      </c>
      <c r="O5" s="18">
        <f t="shared" si="6"/>
        <v>0.4516129032</v>
      </c>
      <c r="P5" s="17">
        <f t="shared" si="7"/>
        <v>108</v>
      </c>
      <c r="Q5" s="17">
        <f t="shared" si="15"/>
        <v>145</v>
      </c>
      <c r="R5" s="17">
        <f t="shared" si="16"/>
        <v>72</v>
      </c>
      <c r="S5" s="36">
        <f t="shared" si="10"/>
        <v>217</v>
      </c>
      <c r="T5" s="37">
        <f t="shared" si="17"/>
        <v>81</v>
      </c>
      <c r="U5" s="37">
        <f t="shared" si="18"/>
        <v>28</v>
      </c>
      <c r="V5" s="38">
        <f t="shared" si="13"/>
        <v>109</v>
      </c>
      <c r="W5" s="39">
        <f t="shared" si="14"/>
        <v>3.205882353</v>
      </c>
    </row>
    <row r="6">
      <c r="A6" s="35">
        <v>43981.0</v>
      </c>
      <c r="B6" s="10" t="s">
        <v>15</v>
      </c>
      <c r="C6" s="11" t="s">
        <v>44</v>
      </c>
      <c r="D6" s="10" t="s">
        <v>43</v>
      </c>
      <c r="E6" s="11" t="s">
        <v>17</v>
      </c>
      <c r="F6" s="12">
        <v>13.0</v>
      </c>
      <c r="G6" s="13">
        <v>10.0</v>
      </c>
      <c r="I6" s="8" t="s">
        <v>17</v>
      </c>
      <c r="J6" s="14">
        <f t="shared" si="1"/>
        <v>16</v>
      </c>
      <c r="K6" s="14">
        <f t="shared" si="2"/>
        <v>28</v>
      </c>
      <c r="L6" s="15">
        <f t="shared" si="3"/>
        <v>44</v>
      </c>
      <c r="M6" s="16">
        <f t="shared" si="4"/>
        <v>0.3636363636</v>
      </c>
      <c r="N6" s="17">
        <f t="shared" si="5"/>
        <v>7</v>
      </c>
      <c r="O6" s="18">
        <f t="shared" si="6"/>
        <v>0.3636363636</v>
      </c>
      <c r="P6" s="17">
        <f t="shared" si="7"/>
        <v>54</v>
      </c>
      <c r="Q6" s="17">
        <f t="shared" si="15"/>
        <v>0</v>
      </c>
      <c r="R6" s="17">
        <f t="shared" si="16"/>
        <v>121</v>
      </c>
      <c r="S6" s="36">
        <f t="shared" si="10"/>
        <v>121</v>
      </c>
      <c r="T6" s="37">
        <f t="shared" si="17"/>
        <v>13</v>
      </c>
      <c r="U6" s="37">
        <f t="shared" si="18"/>
        <v>54</v>
      </c>
      <c r="V6" s="38">
        <f t="shared" si="13"/>
        <v>67</v>
      </c>
      <c r="W6" s="39">
        <f t="shared" si="14"/>
        <v>2.392857143</v>
      </c>
      <c r="X6">
        <f t="shared" ref="X6:X14" si="19">S6/J6</f>
        <v>7.5625</v>
      </c>
    </row>
    <row r="7">
      <c r="A7" s="35">
        <v>43982.0</v>
      </c>
      <c r="B7" s="10" t="s">
        <v>29</v>
      </c>
      <c r="C7" s="11" t="s">
        <v>19</v>
      </c>
      <c r="D7" s="10" t="s">
        <v>45</v>
      </c>
      <c r="E7" s="11" t="s">
        <v>45</v>
      </c>
      <c r="F7" s="12">
        <v>12.0</v>
      </c>
      <c r="G7" s="13">
        <v>7.0</v>
      </c>
      <c r="I7" s="8" t="s">
        <v>25</v>
      </c>
      <c r="J7" s="14">
        <f t="shared" si="1"/>
        <v>29</v>
      </c>
      <c r="K7" s="14">
        <f t="shared" si="2"/>
        <v>19</v>
      </c>
      <c r="L7" s="15">
        <f t="shared" si="3"/>
        <v>48</v>
      </c>
      <c r="M7" s="16">
        <f t="shared" si="4"/>
        <v>0.6041666667</v>
      </c>
      <c r="N7" s="17">
        <f t="shared" si="5"/>
        <v>1</v>
      </c>
      <c r="O7" s="18">
        <f t="shared" si="6"/>
        <v>0.6041666667</v>
      </c>
      <c r="P7" s="17">
        <f t="shared" si="7"/>
        <v>88</v>
      </c>
      <c r="Q7" s="17">
        <f t="shared" si="15"/>
        <v>125</v>
      </c>
      <c r="R7" s="17">
        <f t="shared" si="16"/>
        <v>12</v>
      </c>
      <c r="S7" s="36">
        <f t="shared" si="10"/>
        <v>137</v>
      </c>
      <c r="T7" s="37">
        <f t="shared" si="17"/>
        <v>41</v>
      </c>
      <c r="U7" s="37">
        <f t="shared" si="18"/>
        <v>8</v>
      </c>
      <c r="V7" s="38">
        <f t="shared" si="13"/>
        <v>49</v>
      </c>
      <c r="W7" s="39">
        <f t="shared" si="14"/>
        <v>2.578947368</v>
      </c>
      <c r="X7">
        <f t="shared" si="19"/>
        <v>4.724137931</v>
      </c>
    </row>
    <row r="8">
      <c r="A8" s="35">
        <v>43982.0</v>
      </c>
      <c r="B8" s="10" t="s">
        <v>46</v>
      </c>
      <c r="C8" s="11" t="s">
        <v>47</v>
      </c>
      <c r="D8" s="10" t="s">
        <v>19</v>
      </c>
      <c r="E8" s="11" t="s">
        <v>29</v>
      </c>
      <c r="F8" s="12">
        <v>12.0</v>
      </c>
      <c r="G8" s="13">
        <v>4.0</v>
      </c>
      <c r="I8" s="8" t="s">
        <v>27</v>
      </c>
      <c r="J8" s="14">
        <f t="shared" si="1"/>
        <v>2</v>
      </c>
      <c r="K8" s="14">
        <f t="shared" si="2"/>
        <v>8</v>
      </c>
      <c r="L8" s="15">
        <f t="shared" si="3"/>
        <v>10</v>
      </c>
      <c r="M8" s="16">
        <f t="shared" si="4"/>
        <v>0.2</v>
      </c>
      <c r="N8" s="17" t="str">
        <f t="shared" si="5"/>
        <v/>
      </c>
      <c r="O8" s="18" t="str">
        <f t="shared" si="6"/>
        <v/>
      </c>
      <c r="P8" s="17">
        <f t="shared" si="7"/>
        <v>-5</v>
      </c>
      <c r="Q8" s="17">
        <f t="shared" si="15"/>
        <v>25</v>
      </c>
      <c r="R8" s="17">
        <f t="shared" si="16"/>
        <v>0</v>
      </c>
      <c r="S8" s="36">
        <f t="shared" si="10"/>
        <v>25</v>
      </c>
      <c r="T8" s="37">
        <f t="shared" si="17"/>
        <v>28</v>
      </c>
      <c r="U8" s="37">
        <f t="shared" si="18"/>
        <v>2</v>
      </c>
      <c r="V8" s="38">
        <f t="shared" si="13"/>
        <v>30</v>
      </c>
      <c r="W8" s="39">
        <f t="shared" si="14"/>
        <v>3.75</v>
      </c>
      <c r="X8">
        <f t="shared" si="19"/>
        <v>12.5</v>
      </c>
    </row>
    <row r="9">
      <c r="A9" s="35">
        <v>43982.0</v>
      </c>
      <c r="B9" s="10" t="s">
        <v>29</v>
      </c>
      <c r="C9" s="11" t="s">
        <v>19</v>
      </c>
      <c r="D9" s="10" t="s">
        <v>46</v>
      </c>
      <c r="E9" s="11" t="s">
        <v>47</v>
      </c>
      <c r="F9" s="12">
        <v>12.0</v>
      </c>
      <c r="G9" s="13">
        <v>5.0</v>
      </c>
      <c r="I9" s="8" t="s">
        <v>28</v>
      </c>
      <c r="J9" s="14">
        <f t="shared" si="1"/>
        <v>1</v>
      </c>
      <c r="K9" s="14">
        <f t="shared" si="2"/>
        <v>0</v>
      </c>
      <c r="L9" s="15">
        <f t="shared" si="3"/>
        <v>1</v>
      </c>
      <c r="M9" s="16">
        <f t="shared" si="4"/>
        <v>1</v>
      </c>
      <c r="N9" s="17" t="str">
        <f t="shared" si="5"/>
        <v/>
      </c>
      <c r="O9" s="18" t="str">
        <f t="shared" si="6"/>
        <v/>
      </c>
      <c r="P9" s="17">
        <f t="shared" si="7"/>
        <v>13</v>
      </c>
      <c r="Q9" s="17">
        <f t="shared" si="15"/>
        <v>0</v>
      </c>
      <c r="R9" s="17">
        <f t="shared" si="16"/>
        <v>13</v>
      </c>
      <c r="S9" s="36">
        <f t="shared" si="10"/>
        <v>13</v>
      </c>
      <c r="T9" s="37">
        <f t="shared" si="17"/>
        <v>0</v>
      </c>
      <c r="U9" s="37">
        <f t="shared" si="18"/>
        <v>0</v>
      </c>
      <c r="V9" s="38">
        <f t="shared" si="13"/>
        <v>0</v>
      </c>
      <c r="W9" s="39" t="str">
        <f t="shared" si="14"/>
        <v>#DIV/0!</v>
      </c>
      <c r="X9">
        <f t="shared" si="19"/>
        <v>13</v>
      </c>
    </row>
    <row r="10">
      <c r="A10" s="35">
        <v>43982.0</v>
      </c>
      <c r="B10" s="10" t="s">
        <v>24</v>
      </c>
      <c r="C10" s="11" t="s">
        <v>43</v>
      </c>
      <c r="D10" s="10" t="s">
        <v>29</v>
      </c>
      <c r="E10" s="11" t="s">
        <v>17</v>
      </c>
      <c r="F10" s="12">
        <v>13.0</v>
      </c>
      <c r="G10" s="13">
        <v>5.0</v>
      </c>
      <c r="I10" s="8" t="s">
        <v>29</v>
      </c>
      <c r="J10" s="14">
        <f t="shared" si="1"/>
        <v>71</v>
      </c>
      <c r="K10" s="14">
        <f t="shared" si="2"/>
        <v>51</v>
      </c>
      <c r="L10" s="15">
        <f t="shared" si="3"/>
        <v>122</v>
      </c>
      <c r="M10" s="16">
        <f t="shared" si="4"/>
        <v>0.5819672131</v>
      </c>
      <c r="N10" s="17">
        <f t="shared" si="5"/>
        <v>3</v>
      </c>
      <c r="O10" s="18">
        <f t="shared" si="6"/>
        <v>0.5819672131</v>
      </c>
      <c r="P10" s="17">
        <f t="shared" si="7"/>
        <v>242</v>
      </c>
      <c r="Q10" s="17">
        <f t="shared" si="15"/>
        <v>303</v>
      </c>
      <c r="R10" s="17">
        <f t="shared" si="16"/>
        <v>99</v>
      </c>
      <c r="S10" s="36">
        <f t="shared" si="10"/>
        <v>402</v>
      </c>
      <c r="T10" s="37">
        <f t="shared" si="17"/>
        <v>128</v>
      </c>
      <c r="U10" s="37">
        <f t="shared" si="18"/>
        <v>32</v>
      </c>
      <c r="V10" s="38">
        <f t="shared" si="13"/>
        <v>160</v>
      </c>
      <c r="W10" s="39">
        <f t="shared" si="14"/>
        <v>3.137254902</v>
      </c>
      <c r="X10">
        <f t="shared" si="19"/>
        <v>5.661971831</v>
      </c>
    </row>
    <row r="11">
      <c r="A11" s="35">
        <v>43982.0</v>
      </c>
      <c r="B11" s="10" t="s">
        <v>29</v>
      </c>
      <c r="C11" s="11" t="s">
        <v>17</v>
      </c>
      <c r="D11" s="10" t="s">
        <v>24</v>
      </c>
      <c r="E11" s="11" t="s">
        <v>43</v>
      </c>
      <c r="F11" s="12">
        <v>12.0</v>
      </c>
      <c r="G11" s="13">
        <v>11.0</v>
      </c>
      <c r="I11" s="8" t="s">
        <v>44</v>
      </c>
      <c r="J11" s="14">
        <f t="shared" si="1"/>
        <v>1</v>
      </c>
      <c r="K11" s="14">
        <f t="shared" si="2"/>
        <v>0</v>
      </c>
      <c r="L11" s="15">
        <f t="shared" si="3"/>
        <v>1</v>
      </c>
      <c r="M11" s="16">
        <f t="shared" si="4"/>
        <v>1</v>
      </c>
      <c r="N11" s="17" t="str">
        <f t="shared" si="5"/>
        <v/>
      </c>
      <c r="O11" s="18" t="str">
        <f t="shared" si="6"/>
        <v/>
      </c>
      <c r="P11" s="17">
        <f t="shared" si="7"/>
        <v>13</v>
      </c>
      <c r="Q11" s="17">
        <f t="shared" si="15"/>
        <v>0</v>
      </c>
      <c r="R11" s="17">
        <f t="shared" si="16"/>
        <v>13</v>
      </c>
      <c r="S11" s="36">
        <f t="shared" si="10"/>
        <v>13</v>
      </c>
      <c r="T11" s="37">
        <f t="shared" si="17"/>
        <v>0</v>
      </c>
      <c r="U11" s="37">
        <f t="shared" si="18"/>
        <v>0</v>
      </c>
      <c r="V11" s="38">
        <f t="shared" si="13"/>
        <v>0</v>
      </c>
      <c r="W11" s="39" t="str">
        <f t="shared" si="14"/>
        <v>#DIV/0!</v>
      </c>
      <c r="X11">
        <f t="shared" si="19"/>
        <v>13</v>
      </c>
    </row>
    <row r="12">
      <c r="A12" s="35">
        <v>43983.0</v>
      </c>
      <c r="B12" s="10" t="s">
        <v>19</v>
      </c>
      <c r="C12" s="11" t="s">
        <v>17</v>
      </c>
      <c r="D12" s="10" t="s">
        <v>29</v>
      </c>
      <c r="E12" s="11" t="s">
        <v>15</v>
      </c>
      <c r="F12" s="12">
        <v>12.0</v>
      </c>
      <c r="G12" s="13">
        <v>7.0</v>
      </c>
      <c r="I12" s="8" t="s">
        <v>43</v>
      </c>
      <c r="J12" s="14">
        <f t="shared" si="1"/>
        <v>2</v>
      </c>
      <c r="K12" s="14">
        <f t="shared" si="2"/>
        <v>7</v>
      </c>
      <c r="L12" s="15">
        <f t="shared" si="3"/>
        <v>9</v>
      </c>
      <c r="M12" s="16">
        <f t="shared" si="4"/>
        <v>0.2222222222</v>
      </c>
      <c r="N12" s="17" t="str">
        <f t="shared" si="5"/>
        <v/>
      </c>
      <c r="O12" s="18" t="str">
        <f t="shared" si="6"/>
        <v/>
      </c>
      <c r="P12" s="17">
        <f t="shared" si="7"/>
        <v>-14</v>
      </c>
      <c r="Q12" s="17">
        <f t="shared" si="15"/>
        <v>0</v>
      </c>
      <c r="R12" s="17">
        <f t="shared" si="16"/>
        <v>25</v>
      </c>
      <c r="S12" s="36">
        <f t="shared" si="10"/>
        <v>25</v>
      </c>
      <c r="T12" s="37">
        <f t="shared" si="17"/>
        <v>20</v>
      </c>
      <c r="U12" s="37">
        <f t="shared" si="18"/>
        <v>19</v>
      </c>
      <c r="V12" s="38">
        <f t="shared" si="13"/>
        <v>39</v>
      </c>
      <c r="W12" s="39">
        <f t="shared" si="14"/>
        <v>5.571428571</v>
      </c>
      <c r="X12">
        <f t="shared" si="19"/>
        <v>12.5</v>
      </c>
    </row>
    <row r="13">
      <c r="A13" s="35">
        <v>43983.0</v>
      </c>
      <c r="B13" s="10" t="s">
        <v>15</v>
      </c>
      <c r="C13" s="11" t="s">
        <v>29</v>
      </c>
      <c r="D13" s="10" t="s">
        <v>19</v>
      </c>
      <c r="E13" s="11" t="s">
        <v>17</v>
      </c>
      <c r="F13" s="12">
        <v>12.0</v>
      </c>
      <c r="G13" s="13">
        <v>4.0</v>
      </c>
      <c r="I13" s="8" t="s">
        <v>15</v>
      </c>
      <c r="J13" s="14">
        <f t="shared" si="1"/>
        <v>44</v>
      </c>
      <c r="K13" s="14">
        <f t="shared" si="2"/>
        <v>30</v>
      </c>
      <c r="L13" s="15">
        <f t="shared" si="3"/>
        <v>74</v>
      </c>
      <c r="M13" s="16">
        <f t="shared" si="4"/>
        <v>0.5945945946</v>
      </c>
      <c r="N13" s="17">
        <f t="shared" si="5"/>
        <v>2</v>
      </c>
      <c r="O13" s="18">
        <f t="shared" si="6"/>
        <v>0.5945945946</v>
      </c>
      <c r="P13" s="17">
        <f t="shared" si="7"/>
        <v>110</v>
      </c>
      <c r="Q13" s="17">
        <f t="shared" si="15"/>
        <v>86</v>
      </c>
      <c r="R13" s="17">
        <f t="shared" si="16"/>
        <v>148</v>
      </c>
      <c r="S13" s="36">
        <f t="shared" si="10"/>
        <v>234</v>
      </c>
      <c r="T13" s="37">
        <f t="shared" si="17"/>
        <v>60</v>
      </c>
      <c r="U13" s="37">
        <f t="shared" si="18"/>
        <v>64</v>
      </c>
      <c r="V13" s="38">
        <f t="shared" si="13"/>
        <v>124</v>
      </c>
      <c r="W13" s="39">
        <f t="shared" si="14"/>
        <v>4.133333333</v>
      </c>
      <c r="X13">
        <f t="shared" si="19"/>
        <v>5.318181818</v>
      </c>
    </row>
    <row r="14">
      <c r="A14" s="35">
        <v>43983.0</v>
      </c>
      <c r="B14" s="10" t="s">
        <v>19</v>
      </c>
      <c r="C14" s="11" t="s">
        <v>17</v>
      </c>
      <c r="D14" s="10" t="s">
        <v>29</v>
      </c>
      <c r="E14" s="11" t="s">
        <v>15</v>
      </c>
      <c r="F14" s="12">
        <v>12.0</v>
      </c>
      <c r="G14" s="13">
        <v>7.0</v>
      </c>
      <c r="I14" s="8" t="s">
        <v>48</v>
      </c>
      <c r="J14" s="14">
        <f t="shared" si="1"/>
        <v>0</v>
      </c>
      <c r="K14" s="14">
        <f t="shared" si="2"/>
        <v>1</v>
      </c>
      <c r="L14" s="15">
        <f t="shared" si="3"/>
        <v>1</v>
      </c>
      <c r="M14" s="16">
        <f t="shared" si="4"/>
        <v>0</v>
      </c>
      <c r="N14" s="17" t="str">
        <f t="shared" si="5"/>
        <v/>
      </c>
      <c r="O14" s="18" t="str">
        <f t="shared" si="6"/>
        <v/>
      </c>
      <c r="P14" s="17">
        <f t="shared" si="7"/>
        <v>-5</v>
      </c>
      <c r="Q14" s="17">
        <f t="shared" si="15"/>
        <v>0</v>
      </c>
      <c r="R14" s="17">
        <f t="shared" si="16"/>
        <v>0</v>
      </c>
      <c r="S14" s="36">
        <f t="shared" si="10"/>
        <v>0</v>
      </c>
      <c r="T14" s="37">
        <f t="shared" si="17"/>
        <v>0</v>
      </c>
      <c r="U14" s="37">
        <f t="shared" si="18"/>
        <v>5</v>
      </c>
      <c r="V14" s="38">
        <f t="shared" si="13"/>
        <v>5</v>
      </c>
      <c r="W14" s="39">
        <f t="shared" si="14"/>
        <v>5</v>
      </c>
      <c r="X14" t="str">
        <f t="shared" si="19"/>
        <v>#DIV/0!</v>
      </c>
    </row>
    <row r="15">
      <c r="A15" s="35">
        <v>43983.0</v>
      </c>
      <c r="B15" s="10" t="s">
        <v>25</v>
      </c>
      <c r="C15" s="11" t="s">
        <v>29</v>
      </c>
      <c r="D15" s="10" t="s">
        <v>27</v>
      </c>
      <c r="E15" s="11" t="s">
        <v>24</v>
      </c>
      <c r="F15" s="12">
        <v>14.0</v>
      </c>
      <c r="G15" s="13">
        <v>2.0</v>
      </c>
      <c r="I15" s="8" t="s">
        <v>30</v>
      </c>
      <c r="J15" s="14">
        <f t="shared" si="1"/>
        <v>10</v>
      </c>
      <c r="K15" s="14">
        <f t="shared" si="2"/>
        <v>9</v>
      </c>
      <c r="L15" s="15">
        <f t="shared" si="3"/>
        <v>19</v>
      </c>
      <c r="M15" s="16">
        <f t="shared" si="4"/>
        <v>0.5263157895</v>
      </c>
      <c r="N15" s="17" t="str">
        <f t="shared" si="5"/>
        <v/>
      </c>
      <c r="O15" s="18" t="str">
        <f t="shared" si="6"/>
        <v/>
      </c>
      <c r="P15" s="17">
        <f t="shared" si="7"/>
        <v>41</v>
      </c>
      <c r="Q15" s="17">
        <f t="shared" ref="Q15:Q16" si="20">SUMIF($B$2:B112,I15,$F$2:F36)</f>
        <v>38</v>
      </c>
      <c r="R15" s="17">
        <f t="shared" ref="R15:R16" si="21">SUMIF($C$2:C112,I15,$F$2:F59)</f>
        <v>55</v>
      </c>
      <c r="S15" s="36">
        <f t="shared" si="10"/>
        <v>93</v>
      </c>
      <c r="T15" s="37">
        <f t="shared" ref="T15:T16" si="22">SUMIF($D$2:D112,I15,$G$2:G36)</f>
        <v>0</v>
      </c>
      <c r="U15" s="37">
        <f t="shared" ref="U15:U16" si="23">SUMIF($E$2:E112,I15,$G$2:G36)</f>
        <v>52</v>
      </c>
      <c r="V15" s="38">
        <f t="shared" si="13"/>
        <v>52</v>
      </c>
      <c r="W15" s="39">
        <f t="shared" ref="W15:W16" si="24">V21/K21</f>
        <v>0</v>
      </c>
      <c r="X15">
        <f t="shared" ref="X15:X16" si="25">S21/J21</f>
        <v>0</v>
      </c>
    </row>
    <row r="16">
      <c r="A16" s="35">
        <v>43983.0</v>
      </c>
      <c r="B16" s="10" t="s">
        <v>25</v>
      </c>
      <c r="C16" s="11" t="s">
        <v>29</v>
      </c>
      <c r="D16" s="10" t="s">
        <v>27</v>
      </c>
      <c r="E16" s="11" t="s">
        <v>24</v>
      </c>
      <c r="F16" s="12">
        <v>13.0</v>
      </c>
      <c r="G16" s="13">
        <v>4.0</v>
      </c>
      <c r="I16" s="8" t="s">
        <v>31</v>
      </c>
      <c r="J16" s="14">
        <f t="shared" si="1"/>
        <v>3</v>
      </c>
      <c r="K16" s="14">
        <f t="shared" si="2"/>
        <v>11</v>
      </c>
      <c r="L16" s="15">
        <f t="shared" si="3"/>
        <v>14</v>
      </c>
      <c r="M16" s="16">
        <f t="shared" si="4"/>
        <v>0.2142857143</v>
      </c>
      <c r="N16" s="17" t="str">
        <f t="shared" si="5"/>
        <v/>
      </c>
      <c r="O16" s="18" t="str">
        <f t="shared" si="6"/>
        <v/>
      </c>
      <c r="P16" s="17">
        <f t="shared" si="7"/>
        <v>-22</v>
      </c>
      <c r="Q16" s="17">
        <f t="shared" si="20"/>
        <v>12</v>
      </c>
      <c r="R16" s="17">
        <f t="shared" si="21"/>
        <v>12</v>
      </c>
      <c r="S16" s="36">
        <f t="shared" si="10"/>
        <v>24</v>
      </c>
      <c r="T16" s="37">
        <f t="shared" si="22"/>
        <v>25</v>
      </c>
      <c r="U16" s="37">
        <f t="shared" si="23"/>
        <v>21</v>
      </c>
      <c r="V16" s="38">
        <f t="shared" si="13"/>
        <v>46</v>
      </c>
      <c r="W16" s="39">
        <f t="shared" si="24"/>
        <v>0</v>
      </c>
      <c r="X16">
        <f t="shared" si="25"/>
        <v>2.4</v>
      </c>
    </row>
    <row r="17">
      <c r="A17" s="35">
        <v>43983.0</v>
      </c>
      <c r="B17" s="10" t="s">
        <v>27</v>
      </c>
      <c r="C17" s="11" t="s">
        <v>28</v>
      </c>
      <c r="D17" s="10" t="s">
        <v>24</v>
      </c>
      <c r="E17" s="11" t="s">
        <v>48</v>
      </c>
      <c r="F17" s="12">
        <v>13.0</v>
      </c>
      <c r="G17" s="13">
        <v>5.0</v>
      </c>
      <c r="I17" s="8" t="s">
        <v>32</v>
      </c>
      <c r="J17" s="14">
        <f t="shared" si="1"/>
        <v>2</v>
      </c>
      <c r="K17" s="14">
        <f t="shared" si="2"/>
        <v>3</v>
      </c>
      <c r="L17" s="15">
        <f t="shared" si="3"/>
        <v>5</v>
      </c>
      <c r="M17" s="16">
        <f t="shared" si="4"/>
        <v>0.4</v>
      </c>
      <c r="N17" s="17" t="str">
        <f t="shared" si="5"/>
        <v/>
      </c>
      <c r="O17" s="18" t="str">
        <f t="shared" si="6"/>
        <v/>
      </c>
      <c r="P17" s="17">
        <f t="shared" si="7"/>
        <v>-5</v>
      </c>
      <c r="Q17" s="17">
        <f t="shared" ref="Q17:Q20" si="26">SUMIF($B$2:B112,I17,$F$2:F36)</f>
        <v>12</v>
      </c>
      <c r="R17" s="17">
        <f t="shared" ref="R17:R20" si="27">SUMIF($C$2:C112,I17,$F$2:F59)</f>
        <v>0</v>
      </c>
      <c r="S17" s="36">
        <f t="shared" si="10"/>
        <v>12</v>
      </c>
      <c r="T17" s="37">
        <f t="shared" ref="T17:T20" si="28">SUMIF($D$2:D112,I17,$G$2:G36)</f>
        <v>17</v>
      </c>
      <c r="U17" s="37">
        <f t="shared" ref="U17:U20" si="29">SUMIF($E$2:E112,I17,$G$2:G36)</f>
        <v>0</v>
      </c>
      <c r="V17" s="38">
        <f t="shared" si="13"/>
        <v>17</v>
      </c>
      <c r="W17" s="39">
        <f t="shared" ref="W17:W18" si="30">V15/K15</f>
        <v>5.777777778</v>
      </c>
      <c r="X17">
        <f t="shared" ref="X17:X18" si="31">S15/J15</f>
        <v>9.3</v>
      </c>
    </row>
    <row r="18">
      <c r="A18" s="35">
        <v>43983.0</v>
      </c>
      <c r="B18" s="10" t="s">
        <v>20</v>
      </c>
      <c r="C18" s="11" t="s">
        <v>17</v>
      </c>
      <c r="D18" s="10" t="s">
        <v>19</v>
      </c>
      <c r="E18" s="11" t="s">
        <v>15</v>
      </c>
      <c r="F18" s="12">
        <v>12.0</v>
      </c>
      <c r="G18" s="13">
        <v>8.0</v>
      </c>
      <c r="I18" s="8" t="s">
        <v>49</v>
      </c>
      <c r="J18" s="14">
        <f t="shared" si="1"/>
        <v>1</v>
      </c>
      <c r="K18" s="14">
        <f t="shared" si="2"/>
        <v>6</v>
      </c>
      <c r="L18" s="15">
        <f t="shared" si="3"/>
        <v>7</v>
      </c>
      <c r="M18" s="16">
        <f t="shared" si="4"/>
        <v>0.1428571429</v>
      </c>
      <c r="N18" s="17" t="str">
        <f t="shared" si="5"/>
        <v/>
      </c>
      <c r="O18" s="18" t="str">
        <f t="shared" si="6"/>
        <v/>
      </c>
      <c r="P18" s="17">
        <f t="shared" si="7"/>
        <v>-25</v>
      </c>
      <c r="Q18" s="17">
        <f t="shared" si="26"/>
        <v>0</v>
      </c>
      <c r="R18" s="17">
        <f t="shared" si="27"/>
        <v>0</v>
      </c>
      <c r="S18" s="36">
        <f t="shared" si="10"/>
        <v>0</v>
      </c>
      <c r="T18" s="37">
        <f t="shared" si="28"/>
        <v>0</v>
      </c>
      <c r="U18" s="37">
        <f t="shared" si="29"/>
        <v>25</v>
      </c>
      <c r="V18" s="38">
        <f t="shared" si="13"/>
        <v>25</v>
      </c>
      <c r="W18" s="39">
        <f t="shared" si="30"/>
        <v>4.181818182</v>
      </c>
      <c r="X18">
        <f t="shared" si="31"/>
        <v>8</v>
      </c>
    </row>
    <row r="19">
      <c r="A19" s="35">
        <v>43983.0</v>
      </c>
      <c r="B19" s="10" t="s">
        <v>19</v>
      </c>
      <c r="C19" s="11" t="s">
        <v>15</v>
      </c>
      <c r="D19" s="10" t="s">
        <v>20</v>
      </c>
      <c r="E19" s="11" t="s">
        <v>17</v>
      </c>
      <c r="F19" s="12">
        <v>12.0</v>
      </c>
      <c r="G19" s="13">
        <v>0.0</v>
      </c>
      <c r="I19" s="8" t="s">
        <v>50</v>
      </c>
      <c r="J19" s="14">
        <f t="shared" si="1"/>
        <v>1</v>
      </c>
      <c r="K19" s="14">
        <f t="shared" si="2"/>
        <v>0</v>
      </c>
      <c r="L19" s="15">
        <f t="shared" si="3"/>
        <v>1</v>
      </c>
      <c r="M19" s="16">
        <f t="shared" si="4"/>
        <v>1</v>
      </c>
      <c r="N19" s="17" t="str">
        <f t="shared" si="5"/>
        <v/>
      </c>
      <c r="O19" s="18" t="str">
        <f t="shared" si="6"/>
        <v/>
      </c>
      <c r="P19" s="17">
        <f t="shared" si="7"/>
        <v>12</v>
      </c>
      <c r="Q19" s="17">
        <f t="shared" si="26"/>
        <v>0</v>
      </c>
      <c r="R19" s="17">
        <f t="shared" si="27"/>
        <v>12</v>
      </c>
      <c r="S19" s="36">
        <f t="shared" si="10"/>
        <v>12</v>
      </c>
      <c r="T19" s="37">
        <f t="shared" si="28"/>
        <v>0</v>
      </c>
      <c r="U19" s="37">
        <f t="shared" si="29"/>
        <v>0</v>
      </c>
      <c r="V19" s="38">
        <f t="shared" si="13"/>
        <v>0</v>
      </c>
      <c r="W19" s="39" t="str">
        <f t="shared" ref="W19:W20" si="32">V19/K19</f>
        <v>#DIV/0!</v>
      </c>
      <c r="X19">
        <f t="shared" ref="X19:X20" si="33">S19/J19</f>
        <v>12</v>
      </c>
    </row>
    <row r="20">
      <c r="A20" s="35">
        <v>43983.0</v>
      </c>
      <c r="B20" s="10" t="s">
        <v>20</v>
      </c>
      <c r="C20" s="11" t="s">
        <v>17</v>
      </c>
      <c r="D20" s="10" t="s">
        <v>19</v>
      </c>
      <c r="E20" s="11" t="s">
        <v>15</v>
      </c>
      <c r="F20" s="12">
        <v>12.0</v>
      </c>
      <c r="G20" s="13">
        <v>8.0</v>
      </c>
      <c r="I20" s="32" t="s">
        <v>51</v>
      </c>
      <c r="J20" s="14">
        <f t="shared" si="1"/>
        <v>0</v>
      </c>
      <c r="K20" s="14">
        <f t="shared" si="2"/>
        <v>6</v>
      </c>
      <c r="L20" s="15">
        <f t="shared" si="3"/>
        <v>6</v>
      </c>
      <c r="M20" s="16">
        <f t="shared" si="4"/>
        <v>0</v>
      </c>
      <c r="N20" s="17" t="str">
        <f t="shared" si="5"/>
        <v/>
      </c>
      <c r="O20" s="18" t="str">
        <f t="shared" si="6"/>
        <v/>
      </c>
      <c r="P20" s="17">
        <f t="shared" si="7"/>
        <v>-24</v>
      </c>
      <c r="Q20" s="17">
        <f t="shared" si="26"/>
        <v>0</v>
      </c>
      <c r="R20" s="17">
        <f t="shared" si="27"/>
        <v>0</v>
      </c>
      <c r="S20" s="36">
        <f t="shared" si="10"/>
        <v>0</v>
      </c>
      <c r="T20" s="37">
        <f t="shared" si="28"/>
        <v>11</v>
      </c>
      <c r="U20" s="37">
        <f t="shared" si="29"/>
        <v>13</v>
      </c>
      <c r="V20" s="38">
        <f t="shared" si="13"/>
        <v>24</v>
      </c>
      <c r="W20" s="39">
        <f t="shared" si="32"/>
        <v>4</v>
      </c>
      <c r="X20" t="str">
        <f t="shared" si="33"/>
        <v>#DIV/0!</v>
      </c>
    </row>
    <row r="21">
      <c r="A21" s="35">
        <v>43983.0</v>
      </c>
      <c r="B21" s="10" t="s">
        <v>30</v>
      </c>
      <c r="C21" s="11" t="s">
        <v>15</v>
      </c>
      <c r="D21" s="10" t="s">
        <v>25</v>
      </c>
      <c r="E21" s="11" t="s">
        <v>43</v>
      </c>
      <c r="F21" s="12">
        <v>12.0</v>
      </c>
      <c r="G21" s="13">
        <v>1.0</v>
      </c>
      <c r="I21" s="40" t="s">
        <v>52</v>
      </c>
      <c r="J21" s="41">
        <f t="shared" si="1"/>
        <v>1</v>
      </c>
      <c r="K21" s="14">
        <f t="shared" si="2"/>
        <v>4</v>
      </c>
      <c r="L21" s="15">
        <f t="shared" si="3"/>
        <v>5</v>
      </c>
      <c r="M21" s="16">
        <f t="shared" si="4"/>
        <v>0.2</v>
      </c>
      <c r="N21" s="17" t="str">
        <f t="shared" si="5"/>
        <v/>
      </c>
      <c r="O21" s="18" t="str">
        <f t="shared" si="6"/>
        <v/>
      </c>
      <c r="P21" s="17">
        <f t="shared" si="7"/>
        <v>0</v>
      </c>
      <c r="Q21" s="17">
        <f>SUMIF($B$2:B110,#REF!,$F$2:F34)</f>
        <v>0</v>
      </c>
      <c r="R21" s="17">
        <f>SUMIF($C$2:C110,#REF!,$F$2:F57)</f>
        <v>0</v>
      </c>
      <c r="S21" s="36">
        <f t="shared" si="10"/>
        <v>0</v>
      </c>
      <c r="T21" s="37">
        <f>SUMIF($D$2:D110,#REF!,$G$2:G34)</f>
        <v>0</v>
      </c>
      <c r="U21" s="37">
        <f>SUMIF($E$2:E110,#REF!,$G$2:G34)</f>
        <v>0</v>
      </c>
      <c r="V21" s="38">
        <f t="shared" si="13"/>
        <v>0</v>
      </c>
      <c r="W21" s="39" t="str">
        <f t="shared" ref="W21:X21" si="34">#REF!/#REF!</f>
        <v>#REF!</v>
      </c>
      <c r="X21" t="str">
        <f t="shared" si="34"/>
        <v>#REF!</v>
      </c>
    </row>
    <row r="22">
      <c r="A22" s="35">
        <v>43983.0</v>
      </c>
      <c r="B22" s="10" t="s">
        <v>20</v>
      </c>
      <c r="C22" s="11" t="s">
        <v>31</v>
      </c>
      <c r="D22" s="10" t="s">
        <v>24</v>
      </c>
      <c r="E22" s="11" t="s">
        <v>17</v>
      </c>
      <c r="F22" s="12">
        <v>12.0</v>
      </c>
      <c r="G22" s="13">
        <v>10.0</v>
      </c>
      <c r="I22" s="42" t="s">
        <v>53</v>
      </c>
      <c r="J22" s="14">
        <f t="shared" si="1"/>
        <v>5</v>
      </c>
      <c r="K22" s="14">
        <f t="shared" si="2"/>
        <v>6</v>
      </c>
      <c r="L22" s="15">
        <f t="shared" si="3"/>
        <v>11</v>
      </c>
      <c r="M22" s="16">
        <f t="shared" si="4"/>
        <v>0.4545454545</v>
      </c>
      <c r="N22" s="17" t="str">
        <f t="shared" si="5"/>
        <v/>
      </c>
      <c r="O22" s="18" t="str">
        <f t="shared" si="6"/>
        <v/>
      </c>
      <c r="P22" s="17">
        <f t="shared" si="7"/>
        <v>12</v>
      </c>
      <c r="Q22" s="17">
        <f>SUMIF($B$2:B111,I22,$F$2:F35)</f>
        <v>0</v>
      </c>
      <c r="R22" s="17">
        <f>SUMIF($C$2:C111,I22,$F$2:F58)</f>
        <v>12</v>
      </c>
      <c r="S22" s="36">
        <f t="shared" si="10"/>
        <v>12</v>
      </c>
      <c r="T22" s="37">
        <f>SUMIF($D$2:D111,I22,$G$2:G35)</f>
        <v>0</v>
      </c>
      <c r="U22" s="37">
        <f>SUMIF($E$2:E111,I22,$G$2:G35)</f>
        <v>0</v>
      </c>
      <c r="V22" s="38">
        <f t="shared" si="13"/>
        <v>0</v>
      </c>
      <c r="W22" s="39" t="str">
        <f t="shared" ref="W22:X22" si="35">#REF!/#REF!</f>
        <v>#REF!</v>
      </c>
      <c r="X22" t="str">
        <f t="shared" si="35"/>
        <v>#REF!</v>
      </c>
    </row>
    <row r="23">
      <c r="A23" s="35">
        <v>43983.0</v>
      </c>
      <c r="B23" s="10" t="s">
        <v>20</v>
      </c>
      <c r="C23" s="19"/>
      <c r="D23" s="10" t="s">
        <v>25</v>
      </c>
      <c r="E23" s="19"/>
      <c r="F23" s="12">
        <v>12.0</v>
      </c>
      <c r="G23" s="13">
        <v>11.0</v>
      </c>
      <c r="I23" s="8" t="s">
        <v>54</v>
      </c>
      <c r="J23" s="14">
        <f t="shared" si="1"/>
        <v>2</v>
      </c>
      <c r="K23" s="14">
        <f t="shared" si="2"/>
        <v>0</v>
      </c>
      <c r="L23" s="15">
        <f t="shared" si="3"/>
        <v>2</v>
      </c>
      <c r="M23" s="16">
        <f t="shared" si="4"/>
        <v>1</v>
      </c>
      <c r="N23" s="17" t="str">
        <f t="shared" si="5"/>
        <v/>
      </c>
      <c r="O23" s="18" t="str">
        <f t="shared" si="6"/>
        <v/>
      </c>
      <c r="P23" s="17">
        <f t="shared" si="7"/>
        <v>24</v>
      </c>
      <c r="Q23" s="17">
        <f t="shared" ref="Q23:Q25" si="36">SUMIF($B$2:B118,I23,$F$2:F42)</f>
        <v>24</v>
      </c>
      <c r="R23" s="17">
        <f t="shared" ref="R23:R24" si="37">SUMIF($C$2:C118,I23,$F$2:F65)</f>
        <v>0</v>
      </c>
      <c r="S23" s="36">
        <f t="shared" si="10"/>
        <v>24</v>
      </c>
      <c r="T23" s="37">
        <f t="shared" ref="T23:T25" si="38">SUMIF($D$2:D118,I23,$G$2:G42)</f>
        <v>0</v>
      </c>
      <c r="U23" s="37">
        <f t="shared" ref="U23:U25" si="39">SUMIF($E$2:E118,I23,$G$2:G42)</f>
        <v>0</v>
      </c>
      <c r="V23" s="38">
        <f t="shared" si="13"/>
        <v>0</v>
      </c>
      <c r="W23" s="39" t="str">
        <f t="shared" ref="W23:W25" si="40">V23/K23</f>
        <v>#DIV/0!</v>
      </c>
      <c r="X23">
        <f t="shared" ref="X23:X25" si="41">S23/J23</f>
        <v>12</v>
      </c>
    </row>
    <row r="24">
      <c r="A24" s="35">
        <v>43983.0</v>
      </c>
      <c r="B24" s="10" t="s">
        <v>20</v>
      </c>
      <c r="C24" s="19"/>
      <c r="D24" s="10" t="s">
        <v>25</v>
      </c>
      <c r="E24" s="19"/>
      <c r="F24" s="12">
        <v>12.0</v>
      </c>
      <c r="G24" s="13">
        <v>11.0</v>
      </c>
      <c r="I24" s="8" t="s">
        <v>55</v>
      </c>
      <c r="J24" s="14">
        <f t="shared" si="1"/>
        <v>2</v>
      </c>
      <c r="K24" s="14">
        <f t="shared" si="2"/>
        <v>0</v>
      </c>
      <c r="L24" s="15">
        <f t="shared" si="3"/>
        <v>2</v>
      </c>
      <c r="M24" s="16">
        <f t="shared" si="4"/>
        <v>1</v>
      </c>
      <c r="N24" s="17" t="str">
        <f t="shared" si="5"/>
        <v/>
      </c>
      <c r="O24" s="18" t="str">
        <f t="shared" si="6"/>
        <v/>
      </c>
      <c r="P24" s="17">
        <f t="shared" si="7"/>
        <v>24</v>
      </c>
      <c r="Q24" s="17">
        <f t="shared" si="36"/>
        <v>0</v>
      </c>
      <c r="R24" s="17">
        <f t="shared" si="37"/>
        <v>24</v>
      </c>
      <c r="S24" s="17">
        <f t="shared" si="10"/>
        <v>24</v>
      </c>
      <c r="T24" s="37">
        <f t="shared" si="38"/>
        <v>0</v>
      </c>
      <c r="U24" s="37">
        <f t="shared" si="39"/>
        <v>0</v>
      </c>
      <c r="V24" s="17">
        <f t="shared" si="13"/>
        <v>0</v>
      </c>
      <c r="W24" s="39" t="str">
        <f t="shared" si="40"/>
        <v>#DIV/0!</v>
      </c>
      <c r="X24">
        <f t="shared" si="41"/>
        <v>12</v>
      </c>
    </row>
    <row r="25">
      <c r="A25" s="35">
        <v>43983.0</v>
      </c>
      <c r="B25" s="10" t="s">
        <v>19</v>
      </c>
      <c r="C25" s="11" t="s">
        <v>17</v>
      </c>
      <c r="D25" s="10" t="s">
        <v>24</v>
      </c>
      <c r="E25" s="11" t="s">
        <v>30</v>
      </c>
      <c r="F25" s="12">
        <v>12.0</v>
      </c>
      <c r="G25" s="13">
        <v>10.0</v>
      </c>
      <c r="I25" s="32" t="s">
        <v>56</v>
      </c>
      <c r="J25" s="14">
        <f t="shared" si="1"/>
        <v>0</v>
      </c>
      <c r="K25" s="14">
        <f t="shared" si="2"/>
        <v>1</v>
      </c>
      <c r="L25" s="15">
        <f t="shared" si="3"/>
        <v>1</v>
      </c>
      <c r="M25" s="16">
        <f t="shared" si="4"/>
        <v>0</v>
      </c>
      <c r="N25" s="17" t="str">
        <f t="shared" si="5"/>
        <v/>
      </c>
      <c r="O25" s="18" t="str">
        <f t="shared" si="6"/>
        <v/>
      </c>
      <c r="P25" s="17">
        <f t="shared" si="7"/>
        <v>0</v>
      </c>
      <c r="Q25" s="17">
        <f t="shared" si="36"/>
        <v>0</v>
      </c>
      <c r="R25" s="17">
        <f>SUMIF($C$2:C120,I25,$F$2:F66)</f>
        <v>0</v>
      </c>
      <c r="S25" s="17">
        <f t="shared" si="10"/>
        <v>0</v>
      </c>
      <c r="T25" s="37">
        <f t="shared" si="38"/>
        <v>0</v>
      </c>
      <c r="U25" s="37">
        <f t="shared" si="39"/>
        <v>0</v>
      </c>
      <c r="V25" s="17">
        <f t="shared" si="13"/>
        <v>0</v>
      </c>
      <c r="W25" s="39">
        <f t="shared" si="40"/>
        <v>0</v>
      </c>
      <c r="X25" t="str">
        <f t="shared" si="41"/>
        <v>#DIV/0!</v>
      </c>
    </row>
    <row r="26">
      <c r="A26" s="35">
        <v>43983.0</v>
      </c>
      <c r="B26" s="10" t="s">
        <v>25</v>
      </c>
      <c r="C26" s="11" t="s">
        <v>15</v>
      </c>
      <c r="D26" s="10" t="s">
        <v>20</v>
      </c>
      <c r="E26" s="11" t="s">
        <v>31</v>
      </c>
      <c r="F26" s="12">
        <v>12.0</v>
      </c>
      <c r="G26" s="13">
        <v>10.0</v>
      </c>
      <c r="I26" s="43"/>
      <c r="J26" s="41">
        <f t="shared" si="1"/>
        <v>0</v>
      </c>
      <c r="K26" s="14">
        <f t="shared" si="2"/>
        <v>0</v>
      </c>
      <c r="L26" s="15">
        <f t="shared" si="3"/>
        <v>0</v>
      </c>
      <c r="M26" s="16" t="str">
        <f t="shared" si="4"/>
        <v/>
      </c>
      <c r="N26" s="17" t="str">
        <f t="shared" si="5"/>
        <v/>
      </c>
      <c r="O26" s="18"/>
      <c r="P26" s="17">
        <f t="shared" si="7"/>
        <v>0</v>
      </c>
      <c r="T26" s="44"/>
      <c r="U26" s="44"/>
      <c r="W26" s="12"/>
    </row>
    <row r="27">
      <c r="A27" s="35">
        <v>43983.0</v>
      </c>
      <c r="B27" s="10" t="s">
        <v>30</v>
      </c>
      <c r="C27" s="19"/>
      <c r="D27" s="10" t="s">
        <v>31</v>
      </c>
      <c r="E27" s="19"/>
      <c r="F27" s="12">
        <v>14.0</v>
      </c>
      <c r="G27" s="13">
        <v>3.0</v>
      </c>
      <c r="I27" s="45"/>
      <c r="J27" s="41"/>
      <c r="K27" s="14"/>
      <c r="L27" s="15">
        <f>COUNTIF($B$2:E329,I21)</f>
        <v>5</v>
      </c>
      <c r="M27" s="16"/>
      <c r="N27" s="17" t="str">
        <f t="shared" si="5"/>
        <v/>
      </c>
      <c r="O27" s="18"/>
      <c r="P27" s="17">
        <f t="shared" si="7"/>
        <v>0</v>
      </c>
    </row>
    <row r="28">
      <c r="A28" s="35">
        <v>43983.0</v>
      </c>
      <c r="B28" s="10" t="s">
        <v>23</v>
      </c>
      <c r="C28" s="11" t="s">
        <v>15</v>
      </c>
      <c r="D28" s="10" t="s">
        <v>24</v>
      </c>
      <c r="E28" s="11" t="s">
        <v>30</v>
      </c>
      <c r="F28" s="12">
        <v>12.0</v>
      </c>
      <c r="G28" s="13">
        <v>1.0</v>
      </c>
      <c r="I28" s="46"/>
      <c r="J28" s="41">
        <f t="shared" ref="J28:J58" si="42">COUNTIFS($B$2:$C$304,I28)</f>
        <v>0</v>
      </c>
      <c r="K28" s="14">
        <f t="shared" ref="K28:K58" si="43">COUNTIFS($D$2:$E$304,I28)</f>
        <v>0</v>
      </c>
      <c r="L28" s="15">
        <f t="shared" ref="L28:L58" si="44">COUNTIF($B$2:E330,I28)</f>
        <v>0</v>
      </c>
      <c r="M28" s="16" t="str">
        <f t="shared" ref="M28:M58" si="45"> IFERROR(J28/L28,"")</f>
        <v/>
      </c>
      <c r="N28" s="17" t="str">
        <f t="shared" ref="N28:N57" si="46">if(L28&lt;30,"Parties manquantes",RANK(M28,$M$2:$M$25))</f>
        <v>Parties manquantes</v>
      </c>
      <c r="O28" s="18"/>
      <c r="P28" s="17">
        <f t="shared" si="7"/>
        <v>0</v>
      </c>
    </row>
    <row r="29">
      <c r="A29" s="35">
        <v>43983.0</v>
      </c>
      <c r="B29" s="10" t="s">
        <v>19</v>
      </c>
      <c r="C29" s="11" t="s">
        <v>20</v>
      </c>
      <c r="D29" s="10" t="s">
        <v>25</v>
      </c>
      <c r="E29" s="11" t="s">
        <v>29</v>
      </c>
      <c r="F29" s="12">
        <v>13.0</v>
      </c>
      <c r="G29" s="13">
        <v>10.0</v>
      </c>
      <c r="I29" s="46"/>
      <c r="J29" s="41">
        <f t="shared" si="42"/>
        <v>0</v>
      </c>
      <c r="K29" s="14">
        <f t="shared" si="43"/>
        <v>0</v>
      </c>
      <c r="L29" s="15">
        <f t="shared" si="44"/>
        <v>0</v>
      </c>
      <c r="M29" s="16" t="str">
        <f t="shared" si="45"/>
        <v/>
      </c>
      <c r="N29" s="17" t="str">
        <f t="shared" si="46"/>
        <v>Parties manquantes</v>
      </c>
      <c r="O29" s="18"/>
      <c r="P29" s="17">
        <f t="shared" si="7"/>
        <v>0</v>
      </c>
    </row>
    <row r="30">
      <c r="A30" s="35">
        <v>43983.0</v>
      </c>
      <c r="B30" s="10" t="s">
        <v>25</v>
      </c>
      <c r="C30" s="11" t="s">
        <v>29</v>
      </c>
      <c r="D30" s="10" t="s">
        <v>19</v>
      </c>
      <c r="E30" s="11" t="s">
        <v>20</v>
      </c>
      <c r="F30" s="12">
        <v>12.0</v>
      </c>
      <c r="G30" s="13">
        <v>10.0</v>
      </c>
      <c r="I30" s="46"/>
      <c r="J30" s="41">
        <f t="shared" si="42"/>
        <v>0</v>
      </c>
      <c r="K30" s="14">
        <f t="shared" si="43"/>
        <v>0</v>
      </c>
      <c r="L30" s="15">
        <f t="shared" si="44"/>
        <v>0</v>
      </c>
      <c r="M30" s="16" t="str">
        <f t="shared" si="45"/>
        <v/>
      </c>
      <c r="N30" s="17" t="str">
        <f t="shared" si="46"/>
        <v>Parties manquantes</v>
      </c>
      <c r="O30" s="18"/>
      <c r="P30" s="17">
        <f t="shared" si="7"/>
        <v>0</v>
      </c>
    </row>
    <row r="31">
      <c r="A31" s="35">
        <v>43983.0</v>
      </c>
      <c r="B31" s="10" t="s">
        <v>19</v>
      </c>
      <c r="C31" s="11" t="s">
        <v>20</v>
      </c>
      <c r="D31" s="10" t="s">
        <v>29</v>
      </c>
      <c r="E31" s="11" t="s">
        <v>25</v>
      </c>
      <c r="F31" s="12">
        <v>12.0</v>
      </c>
      <c r="G31" s="13">
        <v>8.0</v>
      </c>
      <c r="I31" s="46"/>
      <c r="J31" s="41">
        <f t="shared" si="42"/>
        <v>0</v>
      </c>
      <c r="K31" s="14">
        <f t="shared" si="43"/>
        <v>0</v>
      </c>
      <c r="L31" s="15">
        <f t="shared" si="44"/>
        <v>0</v>
      </c>
      <c r="M31" s="16" t="str">
        <f t="shared" si="45"/>
        <v/>
      </c>
      <c r="N31" s="17" t="str">
        <f t="shared" si="46"/>
        <v>Parties manquantes</v>
      </c>
      <c r="O31" s="18"/>
      <c r="P31" s="17">
        <f t="shared" si="7"/>
        <v>0</v>
      </c>
    </row>
    <row r="32">
      <c r="A32" s="35">
        <v>43983.0</v>
      </c>
      <c r="B32" s="10" t="s">
        <v>20</v>
      </c>
      <c r="C32" s="11" t="s">
        <v>15</v>
      </c>
      <c r="D32" s="10" t="s">
        <v>29</v>
      </c>
      <c r="E32" s="11" t="s">
        <v>31</v>
      </c>
      <c r="F32" s="12">
        <v>12.0</v>
      </c>
      <c r="G32" s="13">
        <v>4.0</v>
      </c>
      <c r="I32" s="46"/>
      <c r="J32" s="41">
        <f t="shared" si="42"/>
        <v>0</v>
      </c>
      <c r="K32" s="14">
        <f t="shared" si="43"/>
        <v>0</v>
      </c>
      <c r="L32" s="15">
        <f t="shared" si="44"/>
        <v>0</v>
      </c>
      <c r="M32" s="16" t="str">
        <f t="shared" si="45"/>
        <v/>
      </c>
      <c r="N32" s="17" t="str">
        <f t="shared" si="46"/>
        <v>Parties manquantes</v>
      </c>
      <c r="O32" s="18"/>
      <c r="P32" s="17">
        <f t="shared" si="7"/>
        <v>0</v>
      </c>
    </row>
    <row r="33">
      <c r="A33" s="35">
        <v>43983.0</v>
      </c>
      <c r="B33" s="10" t="s">
        <v>23</v>
      </c>
      <c r="C33" s="11" t="s">
        <v>30</v>
      </c>
      <c r="D33" s="10" t="s">
        <v>43</v>
      </c>
      <c r="E33" s="11" t="s">
        <v>24</v>
      </c>
      <c r="F33" s="12">
        <v>13.0</v>
      </c>
      <c r="G33" s="13">
        <v>3.0</v>
      </c>
      <c r="I33" s="46"/>
      <c r="J33" s="41">
        <f t="shared" si="42"/>
        <v>0</v>
      </c>
      <c r="K33" s="14">
        <f t="shared" si="43"/>
        <v>0</v>
      </c>
      <c r="L33" s="15">
        <f t="shared" si="44"/>
        <v>0</v>
      </c>
      <c r="M33" s="16" t="str">
        <f t="shared" si="45"/>
        <v/>
      </c>
      <c r="N33" s="17" t="str">
        <f t="shared" si="46"/>
        <v>Parties manquantes</v>
      </c>
      <c r="O33" s="18"/>
      <c r="P33" s="17">
        <f t="shared" si="7"/>
        <v>0</v>
      </c>
    </row>
    <row r="34">
      <c r="A34" s="35">
        <v>43983.0</v>
      </c>
      <c r="B34" s="10" t="s">
        <v>19</v>
      </c>
      <c r="C34" s="11" t="s">
        <v>15</v>
      </c>
      <c r="D34" s="10" t="s">
        <v>29</v>
      </c>
      <c r="E34" s="11" t="s">
        <v>43</v>
      </c>
      <c r="F34" s="12">
        <v>12.0</v>
      </c>
      <c r="G34" s="13">
        <v>5.0</v>
      </c>
      <c r="I34" s="46"/>
      <c r="J34" s="41">
        <f t="shared" si="42"/>
        <v>0</v>
      </c>
      <c r="K34" s="14">
        <f t="shared" si="43"/>
        <v>0</v>
      </c>
      <c r="L34" s="15">
        <f t="shared" si="44"/>
        <v>0</v>
      </c>
      <c r="M34" s="16" t="str">
        <f t="shared" si="45"/>
        <v/>
      </c>
      <c r="N34" s="17" t="str">
        <f t="shared" si="46"/>
        <v>Parties manquantes</v>
      </c>
      <c r="O34" s="18"/>
      <c r="P34" s="17">
        <f t="shared" si="7"/>
        <v>0</v>
      </c>
    </row>
    <row r="35">
      <c r="A35" s="35">
        <v>43983.0</v>
      </c>
      <c r="B35" s="10" t="s">
        <v>29</v>
      </c>
      <c r="C35" s="11" t="s">
        <v>43</v>
      </c>
      <c r="D35" s="10" t="s">
        <v>19</v>
      </c>
      <c r="E35" s="11" t="s">
        <v>15</v>
      </c>
      <c r="F35" s="12">
        <v>12.0</v>
      </c>
      <c r="G35" s="13">
        <v>11.0</v>
      </c>
      <c r="I35" s="46"/>
      <c r="J35" s="41">
        <f t="shared" si="42"/>
        <v>0</v>
      </c>
      <c r="K35" s="14">
        <f t="shared" si="43"/>
        <v>0</v>
      </c>
      <c r="L35" s="15">
        <f t="shared" si="44"/>
        <v>0</v>
      </c>
      <c r="M35" s="16" t="str">
        <f t="shared" si="45"/>
        <v/>
      </c>
      <c r="N35" s="17" t="str">
        <f t="shared" si="46"/>
        <v>Parties manquantes</v>
      </c>
      <c r="O35" s="18"/>
      <c r="P35" s="17">
        <f t="shared" si="7"/>
        <v>0</v>
      </c>
    </row>
    <row r="36">
      <c r="A36" s="35">
        <v>43983.0</v>
      </c>
      <c r="B36" s="10" t="s">
        <v>19</v>
      </c>
      <c r="C36" s="11" t="s">
        <v>15</v>
      </c>
      <c r="D36" s="10" t="s">
        <v>29</v>
      </c>
      <c r="E36" s="11" t="s">
        <v>43</v>
      </c>
      <c r="F36" s="12">
        <v>12.0</v>
      </c>
      <c r="G36" s="13">
        <v>2.0</v>
      </c>
      <c r="I36" s="46"/>
      <c r="J36" s="41">
        <f t="shared" si="42"/>
        <v>0</v>
      </c>
      <c r="K36" s="14">
        <f t="shared" si="43"/>
        <v>0</v>
      </c>
      <c r="L36" s="15">
        <f t="shared" si="44"/>
        <v>0</v>
      </c>
      <c r="M36" s="16" t="str">
        <f t="shared" si="45"/>
        <v/>
      </c>
      <c r="N36" s="17" t="str">
        <f t="shared" si="46"/>
        <v>Parties manquantes</v>
      </c>
      <c r="O36" s="18"/>
      <c r="P36" s="17">
        <f t="shared" si="7"/>
        <v>0</v>
      </c>
    </row>
    <row r="37">
      <c r="A37" s="35">
        <v>43983.0</v>
      </c>
      <c r="B37" s="10" t="s">
        <v>19</v>
      </c>
      <c r="C37" s="11" t="s">
        <v>29</v>
      </c>
      <c r="D37" s="10" t="s">
        <v>20</v>
      </c>
      <c r="E37" s="11" t="s">
        <v>30</v>
      </c>
      <c r="F37" s="12">
        <v>12.0</v>
      </c>
      <c r="G37" s="13">
        <v>3.0</v>
      </c>
      <c r="I37" s="46"/>
      <c r="J37" s="41">
        <f t="shared" si="42"/>
        <v>0</v>
      </c>
      <c r="K37" s="14">
        <f t="shared" si="43"/>
        <v>0</v>
      </c>
      <c r="L37" s="15">
        <f t="shared" si="44"/>
        <v>0</v>
      </c>
      <c r="M37" s="16" t="str">
        <f t="shared" si="45"/>
        <v/>
      </c>
      <c r="N37" s="17" t="str">
        <f t="shared" si="46"/>
        <v>Parties manquantes</v>
      </c>
      <c r="O37" s="18"/>
      <c r="P37" s="17">
        <f t="shared" si="7"/>
        <v>0</v>
      </c>
    </row>
    <row r="38">
      <c r="A38" s="35">
        <v>43983.0</v>
      </c>
      <c r="B38" s="10" t="s">
        <v>24</v>
      </c>
      <c r="C38" s="11" t="s">
        <v>29</v>
      </c>
      <c r="D38" s="10" t="s">
        <v>19</v>
      </c>
      <c r="E38" s="11" t="s">
        <v>30</v>
      </c>
      <c r="F38" s="12">
        <v>12.0</v>
      </c>
      <c r="G38" s="13">
        <v>9.0</v>
      </c>
      <c r="I38" s="46"/>
      <c r="J38" s="41">
        <f t="shared" si="42"/>
        <v>0</v>
      </c>
      <c r="K38" s="14">
        <f t="shared" si="43"/>
        <v>0</v>
      </c>
      <c r="L38" s="15">
        <f t="shared" si="44"/>
        <v>0</v>
      </c>
      <c r="M38" s="16" t="str">
        <f t="shared" si="45"/>
        <v/>
      </c>
      <c r="N38" s="17" t="str">
        <f t="shared" si="46"/>
        <v>Parties manquantes</v>
      </c>
      <c r="O38" s="18"/>
      <c r="P38" s="17">
        <f t="shared" si="7"/>
        <v>0</v>
      </c>
    </row>
    <row r="39">
      <c r="A39" s="35">
        <v>43983.0</v>
      </c>
      <c r="B39" s="10" t="s">
        <v>24</v>
      </c>
      <c r="C39" s="11" t="s">
        <v>29</v>
      </c>
      <c r="D39" s="10" t="s">
        <v>19</v>
      </c>
      <c r="E39" s="11" t="s">
        <v>30</v>
      </c>
      <c r="F39" s="12">
        <v>12.0</v>
      </c>
      <c r="G39" s="13">
        <v>4.0</v>
      </c>
      <c r="I39" s="46"/>
      <c r="J39" s="41">
        <f t="shared" si="42"/>
        <v>0</v>
      </c>
      <c r="K39" s="14">
        <f t="shared" si="43"/>
        <v>0</v>
      </c>
      <c r="L39" s="15">
        <f t="shared" si="44"/>
        <v>0</v>
      </c>
      <c r="M39" s="16" t="str">
        <f t="shared" si="45"/>
        <v/>
      </c>
      <c r="N39" s="17" t="str">
        <f t="shared" si="46"/>
        <v>Parties manquantes</v>
      </c>
      <c r="O39" s="18"/>
      <c r="P39" s="17">
        <f t="shared" si="7"/>
        <v>0</v>
      </c>
    </row>
    <row r="40">
      <c r="A40" s="35">
        <v>43983.0</v>
      </c>
      <c r="B40" s="10" t="s">
        <v>19</v>
      </c>
      <c r="C40" s="11" t="s">
        <v>17</v>
      </c>
      <c r="D40" s="10" t="s">
        <v>24</v>
      </c>
      <c r="E40" s="11" t="s">
        <v>29</v>
      </c>
      <c r="F40" s="12">
        <v>12.0</v>
      </c>
      <c r="G40" s="13">
        <v>5.0</v>
      </c>
      <c r="I40" s="46"/>
      <c r="J40" s="41">
        <f t="shared" si="42"/>
        <v>0</v>
      </c>
      <c r="K40" s="14">
        <f t="shared" si="43"/>
        <v>0</v>
      </c>
      <c r="L40" s="15">
        <f t="shared" si="44"/>
        <v>0</v>
      </c>
      <c r="M40" s="16" t="str">
        <f t="shared" si="45"/>
        <v/>
      </c>
      <c r="N40" s="17" t="str">
        <f t="shared" si="46"/>
        <v>Parties manquantes</v>
      </c>
      <c r="O40" s="18"/>
      <c r="P40" s="17">
        <f t="shared" si="7"/>
        <v>0</v>
      </c>
    </row>
    <row r="41">
      <c r="A41" s="35">
        <v>43983.0</v>
      </c>
      <c r="B41" s="10" t="s">
        <v>19</v>
      </c>
      <c r="C41" s="19"/>
      <c r="D41" s="10" t="s">
        <v>29</v>
      </c>
      <c r="E41" s="19"/>
      <c r="F41" s="12">
        <v>12.0</v>
      </c>
      <c r="G41" s="13">
        <v>11.0</v>
      </c>
      <c r="I41" s="46"/>
      <c r="J41" s="41">
        <f t="shared" si="42"/>
        <v>0</v>
      </c>
      <c r="K41" s="14">
        <f t="shared" si="43"/>
        <v>0</v>
      </c>
      <c r="L41" s="15">
        <f t="shared" si="44"/>
        <v>0</v>
      </c>
      <c r="M41" s="16" t="str">
        <f t="shared" si="45"/>
        <v/>
      </c>
      <c r="N41" s="17" t="str">
        <f t="shared" si="46"/>
        <v>Parties manquantes</v>
      </c>
      <c r="O41" s="18"/>
      <c r="P41" s="17">
        <f t="shared" si="7"/>
        <v>0</v>
      </c>
    </row>
    <row r="42">
      <c r="A42" s="35">
        <v>43983.0</v>
      </c>
      <c r="B42" s="10" t="s">
        <v>29</v>
      </c>
      <c r="C42" s="19"/>
      <c r="D42" s="10" t="s">
        <v>19</v>
      </c>
      <c r="E42" s="19"/>
      <c r="F42" s="12">
        <v>12.0</v>
      </c>
      <c r="G42" s="13">
        <v>4.0</v>
      </c>
      <c r="I42" s="46"/>
      <c r="J42" s="41">
        <f t="shared" si="42"/>
        <v>0</v>
      </c>
      <c r="K42" s="14">
        <f t="shared" si="43"/>
        <v>0</v>
      </c>
      <c r="L42" s="15">
        <f t="shared" si="44"/>
        <v>0</v>
      </c>
      <c r="M42" s="16" t="str">
        <f t="shared" si="45"/>
        <v/>
      </c>
      <c r="N42" s="17" t="str">
        <f t="shared" si="46"/>
        <v>Parties manquantes</v>
      </c>
      <c r="O42" s="18"/>
      <c r="P42" s="17">
        <f t="shared" si="7"/>
        <v>0</v>
      </c>
    </row>
    <row r="43">
      <c r="A43" s="35">
        <v>43983.0</v>
      </c>
      <c r="B43" s="10" t="s">
        <v>19</v>
      </c>
      <c r="C43" s="19"/>
      <c r="D43" s="10" t="s">
        <v>29</v>
      </c>
      <c r="E43" s="19"/>
      <c r="F43" s="12">
        <v>12.0</v>
      </c>
      <c r="G43" s="13">
        <v>8.0</v>
      </c>
      <c r="I43" s="46"/>
      <c r="J43" s="41">
        <f t="shared" si="42"/>
        <v>0</v>
      </c>
      <c r="K43" s="14">
        <f t="shared" si="43"/>
        <v>0</v>
      </c>
      <c r="L43" s="15">
        <f t="shared" si="44"/>
        <v>0</v>
      </c>
      <c r="M43" s="16" t="str">
        <f t="shared" si="45"/>
        <v/>
      </c>
      <c r="N43" s="17" t="str">
        <f t="shared" si="46"/>
        <v>Parties manquantes</v>
      </c>
      <c r="O43" s="18"/>
      <c r="P43" s="17">
        <f t="shared" si="7"/>
        <v>0</v>
      </c>
    </row>
    <row r="44">
      <c r="A44" s="35">
        <v>43983.0</v>
      </c>
      <c r="B44" s="10" t="s">
        <v>29</v>
      </c>
      <c r="C44" s="11" t="s">
        <v>30</v>
      </c>
      <c r="D44" s="10" t="s">
        <v>32</v>
      </c>
      <c r="E44" s="11" t="s">
        <v>17</v>
      </c>
      <c r="F44" s="12">
        <v>13.0</v>
      </c>
      <c r="G44" s="13">
        <v>8.0</v>
      </c>
      <c r="I44" s="46"/>
      <c r="J44" s="41">
        <f t="shared" si="42"/>
        <v>0</v>
      </c>
      <c r="K44" s="14">
        <f t="shared" si="43"/>
        <v>0</v>
      </c>
      <c r="L44" s="15">
        <f t="shared" si="44"/>
        <v>0</v>
      </c>
      <c r="M44" s="16" t="str">
        <f t="shared" si="45"/>
        <v/>
      </c>
      <c r="N44" s="17" t="str">
        <f t="shared" si="46"/>
        <v>Parties manquantes</v>
      </c>
      <c r="O44" s="18"/>
      <c r="P44" s="17">
        <f t="shared" si="7"/>
        <v>0</v>
      </c>
    </row>
    <row r="45">
      <c r="A45" s="35">
        <v>43983.0</v>
      </c>
      <c r="B45" s="10" t="s">
        <v>29</v>
      </c>
      <c r="C45" s="11" t="s">
        <v>17</v>
      </c>
      <c r="D45" s="10" t="s">
        <v>32</v>
      </c>
      <c r="E45" s="11" t="s">
        <v>30</v>
      </c>
      <c r="F45" s="12">
        <v>13.0</v>
      </c>
      <c r="G45" s="13">
        <v>9.0</v>
      </c>
      <c r="I45" s="46"/>
      <c r="J45" s="41">
        <f t="shared" si="42"/>
        <v>0</v>
      </c>
      <c r="K45" s="14">
        <f t="shared" si="43"/>
        <v>0</v>
      </c>
      <c r="L45" s="15">
        <f t="shared" si="44"/>
        <v>0</v>
      </c>
      <c r="M45" s="16" t="str">
        <f t="shared" si="45"/>
        <v/>
      </c>
      <c r="N45" s="17" t="str">
        <f t="shared" si="46"/>
        <v>Parties manquantes</v>
      </c>
      <c r="O45" s="18"/>
      <c r="P45" s="17">
        <f t="shared" si="7"/>
        <v>0</v>
      </c>
    </row>
    <row r="46">
      <c r="A46" s="35">
        <v>43983.0</v>
      </c>
      <c r="B46" s="10" t="s">
        <v>32</v>
      </c>
      <c r="C46" s="11" t="s">
        <v>29</v>
      </c>
      <c r="D46" s="10" t="s">
        <v>19</v>
      </c>
      <c r="E46" s="11" t="s">
        <v>30</v>
      </c>
      <c r="F46" s="12">
        <v>12.0</v>
      </c>
      <c r="G46" s="13">
        <v>10.0</v>
      </c>
      <c r="I46" s="46"/>
      <c r="J46" s="41">
        <f t="shared" si="42"/>
        <v>0</v>
      </c>
      <c r="K46" s="14">
        <f t="shared" si="43"/>
        <v>0</v>
      </c>
      <c r="L46" s="15">
        <f t="shared" si="44"/>
        <v>0</v>
      </c>
      <c r="M46" s="16" t="str">
        <f t="shared" si="45"/>
        <v/>
      </c>
      <c r="N46" s="17" t="str">
        <f t="shared" si="46"/>
        <v>Parties manquantes</v>
      </c>
      <c r="O46" s="18"/>
      <c r="P46" s="17">
        <f t="shared" si="7"/>
        <v>0</v>
      </c>
    </row>
    <row r="47">
      <c r="A47" s="35">
        <v>43983.0</v>
      </c>
      <c r="B47" s="10" t="s">
        <v>29</v>
      </c>
      <c r="C47" s="19"/>
      <c r="D47" s="10" t="s">
        <v>19</v>
      </c>
      <c r="E47" s="19"/>
      <c r="F47" s="12">
        <v>12.0</v>
      </c>
      <c r="G47" s="13">
        <v>6.0</v>
      </c>
      <c r="I47" s="46"/>
      <c r="J47" s="41">
        <f t="shared" si="42"/>
        <v>0</v>
      </c>
      <c r="K47" s="14">
        <f t="shared" si="43"/>
        <v>0</v>
      </c>
      <c r="L47" s="15">
        <f t="shared" si="44"/>
        <v>0</v>
      </c>
      <c r="M47" s="16" t="str">
        <f t="shared" si="45"/>
        <v/>
      </c>
      <c r="N47" s="17" t="str">
        <f t="shared" si="46"/>
        <v>Parties manquantes</v>
      </c>
      <c r="O47" s="18"/>
      <c r="P47" s="17">
        <f t="shared" si="7"/>
        <v>0</v>
      </c>
    </row>
    <row r="48">
      <c r="A48" s="35">
        <v>43983.0</v>
      </c>
      <c r="B48" s="10" t="s">
        <v>29</v>
      </c>
      <c r="C48" s="19"/>
      <c r="D48" s="10" t="s">
        <v>19</v>
      </c>
      <c r="E48" s="19"/>
      <c r="F48" s="12">
        <v>12.0</v>
      </c>
      <c r="G48" s="13">
        <v>0.0</v>
      </c>
      <c r="I48" s="46"/>
      <c r="J48" s="41">
        <f t="shared" si="42"/>
        <v>0</v>
      </c>
      <c r="K48" s="14">
        <f t="shared" si="43"/>
        <v>0</v>
      </c>
      <c r="L48" s="15">
        <f t="shared" si="44"/>
        <v>0</v>
      </c>
      <c r="M48" s="16" t="str">
        <f t="shared" si="45"/>
        <v/>
      </c>
      <c r="N48" s="17" t="str">
        <f t="shared" si="46"/>
        <v>Parties manquantes</v>
      </c>
      <c r="O48" s="18"/>
      <c r="P48" s="17">
        <f t="shared" si="7"/>
        <v>0</v>
      </c>
    </row>
    <row r="49">
      <c r="A49" s="35">
        <v>43983.0</v>
      </c>
      <c r="B49" s="10" t="s">
        <v>25</v>
      </c>
      <c r="C49" s="11" t="s">
        <v>50</v>
      </c>
      <c r="D49" s="10" t="s">
        <v>29</v>
      </c>
      <c r="E49" s="11" t="s">
        <v>49</v>
      </c>
      <c r="F49" s="12">
        <v>12.0</v>
      </c>
      <c r="G49" s="13">
        <v>7.0</v>
      </c>
      <c r="I49" s="46"/>
      <c r="J49" s="41">
        <f t="shared" si="42"/>
        <v>0</v>
      </c>
      <c r="K49" s="14">
        <f t="shared" si="43"/>
        <v>0</v>
      </c>
      <c r="L49" s="15">
        <f t="shared" si="44"/>
        <v>0</v>
      </c>
      <c r="M49" s="16" t="str">
        <f t="shared" si="45"/>
        <v/>
      </c>
      <c r="N49" s="17" t="str">
        <f t="shared" si="46"/>
        <v>Parties manquantes</v>
      </c>
      <c r="O49" s="18"/>
      <c r="P49" s="17">
        <f t="shared" si="7"/>
        <v>0</v>
      </c>
    </row>
    <row r="50">
      <c r="A50" s="35">
        <v>43983.0</v>
      </c>
      <c r="B50" s="10" t="s">
        <v>19</v>
      </c>
      <c r="C50" s="19"/>
      <c r="D50" s="10" t="s">
        <v>15</v>
      </c>
      <c r="E50" s="19"/>
      <c r="F50" s="12">
        <v>12.0</v>
      </c>
      <c r="G50" s="13">
        <v>3.0</v>
      </c>
      <c r="I50" s="46"/>
      <c r="J50" s="41">
        <f t="shared" si="42"/>
        <v>0</v>
      </c>
      <c r="K50" s="14">
        <f t="shared" si="43"/>
        <v>0</v>
      </c>
      <c r="L50" s="15">
        <f t="shared" si="44"/>
        <v>0</v>
      </c>
      <c r="M50" s="16" t="str">
        <f t="shared" si="45"/>
        <v/>
      </c>
      <c r="N50" s="17" t="str">
        <f t="shared" si="46"/>
        <v>Parties manquantes</v>
      </c>
      <c r="O50" s="18"/>
      <c r="P50" s="17">
        <f t="shared" si="7"/>
        <v>0</v>
      </c>
    </row>
    <row r="51">
      <c r="A51" s="35">
        <v>43983.0</v>
      </c>
      <c r="B51" s="10" t="s">
        <v>19</v>
      </c>
      <c r="C51" s="19"/>
      <c r="D51" s="10" t="s">
        <v>15</v>
      </c>
      <c r="E51" s="19"/>
      <c r="F51" s="12">
        <v>12.0</v>
      </c>
      <c r="G51" s="13">
        <v>8.0</v>
      </c>
      <c r="I51" s="46"/>
      <c r="J51" s="41">
        <f t="shared" si="42"/>
        <v>0</v>
      </c>
      <c r="K51" s="14">
        <f t="shared" si="43"/>
        <v>0</v>
      </c>
      <c r="L51" s="15">
        <f t="shared" si="44"/>
        <v>0</v>
      </c>
      <c r="M51" s="16" t="str">
        <f t="shared" si="45"/>
        <v/>
      </c>
      <c r="N51" s="17" t="str">
        <f t="shared" si="46"/>
        <v>Parties manquantes</v>
      </c>
      <c r="O51" s="18"/>
      <c r="P51" s="17">
        <f t="shared" si="7"/>
        <v>0</v>
      </c>
    </row>
    <row r="52">
      <c r="A52" s="35">
        <v>43983.0</v>
      </c>
      <c r="B52" s="10" t="s">
        <v>15</v>
      </c>
      <c r="C52" s="19"/>
      <c r="D52" s="10" t="s">
        <v>19</v>
      </c>
      <c r="E52" s="19"/>
      <c r="F52" s="12">
        <v>12.0</v>
      </c>
      <c r="G52" s="13">
        <v>5.0</v>
      </c>
      <c r="I52" s="46"/>
      <c r="J52" s="41">
        <f t="shared" si="42"/>
        <v>0</v>
      </c>
      <c r="K52" s="14">
        <f t="shared" si="43"/>
        <v>0</v>
      </c>
      <c r="L52" s="15">
        <f t="shared" si="44"/>
        <v>0</v>
      </c>
      <c r="M52" s="16" t="str">
        <f t="shared" si="45"/>
        <v/>
      </c>
      <c r="N52" s="17" t="str">
        <f t="shared" si="46"/>
        <v>Parties manquantes</v>
      </c>
      <c r="O52" s="18"/>
      <c r="P52" s="17">
        <f t="shared" si="7"/>
        <v>0</v>
      </c>
    </row>
    <row r="53">
      <c r="A53" s="35">
        <v>43983.0</v>
      </c>
      <c r="B53" s="10" t="s">
        <v>19</v>
      </c>
      <c r="C53" s="19"/>
      <c r="D53" s="10" t="s">
        <v>15</v>
      </c>
      <c r="E53" s="19"/>
      <c r="F53" s="12">
        <v>13.0</v>
      </c>
      <c r="G53" s="13">
        <v>4.0</v>
      </c>
      <c r="I53" s="46"/>
      <c r="J53" s="41">
        <f t="shared" si="42"/>
        <v>0</v>
      </c>
      <c r="K53" s="14">
        <f t="shared" si="43"/>
        <v>0</v>
      </c>
      <c r="L53" s="15">
        <f t="shared" si="44"/>
        <v>0</v>
      </c>
      <c r="M53" s="16" t="str">
        <f t="shared" si="45"/>
        <v/>
      </c>
      <c r="N53" s="17" t="str">
        <f t="shared" si="46"/>
        <v>Parties manquantes</v>
      </c>
      <c r="O53" s="18"/>
      <c r="P53" s="17">
        <f t="shared" si="7"/>
        <v>0</v>
      </c>
    </row>
    <row r="54">
      <c r="A54" s="35">
        <v>43983.0</v>
      </c>
      <c r="B54" s="10" t="s">
        <v>19</v>
      </c>
      <c r="C54" s="19"/>
      <c r="D54" s="10" t="s">
        <v>15</v>
      </c>
      <c r="E54" s="19"/>
      <c r="F54" s="12">
        <v>12.0</v>
      </c>
      <c r="G54" s="13">
        <v>8.0</v>
      </c>
      <c r="I54" s="46"/>
      <c r="J54" s="41">
        <f t="shared" si="42"/>
        <v>0</v>
      </c>
      <c r="K54" s="14">
        <f t="shared" si="43"/>
        <v>0</v>
      </c>
      <c r="L54" s="15">
        <f t="shared" si="44"/>
        <v>0</v>
      </c>
      <c r="M54" s="16" t="str">
        <f t="shared" si="45"/>
        <v/>
      </c>
      <c r="N54" s="17" t="str">
        <f t="shared" si="46"/>
        <v>Parties manquantes</v>
      </c>
      <c r="O54" s="18"/>
      <c r="P54" s="17">
        <f t="shared" si="7"/>
        <v>0</v>
      </c>
    </row>
    <row r="55">
      <c r="A55" s="35">
        <v>43983.0</v>
      </c>
      <c r="B55" s="10" t="s">
        <v>19</v>
      </c>
      <c r="C55" s="11" t="s">
        <v>17</v>
      </c>
      <c r="D55" s="10" t="s">
        <v>15</v>
      </c>
      <c r="E55" s="11" t="s">
        <v>24</v>
      </c>
      <c r="F55" s="12">
        <v>12.0</v>
      </c>
      <c r="G55" s="13">
        <v>9.0</v>
      </c>
      <c r="I55" s="46"/>
      <c r="J55" s="41">
        <f t="shared" si="42"/>
        <v>0</v>
      </c>
      <c r="K55" s="14">
        <f t="shared" si="43"/>
        <v>0</v>
      </c>
      <c r="L55" s="15">
        <f t="shared" si="44"/>
        <v>0</v>
      </c>
      <c r="M55" s="16" t="str">
        <f t="shared" si="45"/>
        <v/>
      </c>
      <c r="N55" s="17" t="str">
        <f t="shared" si="46"/>
        <v>Parties manquantes</v>
      </c>
      <c r="O55" s="18"/>
      <c r="P55" s="17">
        <f t="shared" si="7"/>
        <v>0</v>
      </c>
    </row>
    <row r="56">
      <c r="A56" s="35">
        <v>43983.0</v>
      </c>
      <c r="B56" s="10" t="s">
        <v>19</v>
      </c>
      <c r="C56" s="11" t="s">
        <v>17</v>
      </c>
      <c r="D56" s="10" t="s">
        <v>15</v>
      </c>
      <c r="E56" s="11" t="s">
        <v>24</v>
      </c>
      <c r="F56" s="12">
        <v>12.0</v>
      </c>
      <c r="G56" s="13">
        <v>10.0</v>
      </c>
      <c r="I56" s="46"/>
      <c r="J56" s="41">
        <f t="shared" si="42"/>
        <v>0</v>
      </c>
      <c r="K56" s="14">
        <f t="shared" si="43"/>
        <v>0</v>
      </c>
      <c r="L56" s="15">
        <f t="shared" si="44"/>
        <v>0</v>
      </c>
      <c r="M56" s="16" t="str">
        <f t="shared" si="45"/>
        <v/>
      </c>
      <c r="N56" s="17" t="str">
        <f t="shared" si="46"/>
        <v>Parties manquantes</v>
      </c>
      <c r="O56" s="18"/>
      <c r="P56" s="17">
        <f t="shared" si="7"/>
        <v>0</v>
      </c>
    </row>
    <row r="57">
      <c r="A57" s="47">
        <v>44007.0</v>
      </c>
      <c r="B57" s="10" t="s">
        <v>27</v>
      </c>
      <c r="C57" s="19"/>
      <c r="D57" s="10" t="s">
        <v>23</v>
      </c>
      <c r="E57" s="11" t="s">
        <v>30</v>
      </c>
      <c r="F57" s="12">
        <v>12.0</v>
      </c>
      <c r="G57" s="13">
        <v>6.0</v>
      </c>
      <c r="I57" s="46"/>
      <c r="J57" s="41">
        <f t="shared" si="42"/>
        <v>0</v>
      </c>
      <c r="K57" s="14">
        <f t="shared" si="43"/>
        <v>0</v>
      </c>
      <c r="L57" s="15">
        <f t="shared" si="44"/>
        <v>0</v>
      </c>
      <c r="M57" s="16" t="str">
        <f t="shared" si="45"/>
        <v/>
      </c>
      <c r="N57" s="17" t="str">
        <f t="shared" si="46"/>
        <v>Parties manquantes</v>
      </c>
      <c r="O57" s="18"/>
      <c r="P57" s="17">
        <f t="shared" si="7"/>
        <v>0</v>
      </c>
    </row>
    <row r="58">
      <c r="A58" s="47">
        <v>44007.0</v>
      </c>
      <c r="B58" s="10" t="s">
        <v>19</v>
      </c>
      <c r="C58" s="11" t="s">
        <v>30</v>
      </c>
      <c r="D58" s="10" t="s">
        <v>27</v>
      </c>
      <c r="E58" s="11" t="s">
        <v>20</v>
      </c>
      <c r="F58" s="12">
        <v>15.0</v>
      </c>
      <c r="G58" s="13">
        <v>4.0</v>
      </c>
      <c r="I58" s="46"/>
      <c r="J58" s="41">
        <f t="shared" si="42"/>
        <v>0</v>
      </c>
      <c r="K58" s="14">
        <f t="shared" si="43"/>
        <v>0</v>
      </c>
      <c r="L58" s="15">
        <f t="shared" si="44"/>
        <v>0</v>
      </c>
      <c r="M58" s="16" t="str">
        <f t="shared" si="45"/>
        <v/>
      </c>
      <c r="O58" s="22"/>
      <c r="P58" s="17">
        <f t="shared" si="7"/>
        <v>0</v>
      </c>
    </row>
    <row r="59">
      <c r="A59" s="47">
        <v>44007.0</v>
      </c>
      <c r="B59" s="10" t="s">
        <v>29</v>
      </c>
      <c r="C59" s="11" t="s">
        <v>24</v>
      </c>
      <c r="D59" s="10" t="s">
        <v>19</v>
      </c>
      <c r="E59" s="11" t="s">
        <v>20</v>
      </c>
      <c r="F59" s="12">
        <v>12.0</v>
      </c>
      <c r="G59" s="13">
        <v>8.0</v>
      </c>
      <c r="I59" s="21"/>
      <c r="O59" s="22"/>
    </row>
    <row r="60">
      <c r="A60" s="47">
        <v>44007.0</v>
      </c>
      <c r="B60" s="10" t="s">
        <v>29</v>
      </c>
      <c r="C60" s="11" t="s">
        <v>24</v>
      </c>
      <c r="D60" s="10" t="s">
        <v>19</v>
      </c>
      <c r="E60" s="11" t="s">
        <v>20</v>
      </c>
      <c r="F60" s="12">
        <v>12.0</v>
      </c>
      <c r="G60" s="13">
        <v>8.0</v>
      </c>
      <c r="I60" s="21"/>
      <c r="O60" s="22"/>
    </row>
    <row r="61">
      <c r="A61" s="47">
        <v>44007.0</v>
      </c>
      <c r="B61" s="10" t="s">
        <v>29</v>
      </c>
      <c r="C61" s="19"/>
      <c r="D61" s="10" t="s">
        <v>27</v>
      </c>
      <c r="E61" s="19"/>
      <c r="F61" s="12">
        <v>12.0</v>
      </c>
      <c r="G61" s="13">
        <v>10.0</v>
      </c>
      <c r="I61" s="21"/>
      <c r="O61" s="22"/>
    </row>
    <row r="62">
      <c r="A62" s="47">
        <v>44007.0</v>
      </c>
      <c r="B62" s="10" t="s">
        <v>29</v>
      </c>
      <c r="C62" s="19"/>
      <c r="D62" s="10" t="s">
        <v>27</v>
      </c>
      <c r="E62" s="19"/>
      <c r="F62" s="12">
        <v>12.0</v>
      </c>
      <c r="G62" s="13">
        <v>8.0</v>
      </c>
      <c r="I62" s="21"/>
      <c r="K62" s="48" t="str">
        <f>if(L2&lt;30,"Parties manquantes",RANK(if(M2,$M$2:$M$25)))</f>
        <v>#N/A</v>
      </c>
      <c r="L62" s="48">
        <f>if(L2&lt;30,"Parties manquantes",if(L2&gt;30,RANK(M2,$M$2:$M$25)))</f>
        <v>12</v>
      </c>
      <c r="O62" s="22"/>
    </row>
    <row r="63">
      <c r="A63" s="47">
        <v>44007.0</v>
      </c>
      <c r="B63" s="10" t="s">
        <v>29</v>
      </c>
      <c r="C63" s="11" t="s">
        <v>24</v>
      </c>
      <c r="D63" s="10" t="s">
        <v>19</v>
      </c>
      <c r="E63" s="11" t="s">
        <v>15</v>
      </c>
      <c r="F63" s="12">
        <v>12.0</v>
      </c>
      <c r="G63" s="13">
        <v>7.0</v>
      </c>
      <c r="I63" s="21"/>
      <c r="O63" s="22"/>
    </row>
    <row r="64">
      <c r="A64" s="47">
        <v>44007.0</v>
      </c>
      <c r="B64" s="10" t="s">
        <v>29</v>
      </c>
      <c r="C64" s="11" t="s">
        <v>24</v>
      </c>
      <c r="D64" s="10" t="s">
        <v>19</v>
      </c>
      <c r="E64" s="11" t="s">
        <v>15</v>
      </c>
      <c r="F64" s="12">
        <v>12.0</v>
      </c>
      <c r="G64" s="13">
        <v>9.0</v>
      </c>
      <c r="I64" s="21"/>
      <c r="O64" s="22"/>
    </row>
    <row r="65">
      <c r="A65" s="47">
        <v>44011.0</v>
      </c>
      <c r="B65" s="10" t="s">
        <v>23</v>
      </c>
      <c r="C65" s="19"/>
      <c r="D65" s="10" t="s">
        <v>51</v>
      </c>
      <c r="E65" s="19"/>
      <c r="F65" s="12">
        <v>12.0</v>
      </c>
      <c r="G65" s="13">
        <v>1.0</v>
      </c>
      <c r="I65" s="21"/>
      <c r="O65" s="22"/>
    </row>
    <row r="66">
      <c r="A66" s="47">
        <v>44011.0</v>
      </c>
      <c r="B66" s="10" t="s">
        <v>23</v>
      </c>
      <c r="C66" s="19"/>
      <c r="D66" s="10" t="s">
        <v>51</v>
      </c>
      <c r="E66" s="19"/>
      <c r="F66" s="12">
        <v>12.0</v>
      </c>
      <c r="G66" s="13">
        <v>9.0</v>
      </c>
      <c r="I66" s="21"/>
      <c r="O66" s="22"/>
    </row>
    <row r="67">
      <c r="A67" s="47">
        <v>44011.0</v>
      </c>
      <c r="B67" s="10" t="s">
        <v>29</v>
      </c>
      <c r="C67" s="11" t="s">
        <v>24</v>
      </c>
      <c r="D67" s="10" t="s">
        <v>15</v>
      </c>
      <c r="E67" s="11" t="s">
        <v>51</v>
      </c>
      <c r="F67" s="12">
        <v>12.0</v>
      </c>
      <c r="G67" s="13">
        <v>9.0</v>
      </c>
      <c r="I67" s="21"/>
      <c r="O67" s="22"/>
    </row>
    <row r="68">
      <c r="A68" s="47">
        <v>44012.0</v>
      </c>
      <c r="B68" s="10" t="s">
        <v>25</v>
      </c>
      <c r="C68" s="19"/>
      <c r="D68" s="10" t="s">
        <v>51</v>
      </c>
      <c r="E68" s="19"/>
      <c r="F68" s="12">
        <v>14.0</v>
      </c>
      <c r="G68" s="13">
        <v>0.0</v>
      </c>
      <c r="I68" s="21"/>
      <c r="O68" s="22"/>
    </row>
    <row r="69">
      <c r="A69" s="47">
        <v>44012.0</v>
      </c>
      <c r="B69" s="10" t="s">
        <v>25</v>
      </c>
      <c r="C69" s="19"/>
      <c r="D69" s="10" t="s">
        <v>19</v>
      </c>
      <c r="E69" s="19"/>
      <c r="F69" s="12">
        <v>12.0</v>
      </c>
      <c r="G69" s="13">
        <v>4.0</v>
      </c>
      <c r="I69" s="21"/>
      <c r="O69" s="22"/>
    </row>
    <row r="70">
      <c r="A70" s="47">
        <v>44012.0</v>
      </c>
      <c r="B70" s="10" t="s">
        <v>19</v>
      </c>
      <c r="C70" s="19"/>
      <c r="D70" s="10" t="s">
        <v>51</v>
      </c>
      <c r="E70" s="19"/>
      <c r="F70" s="12">
        <v>13.0</v>
      </c>
      <c r="G70" s="13">
        <v>1.0</v>
      </c>
      <c r="I70" s="21"/>
      <c r="O70" s="22"/>
    </row>
    <row r="71">
      <c r="A71" s="47">
        <v>44012.0</v>
      </c>
      <c r="B71" s="10" t="s">
        <v>25</v>
      </c>
      <c r="C71" s="19"/>
      <c r="D71" s="10" t="s">
        <v>31</v>
      </c>
      <c r="E71" s="19"/>
      <c r="F71" s="12">
        <v>12.0</v>
      </c>
      <c r="G71" s="13">
        <v>6.0</v>
      </c>
      <c r="I71" s="21"/>
      <c r="O71" s="22"/>
    </row>
    <row r="72">
      <c r="A72" s="47">
        <v>44012.0</v>
      </c>
      <c r="B72" s="10" t="s">
        <v>25</v>
      </c>
      <c r="C72" s="19"/>
      <c r="D72" s="10" t="s">
        <v>31</v>
      </c>
      <c r="E72" s="19"/>
      <c r="F72" s="12">
        <v>12.0</v>
      </c>
      <c r="G72" s="13">
        <v>7.0</v>
      </c>
      <c r="I72" s="21"/>
      <c r="O72" s="22"/>
    </row>
    <row r="73">
      <c r="A73" s="47">
        <v>44012.0</v>
      </c>
      <c r="B73" s="10" t="s">
        <v>31</v>
      </c>
      <c r="C73" s="19"/>
      <c r="D73" s="10" t="s">
        <v>25</v>
      </c>
      <c r="E73" s="19"/>
      <c r="F73" s="12">
        <v>12.0</v>
      </c>
      <c r="G73" s="13">
        <v>8.0</v>
      </c>
      <c r="I73" s="21"/>
      <c r="O73" s="22"/>
    </row>
    <row r="74">
      <c r="A74" s="47">
        <v>44012.0</v>
      </c>
      <c r="B74" s="10" t="s">
        <v>25</v>
      </c>
      <c r="C74" s="19"/>
      <c r="D74" s="10" t="s">
        <v>31</v>
      </c>
      <c r="E74" s="19"/>
      <c r="F74" s="12">
        <v>12.0</v>
      </c>
      <c r="G74" s="13">
        <v>9.0</v>
      </c>
      <c r="I74" s="21"/>
      <c r="O74" s="22"/>
    </row>
    <row r="75">
      <c r="A75" s="47">
        <v>44012.0</v>
      </c>
      <c r="B75" s="10" t="s">
        <v>19</v>
      </c>
      <c r="C75" s="19"/>
      <c r="D75" s="10" t="s">
        <v>23</v>
      </c>
      <c r="E75" s="19"/>
      <c r="F75" s="12">
        <v>12.0</v>
      </c>
      <c r="G75" s="13">
        <v>8.0</v>
      </c>
      <c r="I75" s="21"/>
      <c r="O75" s="22"/>
    </row>
    <row r="76">
      <c r="A76" s="47">
        <v>44015.0</v>
      </c>
      <c r="B76" s="10" t="s">
        <v>20</v>
      </c>
      <c r="C76" s="11" t="s">
        <v>25</v>
      </c>
      <c r="D76" s="10" t="s">
        <v>24</v>
      </c>
      <c r="E76" s="11" t="s">
        <v>29</v>
      </c>
      <c r="F76" s="12">
        <v>12.0</v>
      </c>
      <c r="G76" s="13">
        <v>9.0</v>
      </c>
      <c r="I76" s="21"/>
      <c r="O76" s="22"/>
    </row>
    <row r="77">
      <c r="A77" s="47">
        <v>44015.0</v>
      </c>
      <c r="B77" s="10" t="s">
        <v>19</v>
      </c>
      <c r="C77" s="11" t="s">
        <v>15</v>
      </c>
      <c r="D77" s="10" t="s">
        <v>17</v>
      </c>
      <c r="E77" s="11" t="s">
        <v>31</v>
      </c>
      <c r="F77" s="12">
        <v>12.0</v>
      </c>
      <c r="G77" s="13">
        <v>5.0</v>
      </c>
      <c r="I77" s="21"/>
      <c r="O77" s="22"/>
    </row>
    <row r="78">
      <c r="A78" s="47">
        <v>44015.0</v>
      </c>
      <c r="B78" s="10" t="s">
        <v>15</v>
      </c>
      <c r="C78" s="11" t="s">
        <v>19</v>
      </c>
      <c r="D78" s="10" t="s">
        <v>17</v>
      </c>
      <c r="E78" s="11" t="s">
        <v>31</v>
      </c>
      <c r="F78" s="12">
        <v>12.0</v>
      </c>
      <c r="G78" s="13">
        <v>2.0</v>
      </c>
      <c r="I78" s="21"/>
      <c r="O78" s="22"/>
    </row>
    <row r="79">
      <c r="A79" s="47">
        <v>44015.0</v>
      </c>
      <c r="B79" s="10" t="s">
        <v>54</v>
      </c>
      <c r="C79" s="11" t="s">
        <v>55</v>
      </c>
      <c r="D79" s="10" t="s">
        <v>29</v>
      </c>
      <c r="E79" s="11" t="s">
        <v>20</v>
      </c>
      <c r="F79" s="12">
        <v>12.0</v>
      </c>
      <c r="G79" s="13">
        <v>4.0</v>
      </c>
      <c r="I79" s="21"/>
      <c r="O79" s="22"/>
    </row>
    <row r="80">
      <c r="A80" s="47">
        <v>44015.0</v>
      </c>
      <c r="B80" s="10" t="s">
        <v>24</v>
      </c>
      <c r="C80" s="11" t="s">
        <v>53</v>
      </c>
      <c r="D80" s="10" t="s">
        <v>23</v>
      </c>
      <c r="E80" s="11" t="s">
        <v>52</v>
      </c>
      <c r="F80" s="12">
        <v>12.0</v>
      </c>
      <c r="G80" s="13">
        <v>8.0</v>
      </c>
      <c r="I80" s="21"/>
      <c r="O80" s="22"/>
    </row>
    <row r="81">
      <c r="A81" s="47">
        <v>44015.0</v>
      </c>
      <c r="B81" s="10" t="s">
        <v>19</v>
      </c>
      <c r="C81" s="11" t="s">
        <v>57</v>
      </c>
      <c r="D81" s="10" t="s">
        <v>15</v>
      </c>
      <c r="E81" s="11" t="s">
        <v>51</v>
      </c>
      <c r="F81" s="12">
        <v>12.0</v>
      </c>
      <c r="G81" s="13">
        <v>4.0</v>
      </c>
      <c r="I81" s="21"/>
      <c r="O81" s="22"/>
    </row>
    <row r="82">
      <c r="A82" s="47">
        <v>44015.0</v>
      </c>
      <c r="B82" s="10" t="s">
        <v>54</v>
      </c>
      <c r="C82" s="11" t="s">
        <v>55</v>
      </c>
      <c r="D82" s="10" t="s">
        <v>20</v>
      </c>
      <c r="E82" s="11" t="s">
        <v>29</v>
      </c>
      <c r="F82" s="12">
        <v>12.0</v>
      </c>
      <c r="G82" s="13">
        <v>4.0</v>
      </c>
      <c r="I82" s="21"/>
      <c r="O82" s="22"/>
    </row>
    <row r="83">
      <c r="A83" s="47">
        <v>44015.0</v>
      </c>
      <c r="B83" s="10" t="s">
        <v>19</v>
      </c>
      <c r="C83" s="19"/>
      <c r="D83" s="10" t="s">
        <v>23</v>
      </c>
      <c r="E83" s="11" t="s">
        <v>20</v>
      </c>
      <c r="F83" s="12">
        <v>12.0</v>
      </c>
      <c r="G83" s="13">
        <v>2.0</v>
      </c>
      <c r="H83" s="12">
        <v>0.0</v>
      </c>
      <c r="I83" s="21"/>
      <c r="O83" s="22"/>
    </row>
    <row r="84">
      <c r="A84" s="49">
        <v>44016.0</v>
      </c>
      <c r="B84" s="10" t="s">
        <v>24</v>
      </c>
      <c r="C84" s="11" t="s">
        <v>23</v>
      </c>
      <c r="D84" s="10" t="s">
        <v>29</v>
      </c>
      <c r="E84" s="11" t="s">
        <v>49</v>
      </c>
      <c r="F84" s="12">
        <v>12.0</v>
      </c>
      <c r="G84" s="13">
        <v>7.0</v>
      </c>
      <c r="I84" s="21"/>
      <c r="O84" s="22"/>
    </row>
    <row r="85">
      <c r="A85" s="49">
        <v>44016.0</v>
      </c>
      <c r="B85" s="10" t="s">
        <v>24</v>
      </c>
      <c r="C85" s="11" t="s">
        <v>23</v>
      </c>
      <c r="D85" s="10" t="s">
        <v>19</v>
      </c>
      <c r="E85" s="11" t="s">
        <v>58</v>
      </c>
      <c r="F85" s="12">
        <v>12.0</v>
      </c>
      <c r="G85" s="13">
        <v>4.0</v>
      </c>
      <c r="I85" s="21"/>
      <c r="O85" s="22"/>
    </row>
    <row r="86">
      <c r="A86" s="49">
        <v>44016.0</v>
      </c>
      <c r="B86" s="10" t="s">
        <v>19</v>
      </c>
      <c r="C86" s="11" t="s">
        <v>30</v>
      </c>
      <c r="D86" s="10" t="s">
        <v>15</v>
      </c>
      <c r="E86" s="24" t="s">
        <v>59</v>
      </c>
      <c r="F86" s="12">
        <v>14.0</v>
      </c>
      <c r="G86" s="13">
        <v>5.0</v>
      </c>
      <c r="I86" s="21"/>
      <c r="O86" s="22"/>
    </row>
    <row r="87">
      <c r="A87" s="49">
        <v>44016.0</v>
      </c>
      <c r="B87" s="10" t="s">
        <v>24</v>
      </c>
      <c r="C87" s="11" t="s">
        <v>23</v>
      </c>
      <c r="D87" s="10" t="s">
        <v>29</v>
      </c>
      <c r="E87" s="11" t="s">
        <v>17</v>
      </c>
      <c r="F87" s="12">
        <v>12.0</v>
      </c>
      <c r="G87" s="13">
        <v>10.0</v>
      </c>
      <c r="I87" s="21"/>
      <c r="O87" s="22"/>
    </row>
    <row r="88">
      <c r="A88" s="49">
        <v>44016.0</v>
      </c>
      <c r="B88" s="10" t="s">
        <v>24</v>
      </c>
      <c r="C88" s="11" t="s">
        <v>23</v>
      </c>
      <c r="D88" s="10" t="s">
        <v>60</v>
      </c>
      <c r="E88" s="11" t="s">
        <v>61</v>
      </c>
      <c r="F88" s="12">
        <v>12.0</v>
      </c>
      <c r="G88" s="13">
        <v>11.0</v>
      </c>
      <c r="I88" s="21"/>
      <c r="O88" s="22"/>
    </row>
    <row r="89">
      <c r="A89" s="49">
        <v>44016.0</v>
      </c>
      <c r="B89" s="10" t="s">
        <v>30</v>
      </c>
      <c r="C89" s="11" t="s">
        <v>59</v>
      </c>
      <c r="D89" s="10" t="s">
        <v>29</v>
      </c>
      <c r="E89" s="11" t="s">
        <v>49</v>
      </c>
      <c r="F89" s="12">
        <v>12.0</v>
      </c>
      <c r="G89" s="13">
        <v>11.0</v>
      </c>
      <c r="I89" s="21"/>
      <c r="O89" s="22"/>
    </row>
    <row r="90">
      <c r="A90" s="49">
        <v>44016.0</v>
      </c>
      <c r="B90" s="10" t="s">
        <v>24</v>
      </c>
      <c r="C90" s="19"/>
      <c r="D90" s="10" t="s">
        <v>29</v>
      </c>
      <c r="E90" s="19"/>
      <c r="F90" s="12">
        <v>12.0</v>
      </c>
      <c r="G90" s="13">
        <v>11.0</v>
      </c>
      <c r="I90" s="21"/>
      <c r="O90" s="22"/>
    </row>
    <row r="91">
      <c r="A91" s="49">
        <v>44016.0</v>
      </c>
      <c r="B91" s="10" t="s">
        <v>24</v>
      </c>
      <c r="C91" s="19"/>
      <c r="D91" s="10" t="s">
        <v>29</v>
      </c>
      <c r="E91" s="19"/>
      <c r="F91" s="12">
        <v>12.0</v>
      </c>
      <c r="G91" s="13">
        <v>11.0</v>
      </c>
      <c r="I91" s="21"/>
      <c r="O91" s="22"/>
    </row>
    <row r="92">
      <c r="A92" s="49">
        <v>44016.0</v>
      </c>
      <c r="B92" s="10" t="s">
        <v>29</v>
      </c>
      <c r="C92" s="19"/>
      <c r="D92" s="10" t="s">
        <v>24</v>
      </c>
      <c r="E92" s="19"/>
      <c r="F92" s="12">
        <v>12.0</v>
      </c>
      <c r="G92" s="13">
        <v>9.0</v>
      </c>
      <c r="I92" s="21"/>
      <c r="O92" s="22"/>
    </row>
    <row r="93">
      <c r="A93" s="49">
        <v>44016.0</v>
      </c>
      <c r="B93" s="10" t="s">
        <v>24</v>
      </c>
      <c r="C93" s="19"/>
      <c r="D93" s="10" t="s">
        <v>29</v>
      </c>
      <c r="E93" s="19"/>
      <c r="F93" s="12">
        <v>12.0</v>
      </c>
      <c r="G93" s="13">
        <v>10.0</v>
      </c>
      <c r="I93" s="21"/>
      <c r="O93" s="22"/>
    </row>
    <row r="94">
      <c r="A94" s="49">
        <v>44016.0</v>
      </c>
      <c r="B94" s="10" t="s">
        <v>29</v>
      </c>
      <c r="C94" s="19"/>
      <c r="D94" s="10" t="s">
        <v>24</v>
      </c>
      <c r="E94" s="19"/>
      <c r="F94" s="12">
        <v>12.0</v>
      </c>
      <c r="G94" s="13">
        <v>3.0</v>
      </c>
      <c r="I94" s="21"/>
      <c r="O94" s="22"/>
    </row>
    <row r="95">
      <c r="A95" s="47">
        <v>44025.0</v>
      </c>
      <c r="B95" s="10" t="s">
        <v>15</v>
      </c>
      <c r="C95" s="19"/>
      <c r="D95" s="10" t="s">
        <v>17</v>
      </c>
      <c r="E95" s="19"/>
      <c r="F95" s="12">
        <v>12.0</v>
      </c>
      <c r="G95" s="13">
        <v>5.0</v>
      </c>
      <c r="I95" s="21"/>
      <c r="O95" s="22"/>
    </row>
    <row r="96">
      <c r="A96" s="47">
        <v>44025.0</v>
      </c>
      <c r="B96" s="10" t="s">
        <v>15</v>
      </c>
      <c r="C96" s="19"/>
      <c r="D96" s="10" t="s">
        <v>17</v>
      </c>
      <c r="E96" s="19"/>
      <c r="F96" s="12">
        <v>13.0</v>
      </c>
      <c r="G96" s="13">
        <v>1.0</v>
      </c>
      <c r="I96" s="21"/>
      <c r="O96" s="22"/>
    </row>
    <row r="97">
      <c r="A97" s="47">
        <v>44025.0</v>
      </c>
      <c r="B97" s="10" t="s">
        <v>29</v>
      </c>
      <c r="C97" s="19"/>
      <c r="D97" s="10" t="s">
        <v>24</v>
      </c>
      <c r="E97" s="19"/>
      <c r="F97" s="12">
        <v>13.0</v>
      </c>
      <c r="G97" s="13">
        <v>7.0</v>
      </c>
      <c r="I97" s="21"/>
      <c r="O97" s="22"/>
    </row>
    <row r="98">
      <c r="A98" s="47">
        <v>44025.0</v>
      </c>
      <c r="B98" s="10" t="s">
        <v>29</v>
      </c>
      <c r="C98" s="19"/>
      <c r="D98" s="10" t="s">
        <v>24</v>
      </c>
      <c r="E98" s="19"/>
      <c r="F98" s="12">
        <v>12.0</v>
      </c>
      <c r="G98" s="13">
        <v>10.0</v>
      </c>
      <c r="I98" s="21"/>
      <c r="O98" s="22"/>
    </row>
    <row r="99">
      <c r="A99" s="47">
        <v>44025.0</v>
      </c>
      <c r="B99" s="10" t="s">
        <v>29</v>
      </c>
      <c r="C99" s="19"/>
      <c r="D99" s="10" t="s">
        <v>24</v>
      </c>
      <c r="E99" s="19"/>
      <c r="F99" s="12">
        <v>12.0</v>
      </c>
      <c r="G99" s="13">
        <v>1.0</v>
      </c>
      <c r="I99" s="21"/>
      <c r="O99" s="22"/>
    </row>
    <row r="100">
      <c r="A100" s="47">
        <v>44038.0</v>
      </c>
      <c r="B100" s="10" t="s">
        <v>29</v>
      </c>
      <c r="C100" s="19"/>
      <c r="D100" s="10" t="s">
        <v>19</v>
      </c>
      <c r="E100" s="19"/>
      <c r="F100" s="12">
        <v>12.0</v>
      </c>
      <c r="G100" s="13">
        <v>4.0</v>
      </c>
      <c r="I100" s="21"/>
      <c r="O100" s="22"/>
    </row>
    <row r="101">
      <c r="A101" s="47">
        <v>44038.0</v>
      </c>
      <c r="B101" s="10" t="s">
        <v>29</v>
      </c>
      <c r="C101" s="19"/>
      <c r="D101" s="10" t="s">
        <v>19</v>
      </c>
      <c r="E101" s="19"/>
      <c r="F101" s="12">
        <v>12.0</v>
      </c>
      <c r="G101" s="13">
        <v>3.0</v>
      </c>
      <c r="I101" s="21"/>
      <c r="O101" s="22"/>
    </row>
    <row r="102">
      <c r="A102" s="47">
        <v>44038.0</v>
      </c>
      <c r="B102" s="10" t="s">
        <v>29</v>
      </c>
      <c r="C102" s="19"/>
      <c r="D102" s="10" t="s">
        <v>19</v>
      </c>
      <c r="E102" s="19"/>
      <c r="F102" s="12">
        <v>12.0</v>
      </c>
      <c r="G102" s="13">
        <v>3.0</v>
      </c>
      <c r="I102" s="21"/>
      <c r="O102" s="22"/>
    </row>
    <row r="103">
      <c r="A103" s="47">
        <v>44043.0</v>
      </c>
      <c r="B103" s="10" t="s">
        <v>29</v>
      </c>
      <c r="C103" s="11" t="s">
        <v>19</v>
      </c>
      <c r="D103" s="10" t="s">
        <v>24</v>
      </c>
      <c r="E103" s="11" t="s">
        <v>27</v>
      </c>
      <c r="F103" s="12">
        <v>12.0</v>
      </c>
      <c r="G103" s="13">
        <v>2.0</v>
      </c>
      <c r="I103" s="21"/>
      <c r="O103" s="22"/>
    </row>
    <row r="104">
      <c r="A104" s="47">
        <v>44025.0</v>
      </c>
      <c r="B104" s="10" t="s">
        <v>19</v>
      </c>
      <c r="C104" s="11" t="s">
        <v>24</v>
      </c>
      <c r="D104" s="10" t="s">
        <v>27</v>
      </c>
      <c r="E104" s="11" t="s">
        <v>27</v>
      </c>
      <c r="F104" s="12">
        <v>12.0</v>
      </c>
      <c r="G104" s="13">
        <v>10.0</v>
      </c>
      <c r="I104" s="21"/>
      <c r="O104" s="22"/>
    </row>
    <row r="105">
      <c r="A105" s="47">
        <v>44044.0</v>
      </c>
      <c r="B105" s="10" t="s">
        <v>19</v>
      </c>
      <c r="C105" s="11" t="s">
        <v>24</v>
      </c>
      <c r="D105" s="10" t="s">
        <v>15</v>
      </c>
      <c r="E105" s="11" t="s">
        <v>17</v>
      </c>
      <c r="F105" s="12">
        <v>12.0</v>
      </c>
      <c r="G105" s="13">
        <v>0.0</v>
      </c>
      <c r="I105" s="21"/>
      <c r="O105" s="22"/>
    </row>
    <row r="106">
      <c r="A106" s="47">
        <v>44044.0</v>
      </c>
      <c r="B106" s="10" t="s">
        <v>24</v>
      </c>
      <c r="C106" s="11" t="s">
        <v>15</v>
      </c>
      <c r="D106" s="10" t="s">
        <v>19</v>
      </c>
      <c r="E106" s="11" t="s">
        <v>17</v>
      </c>
      <c r="F106" s="12">
        <v>12.0</v>
      </c>
      <c r="G106" s="13">
        <v>5.0</v>
      </c>
      <c r="I106" s="21"/>
      <c r="O106" s="22"/>
    </row>
    <row r="107">
      <c r="A107" s="47">
        <v>44044.0</v>
      </c>
      <c r="B107" s="10" t="s">
        <v>19</v>
      </c>
      <c r="C107" s="11" t="s">
        <v>15</v>
      </c>
      <c r="D107" s="10" t="s">
        <v>24</v>
      </c>
      <c r="E107" s="11" t="s">
        <v>17</v>
      </c>
      <c r="F107" s="12">
        <v>12.0</v>
      </c>
      <c r="G107" s="13">
        <v>10.0</v>
      </c>
      <c r="I107" s="21"/>
      <c r="O107" s="22"/>
    </row>
    <row r="108">
      <c r="A108" s="47">
        <v>44044.0</v>
      </c>
      <c r="B108" s="10" t="s">
        <v>24</v>
      </c>
      <c r="C108" s="11" t="s">
        <v>15</v>
      </c>
      <c r="D108" s="10" t="s">
        <v>19</v>
      </c>
      <c r="E108" s="11" t="s">
        <v>17</v>
      </c>
      <c r="F108" s="12">
        <v>12.0</v>
      </c>
      <c r="G108" s="13">
        <v>11.0</v>
      </c>
      <c r="I108" s="21"/>
      <c r="O108" s="22"/>
    </row>
    <row r="109">
      <c r="A109" s="47">
        <v>44044.0</v>
      </c>
      <c r="B109" s="10" t="s">
        <v>15</v>
      </c>
      <c r="C109" s="19"/>
      <c r="D109" s="10" t="s">
        <v>19</v>
      </c>
      <c r="E109" s="19"/>
      <c r="F109" s="12">
        <v>12.0</v>
      </c>
      <c r="G109" s="13">
        <v>6.0</v>
      </c>
      <c r="I109" s="21"/>
      <c r="O109" s="22"/>
    </row>
    <row r="110">
      <c r="A110" s="47">
        <v>44044.0</v>
      </c>
      <c r="B110" s="10" t="s">
        <v>15</v>
      </c>
      <c r="C110" s="19"/>
      <c r="D110" s="10" t="s">
        <v>19</v>
      </c>
      <c r="E110" s="19"/>
      <c r="F110" s="12">
        <v>12.0</v>
      </c>
      <c r="G110" s="13">
        <v>10.0</v>
      </c>
      <c r="I110" s="21"/>
      <c r="O110" s="22"/>
    </row>
    <row r="111">
      <c r="A111" s="47">
        <v>44047.0</v>
      </c>
      <c r="B111" s="10" t="s">
        <v>23</v>
      </c>
      <c r="C111" s="11" t="s">
        <v>29</v>
      </c>
      <c r="D111" s="10" t="s">
        <v>19</v>
      </c>
      <c r="E111" s="11" t="s">
        <v>24</v>
      </c>
      <c r="F111" s="12">
        <v>12.0</v>
      </c>
      <c r="G111" s="13">
        <v>7.0</v>
      </c>
      <c r="I111" s="21"/>
      <c r="O111" s="22"/>
    </row>
    <row r="112">
      <c r="A112" s="47">
        <v>44047.0</v>
      </c>
      <c r="B112" s="10" t="s">
        <v>24</v>
      </c>
      <c r="C112" s="11" t="s">
        <v>19</v>
      </c>
      <c r="D112" s="10" t="s">
        <v>23</v>
      </c>
      <c r="E112" s="11" t="s">
        <v>29</v>
      </c>
      <c r="F112" s="12">
        <v>12.0</v>
      </c>
      <c r="G112" s="13">
        <v>10.0</v>
      </c>
      <c r="I112" s="21"/>
      <c r="O112" s="22"/>
    </row>
    <row r="113">
      <c r="A113" s="47">
        <v>44047.0</v>
      </c>
      <c r="B113" s="10" t="s">
        <v>24</v>
      </c>
      <c r="C113" s="11" t="s">
        <v>19</v>
      </c>
      <c r="D113" s="10" t="s">
        <v>23</v>
      </c>
      <c r="E113" s="11" t="s">
        <v>29</v>
      </c>
      <c r="F113" s="12">
        <v>12.0</v>
      </c>
      <c r="G113" s="13">
        <v>3.0</v>
      </c>
      <c r="I113" s="21"/>
      <c r="O113" s="22"/>
    </row>
    <row r="114">
      <c r="A114" s="47">
        <v>44047.0</v>
      </c>
      <c r="B114" s="10" t="s">
        <v>23</v>
      </c>
      <c r="C114" s="11" t="s">
        <v>29</v>
      </c>
      <c r="D114" s="10" t="s">
        <v>19</v>
      </c>
      <c r="E114" s="11" t="s">
        <v>24</v>
      </c>
      <c r="F114" s="12">
        <v>12.0</v>
      </c>
      <c r="G114" s="13">
        <v>5.0</v>
      </c>
      <c r="I114" s="21"/>
      <c r="O114" s="22"/>
    </row>
    <row r="115">
      <c r="A115" s="47">
        <v>44047.0</v>
      </c>
      <c r="B115" s="10" t="s">
        <v>24</v>
      </c>
      <c r="C115" s="11" t="s">
        <v>19</v>
      </c>
      <c r="D115" s="10" t="s">
        <v>29</v>
      </c>
      <c r="E115" s="11" t="s">
        <v>23</v>
      </c>
      <c r="F115" s="12">
        <v>12.0</v>
      </c>
      <c r="G115" s="13">
        <v>9.0</v>
      </c>
      <c r="I115" s="21"/>
      <c r="O115" s="22"/>
    </row>
    <row r="116">
      <c r="A116" s="47">
        <v>44049.0</v>
      </c>
      <c r="B116" s="10" t="s">
        <v>19</v>
      </c>
      <c r="C116" s="19"/>
      <c r="D116" s="10" t="s">
        <v>29</v>
      </c>
      <c r="E116" s="19"/>
      <c r="F116" s="12">
        <v>12.0</v>
      </c>
      <c r="G116" s="13">
        <v>10.0</v>
      </c>
      <c r="I116" s="21"/>
      <c r="O116" s="22"/>
    </row>
    <row r="117">
      <c r="A117" s="47">
        <v>44049.0</v>
      </c>
      <c r="B117" s="10" t="s">
        <v>19</v>
      </c>
      <c r="C117" s="19"/>
      <c r="D117" s="10" t="s">
        <v>29</v>
      </c>
      <c r="E117" s="11" t="s">
        <v>15</v>
      </c>
      <c r="F117" s="12">
        <v>12.0</v>
      </c>
      <c r="G117" s="13">
        <v>6.0</v>
      </c>
      <c r="I117" s="21"/>
      <c r="O117" s="22"/>
    </row>
    <row r="118">
      <c r="A118" s="47">
        <v>44049.0</v>
      </c>
      <c r="B118" s="10" t="s">
        <v>29</v>
      </c>
      <c r="C118" s="19"/>
      <c r="D118" s="10" t="s">
        <v>19</v>
      </c>
      <c r="E118" s="11" t="s">
        <v>15</v>
      </c>
      <c r="F118" s="12">
        <v>12.0</v>
      </c>
      <c r="G118" s="13">
        <v>6.0</v>
      </c>
      <c r="I118" s="21"/>
      <c r="O118" s="22"/>
    </row>
    <row r="119">
      <c r="A119" s="47">
        <v>44049.0</v>
      </c>
      <c r="B119" s="10" t="s">
        <v>29</v>
      </c>
      <c r="C119" s="19"/>
      <c r="D119" s="10" t="s">
        <v>19</v>
      </c>
      <c r="E119" s="11" t="s">
        <v>15</v>
      </c>
      <c r="F119" s="12">
        <v>12.0</v>
      </c>
      <c r="G119" s="13">
        <v>6.0</v>
      </c>
      <c r="I119" s="21"/>
      <c r="O119" s="22"/>
    </row>
    <row r="120">
      <c r="A120" s="47">
        <v>44049.0</v>
      </c>
      <c r="B120" s="10" t="s">
        <v>15</v>
      </c>
      <c r="C120" s="19"/>
      <c r="D120" s="10" t="s">
        <v>19</v>
      </c>
      <c r="E120" s="11" t="s">
        <v>29</v>
      </c>
      <c r="F120" s="12">
        <v>12.0</v>
      </c>
      <c r="G120" s="13">
        <v>6.0</v>
      </c>
      <c r="I120" s="21"/>
      <c r="O120" s="22"/>
    </row>
    <row r="121">
      <c r="A121" s="47">
        <v>44049.0</v>
      </c>
      <c r="B121" s="10" t="s">
        <v>15</v>
      </c>
      <c r="C121" s="19"/>
      <c r="D121" s="10" t="s">
        <v>19</v>
      </c>
      <c r="E121" s="11" t="s">
        <v>29</v>
      </c>
      <c r="F121" s="12">
        <v>12.0</v>
      </c>
      <c r="G121" s="13">
        <v>6.0</v>
      </c>
      <c r="I121" s="21"/>
      <c r="O121" s="22"/>
    </row>
    <row r="122">
      <c r="A122" s="47">
        <v>44049.0</v>
      </c>
      <c r="B122" s="10" t="s">
        <v>15</v>
      </c>
      <c r="C122" s="19"/>
      <c r="D122" s="10" t="s">
        <v>19</v>
      </c>
      <c r="E122" s="11" t="s">
        <v>29</v>
      </c>
      <c r="F122" s="12">
        <v>12.0</v>
      </c>
      <c r="G122" s="13">
        <v>6.0</v>
      </c>
      <c r="I122" s="21"/>
      <c r="O122" s="22"/>
    </row>
    <row r="123">
      <c r="A123" s="47">
        <v>44050.0</v>
      </c>
      <c r="B123" s="10" t="s">
        <v>29</v>
      </c>
      <c r="C123" s="11"/>
      <c r="D123" s="10" t="s">
        <v>19</v>
      </c>
      <c r="E123" s="11" t="s">
        <v>24</v>
      </c>
      <c r="F123" s="12">
        <v>12.0</v>
      </c>
      <c r="G123" s="13">
        <v>11.0</v>
      </c>
      <c r="H123" s="12">
        <v>0.0</v>
      </c>
      <c r="I123" s="21"/>
      <c r="O123" s="22"/>
    </row>
    <row r="124">
      <c r="A124" s="47">
        <v>44050.0</v>
      </c>
      <c r="B124" s="10" t="s">
        <v>19</v>
      </c>
      <c r="C124" s="19"/>
      <c r="D124" s="10" t="s">
        <v>29</v>
      </c>
      <c r="E124" s="11" t="s">
        <v>24</v>
      </c>
      <c r="F124" s="12">
        <v>12.0</v>
      </c>
      <c r="G124" s="13">
        <v>10.0</v>
      </c>
      <c r="H124" s="12">
        <v>9.0</v>
      </c>
      <c r="I124" s="21"/>
      <c r="O124" s="22"/>
    </row>
    <row r="125">
      <c r="A125" s="47">
        <v>44053.0</v>
      </c>
      <c r="B125" s="10" t="s">
        <v>31</v>
      </c>
      <c r="C125" s="11" t="s">
        <v>17</v>
      </c>
      <c r="D125" s="10" t="s">
        <v>25</v>
      </c>
      <c r="E125" s="11" t="s">
        <v>15</v>
      </c>
      <c r="F125" s="12">
        <v>12.0</v>
      </c>
      <c r="G125" s="13">
        <v>6.0</v>
      </c>
      <c r="I125" s="21"/>
      <c r="O125" s="22"/>
    </row>
    <row r="126">
      <c r="A126" s="47">
        <v>44053.0</v>
      </c>
      <c r="B126" s="10" t="s">
        <v>25</v>
      </c>
      <c r="C126" s="11" t="s">
        <v>15</v>
      </c>
      <c r="D126" s="10" t="s">
        <v>17</v>
      </c>
      <c r="E126" s="11" t="s">
        <v>31</v>
      </c>
      <c r="F126" s="12">
        <v>12.0</v>
      </c>
      <c r="G126" s="13">
        <v>3.0</v>
      </c>
      <c r="I126" s="21"/>
      <c r="O126" s="22"/>
    </row>
    <row r="127">
      <c r="A127" s="47">
        <v>44054.0</v>
      </c>
      <c r="B127" s="10" t="s">
        <v>19</v>
      </c>
      <c r="C127" s="19"/>
      <c r="D127" s="10" t="s">
        <v>23</v>
      </c>
      <c r="E127" s="11" t="s">
        <v>29</v>
      </c>
      <c r="F127" s="12">
        <v>12.0</v>
      </c>
      <c r="G127" s="13">
        <v>11.0</v>
      </c>
      <c r="H127" s="12">
        <v>6.0</v>
      </c>
      <c r="I127" s="21"/>
      <c r="O127" s="22"/>
    </row>
    <row r="128">
      <c r="A128" s="47">
        <v>44054.0</v>
      </c>
      <c r="B128" s="10" t="s">
        <v>23</v>
      </c>
      <c r="C128" s="19"/>
      <c r="D128" s="10" t="s">
        <v>19</v>
      </c>
      <c r="E128" s="11" t="s">
        <v>29</v>
      </c>
      <c r="F128" s="12">
        <v>12.0</v>
      </c>
      <c r="G128" s="13">
        <v>9.0</v>
      </c>
      <c r="H128" s="12">
        <v>9.0</v>
      </c>
      <c r="I128" s="21"/>
      <c r="O128" s="22"/>
    </row>
    <row r="129">
      <c r="A129" s="47">
        <v>44055.0</v>
      </c>
      <c r="B129" s="10" t="s">
        <v>25</v>
      </c>
      <c r="C129" s="19"/>
      <c r="D129" s="10" t="s">
        <v>53</v>
      </c>
      <c r="E129" s="19"/>
      <c r="F129" s="12">
        <v>12.0</v>
      </c>
      <c r="G129" s="13">
        <v>5.0</v>
      </c>
      <c r="I129" s="21"/>
      <c r="O129" s="22"/>
    </row>
    <row r="130">
      <c r="A130" s="47">
        <v>44058.0</v>
      </c>
      <c r="B130" s="10" t="s">
        <v>25</v>
      </c>
      <c r="C130" s="19"/>
      <c r="D130" s="10" t="s">
        <v>53</v>
      </c>
      <c r="E130" s="19"/>
      <c r="F130" s="12">
        <v>14.0</v>
      </c>
      <c r="G130" s="13">
        <v>8.0</v>
      </c>
      <c r="I130" s="21"/>
      <c r="O130" s="22"/>
    </row>
    <row r="131">
      <c r="A131" s="47">
        <v>44058.0</v>
      </c>
      <c r="B131" s="10" t="s">
        <v>25</v>
      </c>
      <c r="C131" s="11" t="s">
        <v>53</v>
      </c>
      <c r="D131" s="10" t="s">
        <v>62</v>
      </c>
      <c r="E131" s="11" t="s">
        <v>63</v>
      </c>
      <c r="F131" s="12">
        <v>13.0</v>
      </c>
      <c r="G131" s="13">
        <v>9.0</v>
      </c>
      <c r="I131" s="21"/>
      <c r="O131" s="22"/>
    </row>
    <row r="132">
      <c r="A132" s="47">
        <v>44058.0</v>
      </c>
      <c r="B132" s="10" t="s">
        <v>15</v>
      </c>
      <c r="C132" s="11" t="s">
        <v>17</v>
      </c>
      <c r="D132" s="10" t="s">
        <v>64</v>
      </c>
      <c r="E132" s="11" t="s">
        <v>65</v>
      </c>
      <c r="F132" s="12">
        <v>12.0</v>
      </c>
      <c r="G132" s="13">
        <v>8.0</v>
      </c>
      <c r="I132" s="21"/>
      <c r="O132" s="22"/>
    </row>
    <row r="133">
      <c r="A133" s="47">
        <v>44058.0</v>
      </c>
      <c r="B133" s="10" t="s">
        <v>15</v>
      </c>
      <c r="C133" s="11" t="s">
        <v>17</v>
      </c>
      <c r="D133" s="10" t="s">
        <v>66</v>
      </c>
      <c r="E133" s="11" t="s">
        <v>65</v>
      </c>
      <c r="F133" s="12">
        <v>13.0</v>
      </c>
      <c r="G133" s="13">
        <v>4.0</v>
      </c>
      <c r="I133" s="21"/>
      <c r="O133" s="22"/>
    </row>
    <row r="134">
      <c r="A134" s="47">
        <v>44058.0</v>
      </c>
      <c r="B134" s="10" t="s">
        <v>15</v>
      </c>
      <c r="C134" s="11" t="s">
        <v>66</v>
      </c>
      <c r="D134" s="10" t="s">
        <v>65</v>
      </c>
      <c r="E134" s="11" t="s">
        <v>17</v>
      </c>
      <c r="F134" s="12">
        <v>12.0</v>
      </c>
      <c r="G134" s="13">
        <v>2.0</v>
      </c>
      <c r="I134" s="21"/>
      <c r="O134" s="22"/>
    </row>
    <row r="135">
      <c r="A135" s="47">
        <v>44058.0</v>
      </c>
      <c r="B135" s="10" t="s">
        <v>15</v>
      </c>
      <c r="C135" s="11" t="s">
        <v>66</v>
      </c>
      <c r="D135" s="10" t="s">
        <v>65</v>
      </c>
      <c r="E135" s="11" t="s">
        <v>17</v>
      </c>
      <c r="F135" s="12">
        <v>12.0</v>
      </c>
      <c r="G135" s="13">
        <v>6.0</v>
      </c>
      <c r="I135" s="21"/>
      <c r="O135" s="22"/>
    </row>
    <row r="136">
      <c r="A136" s="47">
        <v>44058.0</v>
      </c>
      <c r="B136" s="10" t="s">
        <v>19</v>
      </c>
      <c r="C136" s="19"/>
      <c r="D136" s="10" t="s">
        <v>17</v>
      </c>
      <c r="E136" s="11" t="s">
        <v>29</v>
      </c>
      <c r="F136" s="12">
        <v>12.0</v>
      </c>
      <c r="G136" s="13">
        <v>1.0</v>
      </c>
      <c r="H136" s="12">
        <v>1.0</v>
      </c>
      <c r="I136" s="21"/>
      <c r="O136" s="22"/>
    </row>
    <row r="137">
      <c r="A137" s="47">
        <v>44058.0</v>
      </c>
      <c r="B137" s="10" t="s">
        <v>19</v>
      </c>
      <c r="C137" s="11" t="s">
        <v>15</v>
      </c>
      <c r="D137" s="10" t="s">
        <v>17</v>
      </c>
      <c r="E137" s="11" t="s">
        <v>29</v>
      </c>
      <c r="F137" s="12">
        <v>14.0</v>
      </c>
      <c r="G137" s="13">
        <v>6.0</v>
      </c>
      <c r="I137" s="21"/>
      <c r="O137" s="22"/>
    </row>
    <row r="138">
      <c r="A138" s="47">
        <v>44058.0</v>
      </c>
      <c r="B138" s="10" t="s">
        <v>15</v>
      </c>
      <c r="C138" s="11" t="s">
        <v>29</v>
      </c>
      <c r="D138" s="10" t="s">
        <v>19</v>
      </c>
      <c r="E138" s="11" t="s">
        <v>52</v>
      </c>
      <c r="F138" s="12">
        <v>12.0</v>
      </c>
      <c r="G138" s="13">
        <v>6.0</v>
      </c>
      <c r="I138" s="21"/>
      <c r="O138" s="22"/>
    </row>
    <row r="139">
      <c r="A139" s="47"/>
      <c r="B139" s="10" t="s">
        <v>30</v>
      </c>
      <c r="C139" s="19"/>
      <c r="D139" s="10" t="s">
        <v>15</v>
      </c>
      <c r="E139" s="11" t="s">
        <v>24</v>
      </c>
      <c r="F139" s="12">
        <v>12.0</v>
      </c>
      <c r="G139" s="13">
        <v>10.0</v>
      </c>
      <c r="H139" s="12">
        <v>9.0</v>
      </c>
      <c r="I139" s="21"/>
      <c r="O139" s="22"/>
    </row>
    <row r="140">
      <c r="A140" s="47"/>
      <c r="B140" s="10" t="s">
        <v>19</v>
      </c>
      <c r="C140" s="11" t="s">
        <v>17</v>
      </c>
      <c r="D140" s="10" t="s">
        <v>29</v>
      </c>
      <c r="E140" s="11" t="s">
        <v>52</v>
      </c>
      <c r="F140" s="12">
        <v>12.0</v>
      </c>
      <c r="G140" s="13">
        <v>10.0</v>
      </c>
      <c r="I140" s="21"/>
      <c r="O140" s="22"/>
    </row>
    <row r="141">
      <c r="A141" s="47"/>
      <c r="B141" s="10" t="s">
        <v>29</v>
      </c>
      <c r="C141" s="11" t="s">
        <v>25</v>
      </c>
      <c r="D141" s="10" t="s">
        <v>17</v>
      </c>
      <c r="E141" s="11" t="s">
        <v>31</v>
      </c>
      <c r="F141" s="12">
        <v>12.0</v>
      </c>
      <c r="G141" s="13">
        <v>1.0</v>
      </c>
      <c r="I141" s="21"/>
      <c r="O141" s="22"/>
    </row>
    <row r="142">
      <c r="A142" s="47"/>
      <c r="B142" s="10" t="s">
        <v>19</v>
      </c>
      <c r="C142" s="11" t="s">
        <v>30</v>
      </c>
      <c r="D142" s="10" t="s">
        <v>25</v>
      </c>
      <c r="E142" s="11" t="s">
        <v>29</v>
      </c>
      <c r="F142" s="12">
        <v>12.0</v>
      </c>
      <c r="G142" s="13">
        <v>4.0</v>
      </c>
      <c r="I142" s="21"/>
      <c r="O142" s="22"/>
    </row>
    <row r="143">
      <c r="A143" s="47"/>
      <c r="B143" s="10" t="s">
        <v>29</v>
      </c>
      <c r="C143" s="11" t="s">
        <v>25</v>
      </c>
      <c r="D143" s="10" t="s">
        <v>19</v>
      </c>
      <c r="E143" s="11" t="s">
        <v>30</v>
      </c>
      <c r="F143" s="12">
        <v>12.0</v>
      </c>
      <c r="G143" s="13">
        <v>4.0</v>
      </c>
      <c r="I143" s="21"/>
      <c r="O143" s="22"/>
    </row>
    <row r="144">
      <c r="A144" s="47"/>
      <c r="B144" s="10" t="s">
        <v>15</v>
      </c>
      <c r="C144" s="19"/>
      <c r="D144" s="10" t="s">
        <v>24</v>
      </c>
      <c r="E144" s="19"/>
      <c r="F144" s="12">
        <v>12.0</v>
      </c>
      <c r="G144" s="13">
        <v>6.0</v>
      </c>
      <c r="I144" s="21"/>
      <c r="O144" s="22"/>
    </row>
    <row r="145">
      <c r="A145" s="47"/>
      <c r="B145" s="10" t="s">
        <v>15</v>
      </c>
      <c r="C145" s="19"/>
      <c r="D145" s="10" t="s">
        <v>24</v>
      </c>
      <c r="E145" s="19"/>
      <c r="F145" s="12">
        <v>12.0</v>
      </c>
      <c r="G145" s="13">
        <v>10.0</v>
      </c>
      <c r="I145" s="21"/>
      <c r="O145" s="22"/>
    </row>
    <row r="146">
      <c r="A146" s="47"/>
      <c r="B146" s="10" t="s">
        <v>15</v>
      </c>
      <c r="C146" s="19"/>
      <c r="D146" s="10" t="s">
        <v>19</v>
      </c>
      <c r="E146" s="11" t="s">
        <v>29</v>
      </c>
      <c r="F146" s="12">
        <v>12.0</v>
      </c>
      <c r="G146" s="13">
        <v>5.0</v>
      </c>
      <c r="H146" s="12">
        <v>10.0</v>
      </c>
      <c r="I146" s="21"/>
      <c r="O146" s="22"/>
    </row>
    <row r="147">
      <c r="A147" s="47"/>
      <c r="B147" s="10" t="s">
        <v>32</v>
      </c>
      <c r="C147" s="11" t="s">
        <v>67</v>
      </c>
      <c r="D147" s="10" t="s">
        <v>29</v>
      </c>
      <c r="E147" s="11" t="s">
        <v>49</v>
      </c>
      <c r="F147" s="12">
        <v>12.0</v>
      </c>
      <c r="G147" s="13">
        <v>10.0</v>
      </c>
      <c r="I147" s="21"/>
      <c r="O147" s="22"/>
    </row>
    <row r="148">
      <c r="A148" s="47"/>
      <c r="B148" s="10" t="s">
        <v>19</v>
      </c>
      <c r="C148" s="11" t="s">
        <v>24</v>
      </c>
      <c r="D148" s="10" t="s">
        <v>32</v>
      </c>
      <c r="E148" s="11" t="s">
        <v>67</v>
      </c>
      <c r="F148" s="12">
        <v>12.0</v>
      </c>
      <c r="G148" s="13">
        <v>0.0</v>
      </c>
      <c r="I148" s="21"/>
      <c r="O148" s="22"/>
    </row>
    <row r="149">
      <c r="A149" s="47"/>
      <c r="B149" s="10" t="s">
        <v>29</v>
      </c>
      <c r="C149" s="11" t="s">
        <v>49</v>
      </c>
      <c r="D149" s="10" t="s">
        <v>19</v>
      </c>
      <c r="E149" s="11" t="s">
        <v>24</v>
      </c>
      <c r="F149" s="12">
        <v>12.0</v>
      </c>
      <c r="G149" s="13">
        <v>10.0</v>
      </c>
      <c r="I149" s="21"/>
      <c r="O149" s="22"/>
    </row>
    <row r="150">
      <c r="A150" s="47">
        <v>44063.0</v>
      </c>
      <c r="B150" s="10" t="s">
        <v>29</v>
      </c>
      <c r="C150" s="11"/>
      <c r="D150" s="10" t="s">
        <v>19</v>
      </c>
      <c r="E150" s="11"/>
      <c r="F150" s="12">
        <v>12.0</v>
      </c>
      <c r="G150" s="13">
        <v>7.0</v>
      </c>
      <c r="I150" s="21"/>
      <c r="O150" s="22"/>
    </row>
    <row r="151">
      <c r="A151" s="47"/>
      <c r="B151" s="10" t="s">
        <v>29</v>
      </c>
      <c r="C151" s="11"/>
      <c r="D151" s="10" t="s">
        <v>19</v>
      </c>
      <c r="E151" s="11"/>
      <c r="F151" s="12">
        <v>12.0</v>
      </c>
      <c r="G151" s="13">
        <v>7.0</v>
      </c>
      <c r="I151" s="21"/>
      <c r="O151" s="22"/>
    </row>
    <row r="152">
      <c r="A152" s="47"/>
      <c r="B152" s="10" t="s">
        <v>19</v>
      </c>
      <c r="C152" s="11"/>
      <c r="D152" s="10" t="s">
        <v>29</v>
      </c>
      <c r="E152" s="11"/>
      <c r="F152" s="12">
        <v>12.0</v>
      </c>
      <c r="G152" s="13">
        <v>2.0</v>
      </c>
      <c r="I152" s="21"/>
      <c r="O152" s="22"/>
    </row>
    <row r="153">
      <c r="A153" s="47"/>
      <c r="B153" s="10" t="s">
        <v>19</v>
      </c>
      <c r="C153" s="11"/>
      <c r="D153" s="10" t="s">
        <v>29</v>
      </c>
      <c r="E153" s="11"/>
      <c r="F153" s="12">
        <v>12.0</v>
      </c>
      <c r="G153" s="13">
        <v>10.0</v>
      </c>
      <c r="I153" s="21"/>
      <c r="O153" s="22"/>
    </row>
    <row r="154">
      <c r="A154" s="47"/>
      <c r="B154" s="10" t="s">
        <v>19</v>
      </c>
      <c r="C154" s="11" t="s">
        <v>29</v>
      </c>
      <c r="D154" s="10" t="s">
        <v>68</v>
      </c>
      <c r="E154" s="11" t="s">
        <v>69</v>
      </c>
      <c r="F154" s="12">
        <v>12.0</v>
      </c>
      <c r="G154" s="13">
        <v>7.0</v>
      </c>
      <c r="I154" s="21"/>
      <c r="O154" s="22"/>
    </row>
    <row r="155">
      <c r="A155" s="47"/>
      <c r="B155" s="10" t="s">
        <v>19</v>
      </c>
      <c r="C155" s="11" t="s">
        <v>29</v>
      </c>
      <c r="D155" s="10" t="s">
        <v>70</v>
      </c>
      <c r="E155" s="11" t="s">
        <v>69</v>
      </c>
      <c r="F155" s="12">
        <v>12.0</v>
      </c>
      <c r="G155" s="13">
        <v>7.0</v>
      </c>
      <c r="I155" s="21"/>
      <c r="O155" s="22"/>
    </row>
    <row r="156">
      <c r="A156" s="47">
        <v>44064.0</v>
      </c>
      <c r="B156" s="10" t="s">
        <v>19</v>
      </c>
      <c r="C156" s="11" t="s">
        <v>71</v>
      </c>
      <c r="D156" s="10" t="s">
        <v>25</v>
      </c>
      <c r="E156" s="11" t="s">
        <v>29</v>
      </c>
      <c r="F156" s="12">
        <v>12.0</v>
      </c>
      <c r="G156" s="13">
        <v>11.0</v>
      </c>
      <c r="I156" s="21"/>
      <c r="O156" s="22"/>
    </row>
    <row r="157">
      <c r="A157" s="47"/>
      <c r="B157" s="10" t="s">
        <v>25</v>
      </c>
      <c r="C157" s="19"/>
      <c r="D157" s="10" t="s">
        <v>29</v>
      </c>
      <c r="E157" s="11" t="s">
        <v>19</v>
      </c>
      <c r="F157" s="12">
        <v>12.0</v>
      </c>
      <c r="G157" s="13">
        <v>6.0</v>
      </c>
      <c r="I157" s="21"/>
      <c r="O157" s="22"/>
    </row>
    <row r="158">
      <c r="A158" s="47"/>
      <c r="B158" s="10" t="s">
        <v>29</v>
      </c>
      <c r="C158" s="19"/>
      <c r="D158" s="10" t="s">
        <v>25</v>
      </c>
      <c r="E158" s="11" t="s">
        <v>19</v>
      </c>
      <c r="F158" s="12">
        <v>12.0</v>
      </c>
      <c r="G158" s="13">
        <v>5.0</v>
      </c>
      <c r="I158" s="21"/>
      <c r="O158" s="22"/>
    </row>
    <row r="159">
      <c r="A159" s="47"/>
      <c r="B159" s="10" t="s">
        <v>29</v>
      </c>
      <c r="C159" s="19"/>
      <c r="D159" s="10" t="s">
        <v>19</v>
      </c>
      <c r="E159" s="19"/>
      <c r="F159" s="12">
        <v>12.0</v>
      </c>
      <c r="G159" s="13">
        <v>7.0</v>
      </c>
      <c r="I159" s="21"/>
      <c r="O159" s="22"/>
    </row>
    <row r="160">
      <c r="A160" s="47"/>
      <c r="B160" s="10" t="s">
        <v>25</v>
      </c>
      <c r="C160" s="11" t="s">
        <v>53</v>
      </c>
      <c r="D160" s="10" t="s">
        <v>19</v>
      </c>
      <c r="E160" s="11" t="s">
        <v>22</v>
      </c>
      <c r="F160" s="12">
        <v>12.0</v>
      </c>
      <c r="G160" s="13">
        <v>1.0</v>
      </c>
      <c r="I160" s="21"/>
      <c r="O160" s="22"/>
    </row>
    <row r="161">
      <c r="A161" s="47"/>
      <c r="B161" s="10" t="s">
        <v>25</v>
      </c>
      <c r="C161" s="11" t="s">
        <v>53</v>
      </c>
      <c r="D161" s="10" t="s">
        <v>19</v>
      </c>
      <c r="E161" s="11" t="s">
        <v>22</v>
      </c>
      <c r="F161" s="12">
        <v>16.0</v>
      </c>
      <c r="G161" s="13">
        <v>3.0</v>
      </c>
      <c r="I161" s="21"/>
      <c r="O161" s="22"/>
    </row>
    <row r="162">
      <c r="A162" s="47">
        <v>44074.0</v>
      </c>
      <c r="B162" s="10" t="s">
        <v>29</v>
      </c>
      <c r="C162" s="19"/>
      <c r="D162" s="10" t="s">
        <v>19</v>
      </c>
      <c r="E162" s="19"/>
      <c r="F162" s="12">
        <v>12.0</v>
      </c>
      <c r="G162" s="13">
        <v>2.0</v>
      </c>
      <c r="I162" s="21"/>
      <c r="O162" s="22"/>
    </row>
    <row r="163">
      <c r="A163" s="47"/>
      <c r="B163" s="10" t="s">
        <v>29</v>
      </c>
      <c r="C163" s="19"/>
      <c r="D163" s="10" t="s">
        <v>19</v>
      </c>
      <c r="E163" s="19"/>
      <c r="F163" s="12">
        <v>13.0</v>
      </c>
      <c r="G163" s="13">
        <v>4.0</v>
      </c>
      <c r="I163" s="21"/>
      <c r="O163" s="22"/>
    </row>
    <row r="164">
      <c r="A164" s="47"/>
      <c r="B164" s="10" t="s">
        <v>29</v>
      </c>
      <c r="C164" s="19"/>
      <c r="D164" s="10" t="s">
        <v>19</v>
      </c>
      <c r="E164" s="19"/>
      <c r="F164" s="12">
        <v>12.0</v>
      </c>
      <c r="G164" s="13">
        <v>4.0</v>
      </c>
      <c r="I164" s="21"/>
      <c r="O164" s="22"/>
    </row>
    <row r="165">
      <c r="A165" s="47"/>
      <c r="B165" s="10" t="s">
        <v>29</v>
      </c>
      <c r="C165" s="19"/>
      <c r="D165" s="10" t="s">
        <v>19</v>
      </c>
      <c r="E165" s="19"/>
      <c r="F165" s="12">
        <v>12.0</v>
      </c>
      <c r="G165" s="13">
        <v>0.0</v>
      </c>
      <c r="I165" s="21"/>
      <c r="O165" s="22"/>
    </row>
    <row r="166">
      <c r="A166" s="47"/>
      <c r="B166" s="10" t="s">
        <v>15</v>
      </c>
      <c r="C166" s="19"/>
      <c r="D166" s="10" t="s">
        <v>24</v>
      </c>
      <c r="E166" s="19"/>
      <c r="F166" s="12">
        <v>12.0</v>
      </c>
      <c r="G166" s="13">
        <v>4.0</v>
      </c>
      <c r="I166" s="21"/>
      <c r="O166" s="22"/>
    </row>
    <row r="167">
      <c r="A167" s="47"/>
      <c r="B167" s="10" t="s">
        <v>15</v>
      </c>
      <c r="C167" s="19"/>
      <c r="D167" s="10" t="s">
        <v>24</v>
      </c>
      <c r="E167" s="19"/>
      <c r="F167" s="12">
        <v>12.0</v>
      </c>
      <c r="G167" s="13">
        <v>5.0</v>
      </c>
      <c r="I167" s="21"/>
      <c r="O167" s="22"/>
    </row>
    <row r="168">
      <c r="A168" s="47"/>
      <c r="B168" s="10" t="s">
        <v>24</v>
      </c>
      <c r="C168" s="19"/>
      <c r="D168" s="10" t="s">
        <v>15</v>
      </c>
      <c r="E168" s="19"/>
      <c r="F168" s="12">
        <v>12.0</v>
      </c>
      <c r="G168" s="13">
        <v>9.0</v>
      </c>
      <c r="I168" s="21"/>
      <c r="O168" s="22"/>
    </row>
    <row r="169">
      <c r="A169" s="47"/>
      <c r="B169" s="10" t="s">
        <v>25</v>
      </c>
      <c r="C169" s="11"/>
      <c r="D169" s="10" t="s">
        <v>53</v>
      </c>
      <c r="E169" s="19"/>
      <c r="F169" s="12">
        <v>12.0</v>
      </c>
      <c r="G169" s="13">
        <v>5.0</v>
      </c>
      <c r="I169" s="21"/>
      <c r="O169" s="22"/>
    </row>
    <row r="170">
      <c r="A170" s="47"/>
      <c r="B170" s="10" t="s">
        <v>53</v>
      </c>
      <c r="C170" s="19"/>
      <c r="D170" s="10" t="s">
        <v>25</v>
      </c>
      <c r="E170" s="19"/>
      <c r="F170" s="12">
        <v>12.0</v>
      </c>
      <c r="G170" s="13">
        <v>10.0</v>
      </c>
      <c r="I170" s="21"/>
      <c r="O170" s="22"/>
    </row>
    <row r="171">
      <c r="A171" s="47"/>
      <c r="B171" s="10" t="s">
        <v>25</v>
      </c>
      <c r="C171" s="11" t="s">
        <v>29</v>
      </c>
      <c r="D171" s="10" t="s">
        <v>53</v>
      </c>
      <c r="E171" s="11" t="s">
        <v>72</v>
      </c>
      <c r="F171" s="12">
        <v>12.0</v>
      </c>
      <c r="G171" s="13">
        <v>9.0</v>
      </c>
      <c r="I171" s="21"/>
      <c r="O171" s="22"/>
    </row>
    <row r="172">
      <c r="A172" s="47"/>
      <c r="B172" s="10" t="s">
        <v>25</v>
      </c>
      <c r="C172" s="11" t="s">
        <v>73</v>
      </c>
      <c r="D172" s="10" t="s">
        <v>29</v>
      </c>
      <c r="E172" s="11" t="s">
        <v>49</v>
      </c>
      <c r="F172" s="12">
        <v>13.0</v>
      </c>
      <c r="G172" s="13">
        <v>3.0</v>
      </c>
      <c r="I172" s="21"/>
      <c r="O172" s="22"/>
    </row>
    <row r="173">
      <c r="A173" s="47">
        <v>44058.0</v>
      </c>
      <c r="B173" s="10" t="s">
        <v>25</v>
      </c>
      <c r="C173" s="19"/>
      <c r="D173" s="10" t="s">
        <v>29</v>
      </c>
      <c r="E173" s="19"/>
      <c r="F173" s="12">
        <v>12.0</v>
      </c>
      <c r="G173" s="13">
        <v>6.0</v>
      </c>
      <c r="I173" s="21"/>
      <c r="O173" s="22"/>
    </row>
    <row r="174">
      <c r="A174" s="47">
        <v>44058.0</v>
      </c>
      <c r="B174" s="10" t="s">
        <v>29</v>
      </c>
      <c r="C174" s="19"/>
      <c r="D174" s="10" t="s">
        <v>25</v>
      </c>
      <c r="E174" s="19"/>
      <c r="F174" s="12">
        <v>12.0</v>
      </c>
      <c r="G174" s="13">
        <v>4.0</v>
      </c>
      <c r="I174" s="21"/>
      <c r="O174" s="22"/>
    </row>
    <row r="175">
      <c r="A175" s="47">
        <v>44058.0</v>
      </c>
      <c r="B175" s="10" t="s">
        <v>29</v>
      </c>
      <c r="C175" s="19"/>
      <c r="D175" s="10" t="s">
        <v>25</v>
      </c>
      <c r="E175" s="19"/>
      <c r="F175" s="12">
        <v>12.0</v>
      </c>
      <c r="G175" s="13">
        <v>6.0</v>
      </c>
      <c r="I175" s="21"/>
      <c r="O175" s="22"/>
    </row>
    <row r="176">
      <c r="A176" s="47">
        <v>44082.0</v>
      </c>
      <c r="B176" s="10" t="s">
        <v>29</v>
      </c>
      <c r="C176" s="19"/>
      <c r="D176" s="10" t="s">
        <v>15</v>
      </c>
      <c r="E176" s="19"/>
      <c r="F176" s="12">
        <v>12.0</v>
      </c>
      <c r="G176" s="13">
        <v>5.0</v>
      </c>
      <c r="I176" s="21"/>
      <c r="O176" s="22"/>
    </row>
    <row r="177">
      <c r="A177" s="47"/>
      <c r="B177" s="10" t="s">
        <v>15</v>
      </c>
      <c r="C177" s="19"/>
      <c r="D177" s="10" t="s">
        <v>29</v>
      </c>
      <c r="E177" s="19"/>
      <c r="F177" s="12">
        <v>12.0</v>
      </c>
      <c r="G177" s="13">
        <v>9.0</v>
      </c>
      <c r="I177" s="21"/>
      <c r="O177" s="22"/>
    </row>
    <row r="178">
      <c r="A178" s="47"/>
      <c r="B178" s="10" t="s">
        <v>15</v>
      </c>
      <c r="C178" s="19"/>
      <c r="D178" s="10" t="s">
        <v>29</v>
      </c>
      <c r="E178" s="19"/>
      <c r="F178" s="12">
        <v>12.0</v>
      </c>
      <c r="G178" s="13">
        <v>10.0</v>
      </c>
      <c r="I178" s="21"/>
      <c r="O178" s="22"/>
    </row>
    <row r="179">
      <c r="A179" s="47"/>
      <c r="B179" s="10" t="s">
        <v>29</v>
      </c>
      <c r="C179" s="19"/>
      <c r="D179" s="10" t="s">
        <v>15</v>
      </c>
      <c r="E179" s="19"/>
      <c r="F179" s="12">
        <v>12.0</v>
      </c>
      <c r="G179" s="13">
        <v>1.0</v>
      </c>
      <c r="I179" s="21"/>
      <c r="O179" s="22"/>
    </row>
    <row r="180">
      <c r="A180" s="47"/>
      <c r="B180" s="10" t="s">
        <v>29</v>
      </c>
      <c r="C180" s="19"/>
      <c r="D180" s="10" t="s">
        <v>15</v>
      </c>
      <c r="E180" s="19"/>
      <c r="F180" s="12">
        <v>12.0</v>
      </c>
      <c r="G180" s="13">
        <v>8.0</v>
      </c>
      <c r="I180" s="21"/>
      <c r="O180" s="22"/>
    </row>
    <row r="181">
      <c r="A181" s="47"/>
      <c r="B181" s="10" t="s">
        <v>29</v>
      </c>
      <c r="C181" s="19"/>
      <c r="D181" s="10" t="s">
        <v>15</v>
      </c>
      <c r="E181" s="19"/>
      <c r="F181" s="12">
        <v>12.0</v>
      </c>
      <c r="G181" s="13">
        <v>10.0</v>
      </c>
      <c r="I181" s="21"/>
      <c r="O181" s="22"/>
    </row>
    <row r="182">
      <c r="A182" s="47"/>
      <c r="B182" s="10" t="s">
        <v>29</v>
      </c>
      <c r="C182" s="19"/>
      <c r="D182" s="10" t="s">
        <v>17</v>
      </c>
      <c r="E182" s="11" t="s">
        <v>15</v>
      </c>
      <c r="F182" s="12">
        <v>12.0</v>
      </c>
      <c r="G182" s="13">
        <v>7.0</v>
      </c>
      <c r="I182" s="21"/>
      <c r="O182" s="22"/>
    </row>
    <row r="183">
      <c r="A183" s="47"/>
      <c r="B183" s="10" t="s">
        <v>29</v>
      </c>
      <c r="C183" s="11" t="s">
        <v>15</v>
      </c>
      <c r="D183" s="10" t="s">
        <v>24</v>
      </c>
      <c r="E183" s="11" t="s">
        <v>17</v>
      </c>
      <c r="F183" s="12">
        <v>12.0</v>
      </c>
      <c r="G183" s="13">
        <v>2.0</v>
      </c>
      <c r="I183" s="21"/>
      <c r="O183" s="22"/>
    </row>
    <row r="184">
      <c r="A184" s="47"/>
      <c r="B184" s="10" t="s">
        <v>17</v>
      </c>
      <c r="C184" s="11" t="s">
        <v>15</v>
      </c>
      <c r="D184" s="10" t="s">
        <v>29</v>
      </c>
      <c r="E184" s="11" t="s">
        <v>24</v>
      </c>
      <c r="F184" s="12">
        <v>12.0</v>
      </c>
      <c r="G184" s="13">
        <v>5.0</v>
      </c>
      <c r="I184" s="21"/>
      <c r="O184" s="22"/>
    </row>
    <row r="185">
      <c r="A185" s="47"/>
      <c r="B185" s="10" t="s">
        <v>24</v>
      </c>
      <c r="C185" s="11" t="s">
        <v>15</v>
      </c>
      <c r="D185" s="10" t="s">
        <v>29</v>
      </c>
      <c r="E185" s="11" t="s">
        <v>17</v>
      </c>
      <c r="F185" s="12">
        <v>12.0</v>
      </c>
      <c r="G185" s="13">
        <v>4.0</v>
      </c>
      <c r="I185" s="21"/>
      <c r="O185" s="22"/>
    </row>
    <row r="186">
      <c r="A186" s="47">
        <v>44083.0</v>
      </c>
      <c r="B186" s="10" t="s">
        <v>29</v>
      </c>
      <c r="C186" s="19"/>
      <c r="D186" s="10" t="s">
        <v>25</v>
      </c>
      <c r="E186" s="19"/>
      <c r="F186" s="12">
        <v>12.0</v>
      </c>
      <c r="G186" s="13">
        <v>3.0</v>
      </c>
      <c r="I186" s="21"/>
      <c r="O186" s="22"/>
    </row>
    <row r="187">
      <c r="A187" s="47"/>
      <c r="B187" s="10" t="s">
        <v>29</v>
      </c>
      <c r="C187" s="19"/>
      <c r="D187" s="10" t="s">
        <v>25</v>
      </c>
      <c r="E187" s="19"/>
      <c r="F187" s="12">
        <v>12.0</v>
      </c>
      <c r="G187" s="13">
        <v>5.0</v>
      </c>
      <c r="I187" s="21"/>
      <c r="O187" s="22"/>
    </row>
    <row r="188">
      <c r="A188" s="47"/>
      <c r="B188" s="10" t="s">
        <v>29</v>
      </c>
      <c r="C188" s="19"/>
      <c r="D188" s="10" t="s">
        <v>25</v>
      </c>
      <c r="E188" s="19"/>
      <c r="F188" s="12">
        <v>12.0</v>
      </c>
      <c r="G188" s="13">
        <v>7.0</v>
      </c>
      <c r="I188" s="21"/>
      <c r="O188" s="22"/>
    </row>
    <row r="189">
      <c r="A189" s="47"/>
      <c r="B189" s="10" t="s">
        <v>29</v>
      </c>
      <c r="C189" s="19"/>
      <c r="D189" s="10" t="s">
        <v>25</v>
      </c>
      <c r="E189" s="19"/>
      <c r="F189" s="12">
        <v>12.0</v>
      </c>
      <c r="G189" s="13">
        <v>9.0</v>
      </c>
      <c r="I189" s="21"/>
      <c r="O189" s="22"/>
    </row>
    <row r="190">
      <c r="A190" s="47"/>
      <c r="B190" s="10" t="s">
        <v>29</v>
      </c>
      <c r="C190" s="19"/>
      <c r="D190" s="10" t="s">
        <v>25</v>
      </c>
      <c r="E190" s="19"/>
      <c r="F190" s="12">
        <v>12.0</v>
      </c>
      <c r="G190" s="13">
        <v>1.0</v>
      </c>
      <c r="I190" s="21"/>
      <c r="O190" s="22"/>
    </row>
    <row r="191">
      <c r="A191" s="47"/>
      <c r="B191" s="10" t="s">
        <v>15</v>
      </c>
      <c r="C191" s="19"/>
      <c r="D191" s="10" t="s">
        <v>17</v>
      </c>
      <c r="E191" s="19"/>
      <c r="F191" s="12">
        <v>12.0</v>
      </c>
      <c r="G191" s="13">
        <v>5.0</v>
      </c>
      <c r="I191" s="21"/>
      <c r="O191" s="22"/>
    </row>
    <row r="192">
      <c r="A192" s="47"/>
      <c r="B192" s="10" t="s">
        <v>15</v>
      </c>
      <c r="C192" s="11" t="s">
        <v>25</v>
      </c>
      <c r="D192" s="10" t="s">
        <v>29</v>
      </c>
      <c r="E192" s="11" t="s">
        <v>17</v>
      </c>
      <c r="F192" s="12">
        <v>12.0</v>
      </c>
      <c r="G192" s="13">
        <v>9.0</v>
      </c>
      <c r="I192" s="21"/>
      <c r="O192" s="22"/>
    </row>
    <row r="193">
      <c r="A193" s="47"/>
      <c r="B193" s="10" t="s">
        <v>29</v>
      </c>
      <c r="C193" s="11" t="s">
        <v>15</v>
      </c>
      <c r="D193" s="10" t="s">
        <v>24</v>
      </c>
      <c r="E193" s="11" t="s">
        <v>17</v>
      </c>
      <c r="F193" s="12">
        <v>12.0</v>
      </c>
      <c r="G193" s="13">
        <v>3.0</v>
      </c>
      <c r="I193" s="21"/>
      <c r="O193" s="22"/>
    </row>
    <row r="194">
      <c r="A194" s="47"/>
      <c r="B194" s="10" t="s">
        <v>17</v>
      </c>
      <c r="C194" s="11" t="s">
        <v>29</v>
      </c>
      <c r="D194" s="10" t="s">
        <v>56</v>
      </c>
      <c r="E194" s="11" t="s">
        <v>15</v>
      </c>
      <c r="F194" s="12">
        <v>12.0</v>
      </c>
      <c r="G194" s="13">
        <v>11.0</v>
      </c>
      <c r="I194" s="21"/>
      <c r="O194" s="22"/>
    </row>
    <row r="195">
      <c r="A195" s="47"/>
      <c r="B195" s="10" t="s">
        <v>29</v>
      </c>
      <c r="C195" s="19"/>
      <c r="D195" s="10" t="s">
        <v>49</v>
      </c>
      <c r="E195" s="19"/>
      <c r="F195" s="12">
        <v>12.0</v>
      </c>
      <c r="G195" s="13">
        <v>1.0</v>
      </c>
      <c r="I195" s="21"/>
      <c r="O195" s="22"/>
    </row>
    <row r="196">
      <c r="A196" s="47"/>
      <c r="B196" s="10" t="s">
        <v>20</v>
      </c>
      <c r="C196" s="19"/>
      <c r="D196" s="10" t="s">
        <v>74</v>
      </c>
      <c r="E196" s="19"/>
      <c r="F196" s="12">
        <v>12.0</v>
      </c>
      <c r="G196" s="13">
        <v>7.0</v>
      </c>
      <c r="I196" s="21"/>
      <c r="O196" s="22"/>
    </row>
    <row r="197">
      <c r="A197" s="47"/>
      <c r="B197" s="10" t="s">
        <v>20</v>
      </c>
      <c r="C197" s="19"/>
      <c r="D197" s="10" t="s">
        <v>74</v>
      </c>
      <c r="E197" s="19"/>
      <c r="F197" s="12">
        <v>12.0</v>
      </c>
      <c r="G197" s="13">
        <v>9.0</v>
      </c>
      <c r="I197" s="21"/>
      <c r="O197" s="22"/>
    </row>
    <row r="198">
      <c r="A198" s="47"/>
      <c r="B198" s="10" t="s">
        <v>20</v>
      </c>
      <c r="C198" s="19"/>
      <c r="D198" s="10" t="s">
        <v>75</v>
      </c>
      <c r="E198" s="19"/>
      <c r="F198" s="12">
        <v>12.0</v>
      </c>
      <c r="G198" s="13">
        <v>6.0</v>
      </c>
      <c r="I198" s="21"/>
      <c r="O198" s="22"/>
    </row>
    <row r="199">
      <c r="A199" s="47"/>
      <c r="B199" s="10" t="s">
        <v>20</v>
      </c>
      <c r="C199" s="19"/>
      <c r="D199" s="10" t="s">
        <v>76</v>
      </c>
      <c r="E199" s="19"/>
      <c r="F199" s="12">
        <v>12.0</v>
      </c>
      <c r="G199" s="13">
        <v>3.0</v>
      </c>
      <c r="I199" s="21"/>
      <c r="O199" s="22"/>
    </row>
    <row r="200">
      <c r="A200" s="47"/>
      <c r="B200" s="10" t="s">
        <v>74</v>
      </c>
      <c r="C200" s="19"/>
      <c r="D200" s="10" t="s">
        <v>20</v>
      </c>
      <c r="E200" s="19"/>
      <c r="F200" s="12">
        <v>12.0</v>
      </c>
      <c r="G200" s="13">
        <v>11.0</v>
      </c>
      <c r="I200" s="21"/>
      <c r="O200" s="22"/>
    </row>
    <row r="201">
      <c r="A201" s="47"/>
      <c r="B201" s="10" t="s">
        <v>74</v>
      </c>
      <c r="C201" s="19"/>
      <c r="D201" s="10" t="s">
        <v>20</v>
      </c>
      <c r="E201" s="19"/>
      <c r="F201" s="12">
        <v>12.0</v>
      </c>
      <c r="G201" s="13">
        <v>10.0</v>
      </c>
      <c r="I201" s="21"/>
      <c r="O201" s="22"/>
    </row>
    <row r="202">
      <c r="A202" s="47">
        <v>44092.0</v>
      </c>
      <c r="B202" s="10" t="s">
        <v>25</v>
      </c>
      <c r="C202" s="19"/>
      <c r="D202" s="10" t="s">
        <v>29</v>
      </c>
      <c r="E202" s="11" t="s">
        <v>31</v>
      </c>
      <c r="F202" s="12">
        <v>13.0</v>
      </c>
      <c r="G202" s="13">
        <v>8.0</v>
      </c>
      <c r="I202" s="21"/>
      <c r="O202" s="22"/>
    </row>
    <row r="203">
      <c r="A203" s="47"/>
      <c r="B203" s="10" t="s">
        <v>25</v>
      </c>
      <c r="C203" s="11" t="s">
        <v>29</v>
      </c>
      <c r="D203" s="10" t="s">
        <v>53</v>
      </c>
      <c r="E203" s="11" t="s">
        <v>77</v>
      </c>
      <c r="F203" s="12">
        <v>12.0</v>
      </c>
      <c r="G203" s="13">
        <v>0.0</v>
      </c>
      <c r="I203" s="21"/>
      <c r="O203" s="22"/>
    </row>
    <row r="204">
      <c r="A204" s="47"/>
      <c r="B204" s="10" t="s">
        <v>25</v>
      </c>
      <c r="C204" s="11" t="s">
        <v>29</v>
      </c>
      <c r="D204" s="10" t="s">
        <v>53</v>
      </c>
      <c r="E204" s="11" t="s">
        <v>77</v>
      </c>
      <c r="F204" s="12">
        <v>12.0</v>
      </c>
      <c r="G204" s="13">
        <v>4.0</v>
      </c>
      <c r="I204" s="21"/>
      <c r="O204" s="22"/>
    </row>
    <row r="205">
      <c r="A205" s="47"/>
      <c r="B205" s="10" t="s">
        <v>25</v>
      </c>
      <c r="C205" s="19"/>
      <c r="D205" s="10" t="s">
        <v>20</v>
      </c>
      <c r="E205" s="19"/>
      <c r="F205" s="12">
        <v>13.0</v>
      </c>
      <c r="G205" s="13">
        <v>11.0</v>
      </c>
      <c r="I205" s="21"/>
      <c r="O205" s="22"/>
    </row>
    <row r="206">
      <c r="A206" s="47"/>
      <c r="B206" s="10" t="s">
        <v>20</v>
      </c>
      <c r="C206" s="11" t="s">
        <v>23</v>
      </c>
      <c r="D206" s="10" t="s">
        <v>25</v>
      </c>
      <c r="E206" s="11" t="s">
        <v>24</v>
      </c>
      <c r="F206" s="12">
        <v>12.0</v>
      </c>
      <c r="G206" s="13">
        <v>9.0</v>
      </c>
      <c r="I206" s="21"/>
      <c r="O206" s="22"/>
    </row>
    <row r="207">
      <c r="A207" s="47"/>
      <c r="B207" s="10" t="s">
        <v>23</v>
      </c>
      <c r="C207" s="11" t="s">
        <v>30</v>
      </c>
      <c r="D207" s="10" t="s">
        <v>20</v>
      </c>
      <c r="E207" s="11" t="s">
        <v>78</v>
      </c>
      <c r="F207" s="12">
        <v>12.0</v>
      </c>
      <c r="G207" s="13">
        <v>2.0</v>
      </c>
      <c r="I207" s="21"/>
      <c r="O207" s="22"/>
    </row>
    <row r="208">
      <c r="A208" s="47"/>
      <c r="B208" s="25"/>
      <c r="C208" s="19"/>
      <c r="D208" s="25"/>
      <c r="E208" s="19"/>
      <c r="G208" s="26"/>
      <c r="I208" s="21"/>
      <c r="O208" s="22"/>
    </row>
    <row r="209">
      <c r="A209" s="47"/>
      <c r="B209" s="25"/>
      <c r="C209" s="19"/>
      <c r="D209" s="25"/>
      <c r="E209" s="19"/>
      <c r="G209" s="26"/>
      <c r="I209" s="21"/>
      <c r="O209" s="22"/>
    </row>
    <row r="210">
      <c r="A210" s="47"/>
      <c r="B210" s="25"/>
      <c r="C210" s="19"/>
      <c r="D210" s="25"/>
      <c r="E210" s="19"/>
      <c r="G210" s="26"/>
      <c r="I210" s="21"/>
      <c r="O210" s="22"/>
    </row>
    <row r="211">
      <c r="A211" s="47"/>
      <c r="B211" s="25"/>
      <c r="C211" s="19"/>
      <c r="D211" s="25"/>
      <c r="E211" s="19"/>
      <c r="G211" s="26"/>
      <c r="I211" s="21"/>
      <c r="O211" s="22"/>
    </row>
    <row r="212">
      <c r="A212" s="47"/>
      <c r="B212" s="25"/>
      <c r="C212" s="19"/>
      <c r="D212" s="25"/>
      <c r="E212" s="19"/>
      <c r="G212" s="26"/>
      <c r="I212" s="21"/>
      <c r="O212" s="22"/>
    </row>
    <row r="213">
      <c r="A213" s="47"/>
      <c r="B213" s="25"/>
      <c r="C213" s="19"/>
      <c r="D213" s="25"/>
      <c r="E213" s="19"/>
      <c r="G213" s="26"/>
      <c r="I213" s="21"/>
      <c r="O213" s="22"/>
    </row>
    <row r="214">
      <c r="A214" s="47"/>
      <c r="B214" s="25"/>
      <c r="C214" s="19"/>
      <c r="D214" s="25"/>
      <c r="E214" s="19"/>
      <c r="G214" s="26"/>
      <c r="I214" s="21"/>
      <c r="O214" s="22"/>
    </row>
    <row r="215">
      <c r="A215" s="47"/>
      <c r="B215" s="25"/>
      <c r="C215" s="19"/>
      <c r="D215" s="25"/>
      <c r="E215" s="19"/>
      <c r="G215" s="26"/>
      <c r="I215" s="21"/>
      <c r="O215" s="22"/>
    </row>
    <row r="216">
      <c r="A216" s="47"/>
      <c r="B216" s="25"/>
      <c r="C216" s="19"/>
      <c r="D216" s="25"/>
      <c r="E216" s="19"/>
      <c r="G216" s="26"/>
      <c r="I216" s="21"/>
      <c r="O216" s="22"/>
    </row>
    <row r="217">
      <c r="A217" s="47"/>
      <c r="B217" s="25"/>
      <c r="C217" s="19"/>
      <c r="D217" s="25"/>
      <c r="E217" s="19"/>
      <c r="G217" s="26"/>
      <c r="I217" s="21"/>
      <c r="O217" s="22"/>
    </row>
    <row r="218">
      <c r="A218" s="47"/>
      <c r="B218" s="25"/>
      <c r="C218" s="19"/>
      <c r="D218" s="25"/>
      <c r="E218" s="19"/>
      <c r="G218" s="26"/>
      <c r="I218" s="21"/>
      <c r="O218" s="22"/>
    </row>
    <row r="219">
      <c r="A219" s="47"/>
      <c r="B219" s="25"/>
      <c r="C219" s="19"/>
      <c r="D219" s="25"/>
      <c r="E219" s="19"/>
      <c r="G219" s="26"/>
      <c r="I219" s="21"/>
      <c r="O219" s="22"/>
    </row>
    <row r="220">
      <c r="A220" s="47"/>
      <c r="B220" s="25"/>
      <c r="C220" s="19"/>
      <c r="D220" s="25"/>
      <c r="E220" s="19"/>
      <c r="G220" s="26"/>
      <c r="I220" s="21"/>
      <c r="O220" s="22"/>
    </row>
    <row r="221">
      <c r="A221" s="47"/>
      <c r="B221" s="25"/>
      <c r="C221" s="19"/>
      <c r="D221" s="25"/>
      <c r="E221" s="19"/>
      <c r="G221" s="26"/>
      <c r="I221" s="21"/>
      <c r="O221" s="22"/>
    </row>
    <row r="222">
      <c r="A222" s="47"/>
      <c r="B222" s="25"/>
      <c r="C222" s="19"/>
      <c r="D222" s="25"/>
      <c r="E222" s="19"/>
      <c r="G222" s="26"/>
      <c r="I222" s="21"/>
      <c r="O222" s="22"/>
    </row>
    <row r="223">
      <c r="A223" s="47"/>
      <c r="B223" s="25"/>
      <c r="C223" s="19"/>
      <c r="D223" s="25"/>
      <c r="E223" s="19"/>
      <c r="G223" s="26"/>
      <c r="I223" s="21"/>
      <c r="O223" s="22"/>
    </row>
    <row r="224">
      <c r="A224" s="47"/>
      <c r="B224" s="25"/>
      <c r="C224" s="19"/>
      <c r="D224" s="25"/>
      <c r="E224" s="19"/>
      <c r="G224" s="26"/>
      <c r="I224" s="21"/>
      <c r="O224" s="22"/>
    </row>
    <row r="225">
      <c r="A225" s="47"/>
      <c r="B225" s="25"/>
      <c r="C225" s="19"/>
      <c r="D225" s="25"/>
      <c r="E225" s="19"/>
      <c r="G225" s="26"/>
      <c r="I225" s="21"/>
      <c r="O225" s="22"/>
    </row>
    <row r="226">
      <c r="A226" s="47"/>
      <c r="B226" s="25"/>
      <c r="C226" s="19"/>
      <c r="D226" s="25"/>
      <c r="E226" s="19"/>
      <c r="G226" s="26"/>
      <c r="I226" s="21"/>
      <c r="O226" s="22"/>
    </row>
    <row r="227">
      <c r="A227" s="47"/>
      <c r="B227" s="25"/>
      <c r="C227" s="19"/>
      <c r="D227" s="25"/>
      <c r="E227" s="19"/>
      <c r="G227" s="26"/>
      <c r="I227" s="21"/>
      <c r="O227" s="22"/>
    </row>
    <row r="228">
      <c r="A228" s="47"/>
      <c r="B228" s="25"/>
      <c r="C228" s="19"/>
      <c r="D228" s="25"/>
      <c r="E228" s="19"/>
      <c r="G228" s="26"/>
      <c r="I228" s="21"/>
      <c r="O228" s="22"/>
    </row>
    <row r="229">
      <c r="A229" s="47"/>
      <c r="B229" s="25"/>
      <c r="C229" s="19"/>
      <c r="D229" s="25"/>
      <c r="E229" s="19"/>
      <c r="G229" s="26"/>
      <c r="I229" s="21"/>
      <c r="O229" s="22"/>
    </row>
    <row r="230">
      <c r="A230" s="47"/>
      <c r="B230" s="25"/>
      <c r="C230" s="19"/>
      <c r="D230" s="25"/>
      <c r="E230" s="19"/>
      <c r="G230" s="26"/>
      <c r="I230" s="21"/>
      <c r="O230" s="22"/>
    </row>
    <row r="231">
      <c r="A231" s="47"/>
      <c r="B231" s="25"/>
      <c r="C231" s="19"/>
      <c r="D231" s="25"/>
      <c r="E231" s="19"/>
      <c r="G231" s="26"/>
      <c r="I231" s="21"/>
      <c r="O231" s="22"/>
    </row>
    <row r="232">
      <c r="A232" s="47"/>
      <c r="B232" s="25"/>
      <c r="C232" s="19"/>
      <c r="D232" s="25"/>
      <c r="E232" s="19"/>
      <c r="G232" s="26"/>
      <c r="I232" s="21"/>
      <c r="O232" s="22"/>
    </row>
    <row r="233">
      <c r="A233" s="47"/>
      <c r="B233" s="25"/>
      <c r="C233" s="19"/>
      <c r="D233" s="25"/>
      <c r="E233" s="19"/>
      <c r="G233" s="26"/>
      <c r="I233" s="21"/>
      <c r="O233" s="22"/>
    </row>
    <row r="234">
      <c r="A234" s="47" t="str">
        <f t="shared" ref="A234:A303" si="47">if(ISNUMBER(F234),today(),"")</f>
        <v/>
      </c>
      <c r="B234" s="25"/>
      <c r="C234" s="19"/>
      <c r="D234" s="25"/>
      <c r="E234" s="19"/>
      <c r="G234" s="26"/>
      <c r="I234" s="21"/>
      <c r="O234" s="22"/>
    </row>
    <row r="235">
      <c r="A235" s="47" t="str">
        <f t="shared" si="47"/>
        <v/>
      </c>
      <c r="B235" s="25"/>
      <c r="C235" s="19"/>
      <c r="D235" s="25"/>
      <c r="E235" s="19"/>
      <c r="G235" s="26"/>
      <c r="I235" s="21"/>
      <c r="O235" s="22"/>
    </row>
    <row r="236">
      <c r="A236" s="47" t="str">
        <f t="shared" si="47"/>
        <v/>
      </c>
      <c r="B236" s="25"/>
      <c r="C236" s="19"/>
      <c r="D236" s="25"/>
      <c r="E236" s="19"/>
      <c r="G236" s="26"/>
      <c r="I236" s="21"/>
      <c r="O236" s="22"/>
    </row>
    <row r="237">
      <c r="A237" s="47" t="str">
        <f t="shared" si="47"/>
        <v/>
      </c>
      <c r="B237" s="25"/>
      <c r="C237" s="19"/>
      <c r="D237" s="25"/>
      <c r="E237" s="19"/>
      <c r="G237" s="26"/>
      <c r="I237" s="21"/>
      <c r="O237" s="22"/>
    </row>
    <row r="238">
      <c r="A238" s="47" t="str">
        <f t="shared" si="47"/>
        <v/>
      </c>
      <c r="B238" s="25"/>
      <c r="C238" s="19"/>
      <c r="D238" s="25"/>
      <c r="E238" s="19"/>
      <c r="G238" s="26"/>
      <c r="I238" s="21"/>
      <c r="O238" s="22"/>
    </row>
    <row r="239">
      <c r="A239" s="47" t="str">
        <f t="shared" si="47"/>
        <v/>
      </c>
      <c r="B239" s="25"/>
      <c r="C239" s="19"/>
      <c r="D239" s="25"/>
      <c r="E239" s="19"/>
      <c r="G239" s="26"/>
      <c r="I239" s="21"/>
      <c r="O239" s="22"/>
    </row>
    <row r="240">
      <c r="A240" s="47" t="str">
        <f t="shared" si="47"/>
        <v/>
      </c>
      <c r="B240" s="25"/>
      <c r="C240" s="19"/>
      <c r="D240" s="25"/>
      <c r="E240" s="19"/>
      <c r="G240" s="26"/>
      <c r="I240" s="21"/>
      <c r="O240" s="22"/>
    </row>
    <row r="241">
      <c r="A241" s="47" t="str">
        <f t="shared" si="47"/>
        <v/>
      </c>
      <c r="B241" s="25"/>
      <c r="C241" s="19"/>
      <c r="D241" s="25"/>
      <c r="E241" s="19"/>
      <c r="G241" s="26"/>
      <c r="I241" s="21"/>
      <c r="O241" s="22"/>
    </row>
    <row r="242">
      <c r="A242" s="47" t="str">
        <f t="shared" si="47"/>
        <v/>
      </c>
      <c r="B242" s="25"/>
      <c r="C242" s="19"/>
      <c r="D242" s="25"/>
      <c r="E242" s="19"/>
      <c r="G242" s="26"/>
      <c r="I242" s="21"/>
      <c r="O242" s="22"/>
    </row>
    <row r="243">
      <c r="A243" s="47" t="str">
        <f t="shared" si="47"/>
        <v/>
      </c>
      <c r="B243" s="25"/>
      <c r="C243" s="19"/>
      <c r="D243" s="25"/>
      <c r="E243" s="19"/>
      <c r="G243" s="26"/>
      <c r="I243" s="21"/>
      <c r="O243" s="22"/>
    </row>
    <row r="244">
      <c r="A244" s="47" t="str">
        <f t="shared" si="47"/>
        <v/>
      </c>
      <c r="B244" s="25"/>
      <c r="C244" s="19"/>
      <c r="D244" s="25"/>
      <c r="E244" s="19"/>
      <c r="G244" s="26"/>
      <c r="I244" s="21"/>
      <c r="O244" s="22"/>
    </row>
    <row r="245">
      <c r="A245" s="47" t="str">
        <f t="shared" si="47"/>
        <v/>
      </c>
      <c r="B245" s="25"/>
      <c r="C245" s="19"/>
      <c r="D245" s="25"/>
      <c r="E245" s="19"/>
      <c r="G245" s="26"/>
      <c r="I245" s="21"/>
      <c r="O245" s="22"/>
    </row>
    <row r="246">
      <c r="A246" s="47" t="str">
        <f t="shared" si="47"/>
        <v/>
      </c>
      <c r="B246" s="25"/>
      <c r="C246" s="19"/>
      <c r="D246" s="25"/>
      <c r="E246" s="19"/>
      <c r="G246" s="26"/>
      <c r="I246" s="21"/>
      <c r="O246" s="22"/>
    </row>
    <row r="247">
      <c r="A247" s="47" t="str">
        <f t="shared" si="47"/>
        <v/>
      </c>
      <c r="B247" s="25"/>
      <c r="C247" s="19"/>
      <c r="D247" s="25"/>
      <c r="E247" s="19"/>
      <c r="G247" s="26"/>
      <c r="I247" s="21"/>
      <c r="O247" s="22"/>
    </row>
    <row r="248">
      <c r="A248" s="47" t="str">
        <f t="shared" si="47"/>
        <v/>
      </c>
      <c r="B248" s="25"/>
      <c r="C248" s="19"/>
      <c r="D248" s="25"/>
      <c r="E248" s="19"/>
      <c r="G248" s="26"/>
      <c r="I248" s="21"/>
      <c r="O248" s="22"/>
    </row>
    <row r="249">
      <c r="A249" s="47" t="str">
        <f t="shared" si="47"/>
        <v/>
      </c>
      <c r="B249" s="25"/>
      <c r="C249" s="19"/>
      <c r="D249" s="25"/>
      <c r="E249" s="19"/>
      <c r="G249" s="26"/>
      <c r="I249" s="21"/>
      <c r="O249" s="22"/>
    </row>
    <row r="250">
      <c r="A250" s="47" t="str">
        <f t="shared" si="47"/>
        <v/>
      </c>
      <c r="B250" s="25"/>
      <c r="C250" s="19"/>
      <c r="D250" s="25"/>
      <c r="E250" s="19"/>
      <c r="G250" s="26"/>
      <c r="I250" s="21"/>
      <c r="O250" s="22"/>
    </row>
    <row r="251">
      <c r="A251" s="47" t="str">
        <f t="shared" si="47"/>
        <v/>
      </c>
      <c r="B251" s="25"/>
      <c r="C251" s="19"/>
      <c r="D251" s="25"/>
      <c r="E251" s="19"/>
      <c r="G251" s="26"/>
      <c r="I251" s="21"/>
      <c r="O251" s="22"/>
    </row>
    <row r="252">
      <c r="A252" s="47" t="str">
        <f t="shared" si="47"/>
        <v/>
      </c>
      <c r="B252" s="25"/>
      <c r="C252" s="19"/>
      <c r="D252" s="25"/>
      <c r="E252" s="19"/>
      <c r="G252" s="26"/>
      <c r="I252" s="21"/>
      <c r="O252" s="22"/>
    </row>
    <row r="253">
      <c r="A253" s="47" t="str">
        <f t="shared" si="47"/>
        <v/>
      </c>
      <c r="B253" s="25"/>
      <c r="C253" s="19"/>
      <c r="D253" s="25"/>
      <c r="E253" s="19"/>
      <c r="G253" s="26"/>
      <c r="I253" s="21"/>
      <c r="O253" s="22"/>
    </row>
    <row r="254">
      <c r="A254" s="47" t="str">
        <f t="shared" si="47"/>
        <v/>
      </c>
      <c r="B254" s="25"/>
      <c r="C254" s="19"/>
      <c r="D254" s="25"/>
      <c r="E254" s="19"/>
      <c r="G254" s="26"/>
      <c r="I254" s="21"/>
      <c r="O254" s="22"/>
    </row>
    <row r="255">
      <c r="A255" s="47" t="str">
        <f t="shared" si="47"/>
        <v/>
      </c>
      <c r="B255" s="25"/>
      <c r="C255" s="19"/>
      <c r="D255" s="25"/>
      <c r="E255" s="19"/>
      <c r="G255" s="26"/>
      <c r="I255" s="21"/>
      <c r="O255" s="22"/>
    </row>
    <row r="256">
      <c r="A256" s="47" t="str">
        <f t="shared" si="47"/>
        <v/>
      </c>
      <c r="B256" s="25"/>
      <c r="C256" s="19"/>
      <c r="D256" s="25"/>
      <c r="E256" s="19"/>
      <c r="G256" s="26"/>
      <c r="I256" s="21"/>
      <c r="O256" s="22"/>
    </row>
    <row r="257">
      <c r="A257" s="47" t="str">
        <f t="shared" si="47"/>
        <v/>
      </c>
      <c r="B257" s="25"/>
      <c r="C257" s="19"/>
      <c r="D257" s="25"/>
      <c r="E257" s="19"/>
      <c r="G257" s="26"/>
      <c r="I257" s="21"/>
      <c r="O257" s="22"/>
    </row>
    <row r="258">
      <c r="A258" s="47" t="str">
        <f t="shared" si="47"/>
        <v/>
      </c>
      <c r="B258" s="25"/>
      <c r="C258" s="19"/>
      <c r="D258" s="25"/>
      <c r="E258" s="19"/>
      <c r="G258" s="26"/>
      <c r="I258" s="21"/>
      <c r="O258" s="22"/>
    </row>
    <row r="259">
      <c r="A259" s="47" t="str">
        <f t="shared" si="47"/>
        <v/>
      </c>
      <c r="B259" s="25"/>
      <c r="C259" s="19"/>
      <c r="D259" s="25"/>
      <c r="E259" s="19"/>
      <c r="G259" s="26"/>
      <c r="I259" s="21"/>
      <c r="O259" s="22"/>
    </row>
    <row r="260">
      <c r="A260" s="47" t="str">
        <f t="shared" si="47"/>
        <v/>
      </c>
      <c r="B260" s="25"/>
      <c r="C260" s="19"/>
      <c r="D260" s="25"/>
      <c r="E260" s="19"/>
      <c r="G260" s="26"/>
      <c r="I260" s="21"/>
      <c r="O260" s="22"/>
    </row>
    <row r="261">
      <c r="A261" s="47" t="str">
        <f t="shared" si="47"/>
        <v/>
      </c>
      <c r="B261" s="25"/>
      <c r="C261" s="19"/>
      <c r="D261" s="25"/>
      <c r="E261" s="19"/>
      <c r="G261" s="26"/>
      <c r="I261" s="21"/>
      <c r="O261" s="22"/>
    </row>
    <row r="262">
      <c r="A262" s="47" t="str">
        <f t="shared" si="47"/>
        <v/>
      </c>
      <c r="B262" s="25"/>
      <c r="C262" s="19"/>
      <c r="D262" s="25"/>
      <c r="E262" s="19"/>
      <c r="G262" s="26"/>
      <c r="I262" s="21"/>
      <c r="O262" s="22"/>
    </row>
    <row r="263">
      <c r="A263" s="47" t="str">
        <f t="shared" si="47"/>
        <v/>
      </c>
      <c r="B263" s="25"/>
      <c r="C263" s="19"/>
      <c r="D263" s="25"/>
      <c r="E263" s="19"/>
      <c r="G263" s="26"/>
      <c r="I263" s="21"/>
      <c r="O263" s="22"/>
    </row>
    <row r="264">
      <c r="A264" s="47" t="str">
        <f t="shared" si="47"/>
        <v/>
      </c>
      <c r="B264" s="25"/>
      <c r="C264" s="19"/>
      <c r="D264" s="25"/>
      <c r="E264" s="19"/>
      <c r="G264" s="26"/>
      <c r="I264" s="21"/>
      <c r="O264" s="22"/>
    </row>
    <row r="265">
      <c r="A265" s="47" t="str">
        <f t="shared" si="47"/>
        <v/>
      </c>
      <c r="B265" s="25"/>
      <c r="C265" s="19"/>
      <c r="D265" s="25"/>
      <c r="E265" s="19"/>
      <c r="G265" s="26"/>
      <c r="I265" s="21"/>
      <c r="O265" s="22"/>
    </row>
    <row r="266">
      <c r="A266" s="47" t="str">
        <f t="shared" si="47"/>
        <v/>
      </c>
      <c r="B266" s="25"/>
      <c r="C266" s="19"/>
      <c r="D266" s="25"/>
      <c r="E266" s="19"/>
      <c r="G266" s="26"/>
      <c r="I266" s="21"/>
      <c r="O266" s="22"/>
    </row>
    <row r="267">
      <c r="A267" s="47" t="str">
        <f t="shared" si="47"/>
        <v/>
      </c>
      <c r="B267" s="25"/>
      <c r="C267" s="19"/>
      <c r="D267" s="25"/>
      <c r="E267" s="19"/>
      <c r="G267" s="26"/>
      <c r="I267" s="21"/>
      <c r="O267" s="22"/>
    </row>
    <row r="268">
      <c r="A268" s="47" t="str">
        <f t="shared" si="47"/>
        <v/>
      </c>
      <c r="B268" s="25"/>
      <c r="C268" s="19"/>
      <c r="D268" s="25"/>
      <c r="E268" s="19"/>
      <c r="G268" s="26"/>
      <c r="I268" s="21"/>
      <c r="O268" s="22"/>
    </row>
    <row r="269">
      <c r="A269" s="47" t="str">
        <f t="shared" si="47"/>
        <v/>
      </c>
      <c r="B269" s="25"/>
      <c r="C269" s="19"/>
      <c r="D269" s="25"/>
      <c r="E269" s="19"/>
      <c r="G269" s="26"/>
      <c r="I269" s="21"/>
      <c r="O269" s="22"/>
    </row>
    <row r="270">
      <c r="A270" s="47" t="str">
        <f t="shared" si="47"/>
        <v/>
      </c>
      <c r="B270" s="25"/>
      <c r="C270" s="19"/>
      <c r="D270" s="25"/>
      <c r="E270" s="19"/>
      <c r="G270" s="26"/>
      <c r="I270" s="21"/>
      <c r="O270" s="22"/>
    </row>
    <row r="271">
      <c r="A271" s="47" t="str">
        <f t="shared" si="47"/>
        <v/>
      </c>
      <c r="B271" s="25"/>
      <c r="C271" s="19"/>
      <c r="D271" s="25"/>
      <c r="E271" s="19"/>
      <c r="G271" s="26"/>
      <c r="I271" s="21"/>
      <c r="O271" s="22"/>
    </row>
    <row r="272">
      <c r="A272" s="47" t="str">
        <f t="shared" si="47"/>
        <v/>
      </c>
      <c r="B272" s="25"/>
      <c r="C272" s="19"/>
      <c r="D272" s="25"/>
      <c r="E272" s="19"/>
      <c r="G272" s="26"/>
      <c r="I272" s="21"/>
      <c r="O272" s="22"/>
    </row>
    <row r="273">
      <c r="A273" s="47" t="str">
        <f t="shared" si="47"/>
        <v/>
      </c>
      <c r="B273" s="25"/>
      <c r="C273" s="19"/>
      <c r="D273" s="25"/>
      <c r="E273" s="19"/>
      <c r="G273" s="26"/>
      <c r="I273" s="21"/>
      <c r="O273" s="22"/>
    </row>
    <row r="274">
      <c r="A274" s="47" t="str">
        <f t="shared" si="47"/>
        <v/>
      </c>
      <c r="B274" s="25"/>
      <c r="C274" s="19"/>
      <c r="D274" s="25"/>
      <c r="E274" s="19"/>
      <c r="G274" s="26"/>
      <c r="I274" s="21"/>
      <c r="O274" s="22"/>
    </row>
    <row r="275">
      <c r="A275" s="47" t="str">
        <f t="shared" si="47"/>
        <v/>
      </c>
      <c r="B275" s="25"/>
      <c r="C275" s="19"/>
      <c r="D275" s="25"/>
      <c r="E275" s="19"/>
      <c r="G275" s="26"/>
      <c r="I275" s="21"/>
      <c r="O275" s="22"/>
    </row>
    <row r="276">
      <c r="A276" s="47" t="str">
        <f t="shared" si="47"/>
        <v/>
      </c>
      <c r="B276" s="25"/>
      <c r="C276" s="19"/>
      <c r="D276" s="25"/>
      <c r="E276" s="19"/>
      <c r="G276" s="26"/>
      <c r="I276" s="21"/>
      <c r="O276" s="22"/>
    </row>
    <row r="277">
      <c r="A277" s="47" t="str">
        <f t="shared" si="47"/>
        <v/>
      </c>
      <c r="B277" s="25"/>
      <c r="C277" s="19"/>
      <c r="D277" s="25"/>
      <c r="E277" s="19"/>
      <c r="G277" s="26"/>
      <c r="I277" s="21"/>
      <c r="O277" s="22"/>
    </row>
    <row r="278">
      <c r="A278" s="47" t="str">
        <f t="shared" si="47"/>
        <v/>
      </c>
      <c r="B278" s="25"/>
      <c r="C278" s="19"/>
      <c r="D278" s="25"/>
      <c r="E278" s="19"/>
      <c r="G278" s="26"/>
      <c r="I278" s="21"/>
      <c r="O278" s="22"/>
    </row>
    <row r="279">
      <c r="A279" s="47" t="str">
        <f t="shared" si="47"/>
        <v/>
      </c>
      <c r="B279" s="25"/>
      <c r="C279" s="19"/>
      <c r="D279" s="25"/>
      <c r="E279" s="19"/>
      <c r="G279" s="26"/>
      <c r="I279" s="21"/>
      <c r="O279" s="22"/>
    </row>
    <row r="280">
      <c r="A280" s="47" t="str">
        <f t="shared" si="47"/>
        <v/>
      </c>
      <c r="B280" s="25"/>
      <c r="C280" s="19"/>
      <c r="D280" s="25"/>
      <c r="E280" s="19"/>
      <c r="G280" s="26"/>
      <c r="I280" s="21"/>
      <c r="O280" s="22"/>
    </row>
    <row r="281">
      <c r="A281" s="47" t="str">
        <f t="shared" si="47"/>
        <v/>
      </c>
      <c r="B281" s="25"/>
      <c r="C281" s="19"/>
      <c r="D281" s="25"/>
      <c r="E281" s="19"/>
      <c r="G281" s="26"/>
      <c r="I281" s="21"/>
      <c r="O281" s="22"/>
    </row>
    <row r="282">
      <c r="A282" s="47" t="str">
        <f t="shared" si="47"/>
        <v/>
      </c>
      <c r="B282" s="25"/>
      <c r="C282" s="19"/>
      <c r="D282" s="25"/>
      <c r="E282" s="19"/>
      <c r="G282" s="26"/>
      <c r="I282" s="21"/>
      <c r="O282" s="22"/>
    </row>
    <row r="283">
      <c r="A283" s="47" t="str">
        <f t="shared" si="47"/>
        <v/>
      </c>
      <c r="B283" s="25"/>
      <c r="C283" s="19"/>
      <c r="D283" s="25"/>
      <c r="E283" s="19"/>
      <c r="G283" s="26"/>
      <c r="I283" s="21"/>
      <c r="O283" s="22"/>
    </row>
    <row r="284">
      <c r="A284" s="47" t="str">
        <f t="shared" si="47"/>
        <v/>
      </c>
      <c r="B284" s="25"/>
      <c r="C284" s="19"/>
      <c r="D284" s="25"/>
      <c r="E284" s="19"/>
      <c r="G284" s="26"/>
      <c r="I284" s="21"/>
      <c r="O284" s="22"/>
    </row>
    <row r="285">
      <c r="A285" s="47" t="str">
        <f t="shared" si="47"/>
        <v/>
      </c>
      <c r="B285" s="25"/>
      <c r="C285" s="19"/>
      <c r="D285" s="25"/>
      <c r="E285" s="19"/>
      <c r="G285" s="26"/>
      <c r="I285" s="21"/>
      <c r="O285" s="22"/>
    </row>
    <row r="286">
      <c r="A286" s="47" t="str">
        <f t="shared" si="47"/>
        <v/>
      </c>
      <c r="B286" s="25"/>
      <c r="C286" s="19"/>
      <c r="D286" s="25"/>
      <c r="E286" s="19"/>
      <c r="G286" s="26"/>
      <c r="I286" s="21"/>
      <c r="O286" s="22"/>
    </row>
    <row r="287">
      <c r="A287" s="47" t="str">
        <f t="shared" si="47"/>
        <v/>
      </c>
      <c r="B287" s="25"/>
      <c r="C287" s="19"/>
      <c r="D287" s="25"/>
      <c r="E287" s="19"/>
      <c r="G287" s="26"/>
      <c r="I287" s="21"/>
      <c r="O287" s="22"/>
    </row>
    <row r="288">
      <c r="A288" s="47" t="str">
        <f t="shared" si="47"/>
        <v/>
      </c>
      <c r="B288" s="25"/>
      <c r="C288" s="19"/>
      <c r="D288" s="25"/>
      <c r="E288" s="19"/>
      <c r="G288" s="26"/>
      <c r="I288" s="21"/>
      <c r="O288" s="22"/>
    </row>
    <row r="289">
      <c r="A289" s="47" t="str">
        <f t="shared" si="47"/>
        <v/>
      </c>
      <c r="B289" s="25"/>
      <c r="C289" s="19"/>
      <c r="D289" s="25"/>
      <c r="E289" s="19"/>
      <c r="G289" s="26"/>
      <c r="I289" s="21"/>
      <c r="O289" s="22"/>
    </row>
    <row r="290">
      <c r="A290" s="47" t="str">
        <f t="shared" si="47"/>
        <v/>
      </c>
      <c r="B290" s="25"/>
      <c r="C290" s="19"/>
      <c r="D290" s="25"/>
      <c r="E290" s="19"/>
      <c r="G290" s="26"/>
      <c r="I290" s="21"/>
      <c r="O290" s="22"/>
    </row>
    <row r="291">
      <c r="A291" s="47" t="str">
        <f t="shared" si="47"/>
        <v/>
      </c>
      <c r="B291" s="25"/>
      <c r="C291" s="19"/>
      <c r="D291" s="25"/>
      <c r="E291" s="19"/>
      <c r="G291" s="26"/>
      <c r="I291" s="21"/>
      <c r="O291" s="22"/>
    </row>
    <row r="292">
      <c r="A292" s="47" t="str">
        <f t="shared" si="47"/>
        <v/>
      </c>
      <c r="B292" s="25"/>
      <c r="C292" s="19"/>
      <c r="D292" s="25"/>
      <c r="E292" s="19"/>
      <c r="G292" s="26"/>
      <c r="I292" s="21"/>
      <c r="O292" s="22"/>
    </row>
    <row r="293">
      <c r="A293" s="47" t="str">
        <f t="shared" si="47"/>
        <v/>
      </c>
      <c r="B293" s="25"/>
      <c r="C293" s="19"/>
      <c r="D293" s="25"/>
      <c r="E293" s="19"/>
      <c r="G293" s="26"/>
      <c r="I293" s="21"/>
      <c r="O293" s="22"/>
    </row>
    <row r="294">
      <c r="A294" s="47" t="str">
        <f t="shared" si="47"/>
        <v/>
      </c>
      <c r="B294" s="25"/>
      <c r="C294" s="19"/>
      <c r="D294" s="25"/>
      <c r="E294" s="19"/>
      <c r="G294" s="26"/>
      <c r="I294" s="21"/>
      <c r="O294" s="22"/>
    </row>
    <row r="295">
      <c r="A295" s="47" t="str">
        <f t="shared" si="47"/>
        <v/>
      </c>
      <c r="B295" s="25"/>
      <c r="C295" s="19"/>
      <c r="D295" s="25"/>
      <c r="E295" s="19"/>
      <c r="G295" s="26"/>
      <c r="I295" s="21"/>
      <c r="O295" s="22"/>
    </row>
    <row r="296">
      <c r="A296" s="47" t="str">
        <f t="shared" si="47"/>
        <v/>
      </c>
      <c r="B296" s="25"/>
      <c r="C296" s="19"/>
      <c r="D296" s="25"/>
      <c r="E296" s="19"/>
      <c r="G296" s="26"/>
      <c r="I296" s="21"/>
      <c r="O296" s="22"/>
    </row>
    <row r="297">
      <c r="A297" s="47" t="str">
        <f t="shared" si="47"/>
        <v/>
      </c>
      <c r="B297" s="25"/>
      <c r="C297" s="19"/>
      <c r="D297" s="25"/>
      <c r="E297" s="19"/>
      <c r="G297" s="26"/>
      <c r="I297" s="21"/>
      <c r="O297" s="22"/>
    </row>
    <row r="298">
      <c r="A298" s="47" t="str">
        <f t="shared" si="47"/>
        <v/>
      </c>
      <c r="B298" s="25"/>
      <c r="C298" s="19"/>
      <c r="D298" s="25"/>
      <c r="E298" s="19"/>
      <c r="G298" s="26"/>
      <c r="I298" s="21"/>
      <c r="O298" s="22"/>
    </row>
    <row r="299">
      <c r="A299" s="47" t="str">
        <f t="shared" si="47"/>
        <v/>
      </c>
      <c r="B299" s="25"/>
      <c r="C299" s="19"/>
      <c r="D299" s="25"/>
      <c r="E299" s="19"/>
      <c r="G299" s="26"/>
      <c r="I299" s="21"/>
      <c r="O299" s="22"/>
    </row>
    <row r="300">
      <c r="A300" s="47" t="str">
        <f t="shared" si="47"/>
        <v/>
      </c>
      <c r="B300" s="25"/>
      <c r="C300" s="19"/>
      <c r="D300" s="25"/>
      <c r="E300" s="19"/>
      <c r="G300" s="26"/>
      <c r="I300" s="21"/>
      <c r="O300" s="22"/>
    </row>
    <row r="301">
      <c r="A301" s="47" t="str">
        <f t="shared" si="47"/>
        <v/>
      </c>
      <c r="B301" s="25"/>
      <c r="C301" s="19"/>
      <c r="D301" s="25"/>
      <c r="E301" s="19"/>
      <c r="G301" s="26"/>
      <c r="I301" s="21"/>
      <c r="O301" s="22"/>
    </row>
    <row r="302">
      <c r="A302" s="47" t="str">
        <f t="shared" si="47"/>
        <v/>
      </c>
      <c r="B302" s="25"/>
      <c r="C302" s="19"/>
      <c r="D302" s="25"/>
      <c r="E302" s="19"/>
      <c r="G302" s="26"/>
      <c r="I302" s="21"/>
      <c r="O302" s="22"/>
    </row>
    <row r="303">
      <c r="A303" s="47" t="str">
        <f t="shared" si="47"/>
        <v/>
      </c>
      <c r="B303" s="25"/>
      <c r="C303" s="19"/>
      <c r="D303" s="25"/>
      <c r="E303" s="19"/>
      <c r="G303" s="26"/>
      <c r="I303" s="21"/>
      <c r="O303" s="22"/>
    </row>
    <row r="304">
      <c r="A304" s="47"/>
      <c r="B304" s="27"/>
      <c r="C304" s="28"/>
      <c r="D304" s="27"/>
      <c r="E304" s="28"/>
      <c r="F304" s="29"/>
      <c r="G304" s="30"/>
      <c r="I304" s="21"/>
      <c r="O304" s="22"/>
    </row>
    <row r="305">
      <c r="A305" s="31"/>
      <c r="I305" s="21"/>
      <c r="O305" s="22"/>
    </row>
    <row r="306">
      <c r="A306" s="31"/>
      <c r="I306" s="21"/>
      <c r="O306" s="22"/>
    </row>
    <row r="307">
      <c r="A307" s="31"/>
      <c r="I307" s="21"/>
      <c r="O307" s="22"/>
    </row>
    <row r="308">
      <c r="A308" s="31"/>
      <c r="I308" s="21"/>
      <c r="O308" s="22"/>
    </row>
    <row r="309">
      <c r="A309" s="31"/>
      <c r="I309" s="21"/>
      <c r="O309" s="22"/>
    </row>
    <row r="310">
      <c r="A310" s="31"/>
      <c r="I310" s="21"/>
      <c r="O310" s="22"/>
    </row>
    <row r="311">
      <c r="A311" s="31"/>
      <c r="I311" s="21"/>
      <c r="O311" s="22"/>
    </row>
    <row r="312">
      <c r="A312" s="31"/>
      <c r="I312" s="21"/>
      <c r="O312" s="22"/>
    </row>
    <row r="313">
      <c r="A313" s="31"/>
      <c r="I313" s="21"/>
      <c r="O313" s="22"/>
    </row>
    <row r="314">
      <c r="A314" s="31"/>
      <c r="I314" s="21"/>
      <c r="O314" s="22"/>
    </row>
    <row r="315">
      <c r="A315" s="31"/>
      <c r="I315" s="21"/>
      <c r="O315" s="22"/>
    </row>
    <row r="316">
      <c r="A316" s="31"/>
      <c r="I316" s="21"/>
      <c r="O316" s="22"/>
    </row>
    <row r="317">
      <c r="A317" s="31"/>
      <c r="I317" s="21"/>
      <c r="O317" s="22"/>
    </row>
    <row r="318">
      <c r="A318" s="31"/>
      <c r="I318" s="21"/>
      <c r="O318" s="22"/>
    </row>
    <row r="319">
      <c r="A319" s="31"/>
      <c r="I319" s="21"/>
      <c r="O319" s="22"/>
    </row>
    <row r="320">
      <c r="A320" s="31"/>
      <c r="I320" s="21"/>
      <c r="O320" s="22"/>
    </row>
    <row r="321">
      <c r="A321" s="31"/>
      <c r="I321" s="21"/>
      <c r="O321" s="22"/>
    </row>
    <row r="322">
      <c r="A322" s="31"/>
      <c r="I322" s="21"/>
      <c r="O322" s="22"/>
    </row>
    <row r="323">
      <c r="A323" s="31"/>
      <c r="I323" s="21"/>
      <c r="O323" s="22"/>
    </row>
    <row r="324">
      <c r="A324" s="31"/>
      <c r="I324" s="21"/>
      <c r="O324" s="22"/>
    </row>
    <row r="325">
      <c r="A325" s="31"/>
      <c r="I325" s="21"/>
      <c r="O325" s="22"/>
    </row>
    <row r="326">
      <c r="A326" s="31"/>
      <c r="I326" s="21"/>
      <c r="O326" s="22"/>
    </row>
    <row r="327">
      <c r="A327" s="31"/>
      <c r="I327" s="21"/>
      <c r="O327" s="22"/>
    </row>
    <row r="328">
      <c r="A328" s="31"/>
      <c r="I328" s="21"/>
      <c r="O328" s="22"/>
    </row>
    <row r="329">
      <c r="A329" s="31"/>
      <c r="I329" s="21"/>
      <c r="O329" s="22"/>
    </row>
    <row r="330">
      <c r="A330" s="31"/>
      <c r="I330" s="21"/>
      <c r="O330" s="22"/>
    </row>
    <row r="331">
      <c r="A331" s="31"/>
      <c r="I331" s="21"/>
      <c r="O331" s="22"/>
    </row>
    <row r="332">
      <c r="A332" s="31"/>
      <c r="I332" s="21"/>
      <c r="O332" s="22"/>
    </row>
    <row r="333">
      <c r="A333" s="31"/>
      <c r="I333" s="21"/>
      <c r="O333" s="22"/>
    </row>
    <row r="334">
      <c r="A334" s="31"/>
      <c r="I334" s="21"/>
      <c r="O334" s="22"/>
    </row>
    <row r="335">
      <c r="A335" s="31"/>
      <c r="I335" s="21"/>
      <c r="O335" s="22"/>
    </row>
    <row r="336">
      <c r="A336" s="31"/>
      <c r="I336" s="21"/>
      <c r="O336" s="22"/>
    </row>
    <row r="337">
      <c r="A337" s="31"/>
      <c r="I337" s="21"/>
      <c r="O337" s="22"/>
    </row>
    <row r="338">
      <c r="A338" s="31"/>
      <c r="I338" s="21"/>
      <c r="O338" s="22"/>
    </row>
    <row r="339">
      <c r="A339" s="31"/>
      <c r="I339" s="21"/>
      <c r="O339" s="22"/>
    </row>
    <row r="340">
      <c r="A340" s="31"/>
      <c r="I340" s="21"/>
      <c r="O340" s="22"/>
    </row>
    <row r="341">
      <c r="A341" s="31"/>
      <c r="I341" s="21"/>
      <c r="O341" s="22"/>
    </row>
    <row r="342">
      <c r="A342" s="31"/>
      <c r="I342" s="21"/>
      <c r="O342" s="22"/>
    </row>
    <row r="343">
      <c r="A343" s="31"/>
      <c r="I343" s="21"/>
      <c r="O343" s="22"/>
    </row>
    <row r="344">
      <c r="A344" s="31"/>
      <c r="I344" s="21"/>
      <c r="O344" s="22"/>
    </row>
    <row r="345">
      <c r="A345" s="31"/>
      <c r="I345" s="21"/>
      <c r="O345" s="22"/>
    </row>
    <row r="346">
      <c r="A346" s="31"/>
      <c r="I346" s="21"/>
      <c r="O346" s="22"/>
    </row>
    <row r="347">
      <c r="A347" s="31"/>
      <c r="I347" s="21"/>
      <c r="O347" s="22"/>
    </row>
    <row r="348">
      <c r="A348" s="31"/>
      <c r="I348" s="21"/>
      <c r="O348" s="22"/>
    </row>
    <row r="349">
      <c r="A349" s="31"/>
      <c r="I349" s="21"/>
      <c r="O349" s="22"/>
    </row>
    <row r="350">
      <c r="A350" s="31"/>
      <c r="I350" s="21"/>
      <c r="O350" s="22"/>
    </row>
    <row r="351">
      <c r="A351" s="31"/>
      <c r="I351" s="21"/>
      <c r="O351" s="22"/>
    </row>
    <row r="352">
      <c r="A352" s="31"/>
      <c r="I352" s="21"/>
      <c r="O352" s="22"/>
    </row>
    <row r="353">
      <c r="A353" s="31"/>
      <c r="I353" s="21"/>
      <c r="O353" s="22"/>
    </row>
    <row r="354">
      <c r="A354" s="31"/>
      <c r="I354" s="21"/>
      <c r="O354" s="22"/>
    </row>
    <row r="355">
      <c r="A355" s="31"/>
      <c r="I355" s="21"/>
      <c r="O355" s="22"/>
    </row>
    <row r="356">
      <c r="A356" s="31"/>
      <c r="I356" s="21"/>
      <c r="O356" s="22"/>
    </row>
    <row r="357">
      <c r="A357" s="31"/>
      <c r="I357" s="21"/>
      <c r="O357" s="22"/>
    </row>
    <row r="358">
      <c r="A358" s="31"/>
      <c r="I358" s="21"/>
      <c r="O358" s="22"/>
    </row>
    <row r="359">
      <c r="A359" s="31"/>
      <c r="I359" s="21"/>
      <c r="O359" s="22"/>
    </row>
    <row r="360">
      <c r="A360" s="31"/>
      <c r="I360" s="21"/>
      <c r="O360" s="22"/>
    </row>
    <row r="361">
      <c r="A361" s="31"/>
      <c r="I361" s="21"/>
      <c r="O361" s="22"/>
    </row>
    <row r="362">
      <c r="A362" s="31"/>
      <c r="I362" s="21"/>
      <c r="O362" s="22"/>
    </row>
    <row r="363">
      <c r="A363" s="31"/>
      <c r="I363" s="21"/>
      <c r="O363" s="22"/>
    </row>
    <row r="364">
      <c r="A364" s="31"/>
      <c r="I364" s="21"/>
      <c r="O364" s="22"/>
    </row>
    <row r="365">
      <c r="A365" s="31"/>
      <c r="I365" s="21"/>
      <c r="O365" s="22"/>
    </row>
    <row r="366">
      <c r="A366" s="31"/>
      <c r="I366" s="21"/>
      <c r="O366" s="22"/>
    </row>
    <row r="367">
      <c r="A367" s="31"/>
      <c r="I367" s="21"/>
      <c r="O367" s="22"/>
    </row>
    <row r="368">
      <c r="A368" s="31"/>
      <c r="I368" s="21"/>
      <c r="O368" s="22"/>
    </row>
    <row r="369">
      <c r="A369" s="31"/>
      <c r="I369" s="21"/>
      <c r="O369" s="22"/>
    </row>
    <row r="370">
      <c r="A370" s="31"/>
      <c r="I370" s="21"/>
      <c r="O370" s="22"/>
    </row>
    <row r="371">
      <c r="A371" s="31"/>
      <c r="I371" s="21"/>
      <c r="O371" s="22"/>
    </row>
    <row r="372">
      <c r="A372" s="31"/>
      <c r="I372" s="21"/>
      <c r="O372" s="22"/>
    </row>
    <row r="373">
      <c r="A373" s="31"/>
      <c r="I373" s="21"/>
      <c r="O373" s="22"/>
    </row>
    <row r="374">
      <c r="A374" s="31"/>
      <c r="I374" s="21"/>
      <c r="O374" s="22"/>
    </row>
    <row r="375">
      <c r="A375" s="31"/>
      <c r="I375" s="21"/>
      <c r="O375" s="22"/>
    </row>
    <row r="376">
      <c r="A376" s="31"/>
      <c r="I376" s="21"/>
      <c r="O376" s="22"/>
    </row>
    <row r="377">
      <c r="A377" s="31"/>
      <c r="I377" s="21"/>
      <c r="O377" s="22"/>
    </row>
    <row r="378">
      <c r="A378" s="31"/>
      <c r="I378" s="21"/>
      <c r="O378" s="22"/>
    </row>
    <row r="379">
      <c r="A379" s="31"/>
      <c r="I379" s="21"/>
      <c r="O379" s="22"/>
    </row>
    <row r="380">
      <c r="A380" s="31"/>
      <c r="I380" s="21"/>
      <c r="O380" s="22"/>
    </row>
    <row r="381">
      <c r="A381" s="31"/>
      <c r="I381" s="21"/>
      <c r="O381" s="22"/>
    </row>
    <row r="382">
      <c r="A382" s="31"/>
      <c r="I382" s="21"/>
      <c r="O382" s="22"/>
    </row>
    <row r="383">
      <c r="A383" s="31"/>
      <c r="I383" s="21"/>
      <c r="O383" s="22"/>
    </row>
    <row r="384">
      <c r="A384" s="31"/>
      <c r="I384" s="21"/>
      <c r="O384" s="22"/>
    </row>
    <row r="385">
      <c r="A385" s="31"/>
      <c r="I385" s="21"/>
      <c r="O385" s="22"/>
    </row>
    <row r="386">
      <c r="A386" s="31"/>
      <c r="I386" s="21"/>
      <c r="O386" s="22"/>
    </row>
    <row r="387">
      <c r="A387" s="31"/>
      <c r="I387" s="21"/>
      <c r="O387" s="22"/>
    </row>
    <row r="388">
      <c r="A388" s="31"/>
      <c r="I388" s="21"/>
      <c r="O388" s="22"/>
    </row>
    <row r="389">
      <c r="A389" s="31"/>
      <c r="I389" s="21"/>
      <c r="O389" s="22"/>
    </row>
    <row r="390">
      <c r="A390" s="31"/>
      <c r="I390" s="21"/>
      <c r="O390" s="22"/>
    </row>
    <row r="391">
      <c r="A391" s="31"/>
      <c r="I391" s="21"/>
      <c r="O391" s="22"/>
    </row>
    <row r="392">
      <c r="A392" s="31"/>
      <c r="I392" s="21"/>
      <c r="O392" s="22"/>
    </row>
    <row r="393">
      <c r="A393" s="31"/>
      <c r="I393" s="21"/>
      <c r="O393" s="22"/>
    </row>
    <row r="394">
      <c r="A394" s="31"/>
      <c r="I394" s="21"/>
      <c r="O394" s="22"/>
    </row>
    <row r="395">
      <c r="A395" s="31"/>
      <c r="I395" s="21"/>
      <c r="O395" s="22"/>
    </row>
    <row r="396">
      <c r="A396" s="31"/>
      <c r="I396" s="21"/>
      <c r="O396" s="22"/>
    </row>
    <row r="397">
      <c r="A397" s="31"/>
      <c r="I397" s="21"/>
      <c r="O397" s="22"/>
    </row>
    <row r="398">
      <c r="A398" s="31"/>
      <c r="I398" s="21"/>
      <c r="O398" s="22"/>
    </row>
    <row r="399">
      <c r="A399" s="31"/>
      <c r="I399" s="21"/>
      <c r="O399" s="22"/>
    </row>
    <row r="400">
      <c r="A400" s="31"/>
      <c r="I400" s="21"/>
      <c r="O400" s="22"/>
    </row>
    <row r="401">
      <c r="A401" s="31"/>
      <c r="I401" s="21"/>
      <c r="O401" s="22"/>
    </row>
    <row r="402">
      <c r="A402" s="31"/>
      <c r="I402" s="21"/>
      <c r="O402" s="22"/>
    </row>
    <row r="403">
      <c r="A403" s="31"/>
      <c r="I403" s="21"/>
      <c r="O403" s="22"/>
    </row>
    <row r="404">
      <c r="A404" s="31"/>
      <c r="I404" s="21"/>
      <c r="O404" s="22"/>
    </row>
    <row r="405">
      <c r="A405" s="31"/>
      <c r="I405" s="21"/>
      <c r="O405" s="22"/>
    </row>
    <row r="406">
      <c r="A406" s="31"/>
      <c r="I406" s="21"/>
      <c r="O406" s="22"/>
    </row>
    <row r="407">
      <c r="A407" s="31"/>
      <c r="I407" s="21"/>
      <c r="O407" s="22"/>
    </row>
    <row r="408">
      <c r="A408" s="31"/>
      <c r="I408" s="21"/>
      <c r="O408" s="22"/>
    </row>
    <row r="409">
      <c r="A409" s="31"/>
      <c r="I409" s="21"/>
      <c r="O409" s="22"/>
    </row>
    <row r="410">
      <c r="A410" s="31"/>
      <c r="I410" s="21"/>
      <c r="O410" s="22"/>
    </row>
    <row r="411">
      <c r="A411" s="31"/>
      <c r="I411" s="21"/>
      <c r="O411" s="22"/>
    </row>
    <row r="412">
      <c r="A412" s="31"/>
      <c r="I412" s="21"/>
      <c r="O412" s="22"/>
    </row>
    <row r="413">
      <c r="A413" s="31"/>
      <c r="I413" s="21"/>
      <c r="O413" s="22"/>
    </row>
    <row r="414">
      <c r="A414" s="31"/>
      <c r="I414" s="21"/>
      <c r="O414" s="22"/>
    </row>
    <row r="415">
      <c r="A415" s="31"/>
      <c r="I415" s="21"/>
      <c r="O415" s="22"/>
    </row>
    <row r="416">
      <c r="A416" s="31"/>
      <c r="I416" s="21"/>
      <c r="O416" s="22"/>
    </row>
    <row r="417">
      <c r="A417" s="31"/>
      <c r="I417" s="21"/>
      <c r="O417" s="22"/>
    </row>
    <row r="418">
      <c r="A418" s="31"/>
      <c r="I418" s="21"/>
      <c r="O418" s="22"/>
    </row>
    <row r="419">
      <c r="A419" s="31"/>
      <c r="I419" s="21"/>
      <c r="O419" s="22"/>
    </row>
    <row r="420">
      <c r="A420" s="31"/>
      <c r="I420" s="21"/>
      <c r="O420" s="22"/>
    </row>
    <row r="421">
      <c r="A421" s="31"/>
      <c r="I421" s="21"/>
      <c r="O421" s="22"/>
    </row>
    <row r="422">
      <c r="A422" s="31"/>
      <c r="I422" s="21"/>
      <c r="O422" s="22"/>
    </row>
    <row r="423">
      <c r="A423" s="31"/>
      <c r="I423" s="21"/>
      <c r="O423" s="22"/>
    </row>
    <row r="424">
      <c r="A424" s="31"/>
      <c r="I424" s="21"/>
      <c r="O424" s="22"/>
    </row>
    <row r="425">
      <c r="A425" s="31"/>
      <c r="I425" s="21"/>
      <c r="O425" s="22"/>
    </row>
    <row r="426">
      <c r="A426" s="31"/>
      <c r="I426" s="21"/>
      <c r="O426" s="22"/>
    </row>
    <row r="427">
      <c r="A427" s="31"/>
      <c r="I427" s="21"/>
      <c r="O427" s="22"/>
    </row>
    <row r="428">
      <c r="A428" s="31"/>
      <c r="I428" s="21"/>
      <c r="O428" s="22"/>
    </row>
    <row r="429">
      <c r="A429" s="31"/>
      <c r="I429" s="21"/>
      <c r="O429" s="22"/>
    </row>
    <row r="430">
      <c r="A430" s="31"/>
      <c r="I430" s="21"/>
      <c r="O430" s="22"/>
    </row>
    <row r="431">
      <c r="A431" s="31"/>
      <c r="I431" s="21"/>
      <c r="O431" s="22"/>
    </row>
    <row r="432">
      <c r="A432" s="31"/>
      <c r="I432" s="21"/>
      <c r="O432" s="22"/>
    </row>
    <row r="433">
      <c r="A433" s="31"/>
      <c r="I433" s="21"/>
      <c r="O433" s="22"/>
    </row>
    <row r="434">
      <c r="A434" s="31"/>
      <c r="I434" s="21"/>
      <c r="O434" s="22"/>
    </row>
    <row r="435">
      <c r="A435" s="31"/>
      <c r="I435" s="21"/>
      <c r="O435" s="22"/>
    </row>
    <row r="436">
      <c r="A436" s="31"/>
      <c r="I436" s="21"/>
      <c r="O436" s="22"/>
    </row>
    <row r="437">
      <c r="A437" s="31"/>
      <c r="I437" s="21"/>
      <c r="O437" s="22"/>
    </row>
    <row r="438">
      <c r="A438" s="31"/>
      <c r="I438" s="21"/>
      <c r="O438" s="22"/>
    </row>
    <row r="439">
      <c r="A439" s="31"/>
      <c r="I439" s="21"/>
      <c r="O439" s="22"/>
    </row>
    <row r="440">
      <c r="A440" s="31"/>
      <c r="I440" s="21"/>
      <c r="O440" s="22"/>
    </row>
    <row r="441">
      <c r="A441" s="31"/>
      <c r="I441" s="21"/>
      <c r="O441" s="22"/>
    </row>
    <row r="442">
      <c r="A442" s="31"/>
      <c r="I442" s="21"/>
      <c r="O442" s="22"/>
    </row>
    <row r="443">
      <c r="A443" s="31"/>
      <c r="I443" s="21"/>
      <c r="O443" s="22"/>
    </row>
    <row r="444">
      <c r="A444" s="31"/>
      <c r="I444" s="21"/>
      <c r="O444" s="22"/>
    </row>
    <row r="445">
      <c r="A445" s="31"/>
      <c r="I445" s="21"/>
      <c r="O445" s="22"/>
    </row>
    <row r="446">
      <c r="A446" s="31"/>
      <c r="I446" s="21"/>
      <c r="O446" s="22"/>
    </row>
    <row r="447">
      <c r="A447" s="31"/>
      <c r="I447" s="21"/>
      <c r="O447" s="22"/>
    </row>
    <row r="448">
      <c r="A448" s="31"/>
      <c r="I448" s="21"/>
      <c r="O448" s="22"/>
    </row>
    <row r="449">
      <c r="A449" s="31"/>
      <c r="I449" s="21"/>
      <c r="O449" s="22"/>
    </row>
    <row r="450">
      <c r="A450" s="31"/>
      <c r="I450" s="21"/>
      <c r="O450" s="22"/>
    </row>
    <row r="451">
      <c r="A451" s="31"/>
      <c r="I451" s="21"/>
      <c r="O451" s="22"/>
    </row>
    <row r="452">
      <c r="A452" s="31"/>
      <c r="I452" s="21"/>
      <c r="O452" s="22"/>
    </row>
    <row r="453">
      <c r="A453" s="31"/>
      <c r="I453" s="21"/>
      <c r="O453" s="22"/>
    </row>
    <row r="454">
      <c r="A454" s="31"/>
      <c r="I454" s="21"/>
      <c r="O454" s="22"/>
    </row>
    <row r="455">
      <c r="A455" s="31"/>
      <c r="I455" s="21"/>
      <c r="O455" s="22"/>
    </row>
    <row r="456">
      <c r="A456" s="31"/>
      <c r="I456" s="21"/>
      <c r="O456" s="22"/>
    </row>
    <row r="457">
      <c r="A457" s="31"/>
      <c r="I457" s="21"/>
      <c r="O457" s="22"/>
    </row>
    <row r="458">
      <c r="A458" s="31"/>
      <c r="I458" s="21"/>
      <c r="O458" s="22"/>
    </row>
    <row r="459">
      <c r="A459" s="31"/>
      <c r="I459" s="21"/>
      <c r="O459" s="22"/>
    </row>
    <row r="460">
      <c r="A460" s="31"/>
      <c r="I460" s="21"/>
      <c r="O460" s="22"/>
    </row>
    <row r="461">
      <c r="A461" s="31"/>
      <c r="I461" s="21"/>
      <c r="O461" s="22"/>
    </row>
    <row r="462">
      <c r="A462" s="31"/>
      <c r="I462" s="21"/>
      <c r="O462" s="22"/>
    </row>
    <row r="463">
      <c r="A463" s="31"/>
      <c r="I463" s="21"/>
      <c r="O463" s="22"/>
    </row>
    <row r="464">
      <c r="A464" s="31"/>
      <c r="I464" s="21"/>
      <c r="O464" s="22"/>
    </row>
    <row r="465">
      <c r="A465" s="31"/>
      <c r="I465" s="21"/>
      <c r="O465" s="22"/>
    </row>
    <row r="466">
      <c r="A466" s="31"/>
      <c r="I466" s="21"/>
      <c r="O466" s="22"/>
    </row>
    <row r="467">
      <c r="A467" s="31"/>
      <c r="I467" s="21"/>
      <c r="O467" s="22"/>
    </row>
    <row r="468">
      <c r="A468" s="31"/>
      <c r="I468" s="21"/>
      <c r="O468" s="22"/>
    </row>
    <row r="469">
      <c r="A469" s="31"/>
      <c r="I469" s="21"/>
      <c r="O469" s="22"/>
    </row>
    <row r="470">
      <c r="A470" s="31"/>
      <c r="I470" s="21"/>
      <c r="O470" s="22"/>
    </row>
    <row r="471">
      <c r="A471" s="31"/>
      <c r="I471" s="21"/>
      <c r="O471" s="22"/>
    </row>
    <row r="472">
      <c r="A472" s="31"/>
      <c r="I472" s="21"/>
      <c r="O472" s="22"/>
    </row>
    <row r="473">
      <c r="A473" s="31"/>
      <c r="I473" s="21"/>
      <c r="O473" s="22"/>
    </row>
    <row r="474">
      <c r="A474" s="31"/>
      <c r="I474" s="21"/>
      <c r="O474" s="22"/>
    </row>
    <row r="475">
      <c r="A475" s="31"/>
      <c r="I475" s="21"/>
      <c r="O475" s="22"/>
    </row>
    <row r="476">
      <c r="A476" s="31"/>
      <c r="I476" s="21"/>
      <c r="O476" s="22"/>
    </row>
    <row r="477">
      <c r="A477" s="31"/>
      <c r="I477" s="21"/>
      <c r="O477" s="22"/>
    </row>
    <row r="478">
      <c r="A478" s="31"/>
      <c r="I478" s="21"/>
      <c r="O478" s="22"/>
    </row>
    <row r="479">
      <c r="A479" s="31"/>
      <c r="I479" s="21"/>
      <c r="O479" s="22"/>
    </row>
    <row r="480">
      <c r="A480" s="31"/>
      <c r="I480" s="21"/>
      <c r="O480" s="22"/>
    </row>
    <row r="481">
      <c r="A481" s="31"/>
      <c r="I481" s="21"/>
      <c r="O481" s="22"/>
    </row>
    <row r="482">
      <c r="A482" s="31"/>
      <c r="I482" s="21"/>
      <c r="O482" s="22"/>
    </row>
    <row r="483">
      <c r="A483" s="31"/>
      <c r="I483" s="21"/>
      <c r="O483" s="22"/>
    </row>
    <row r="484">
      <c r="A484" s="31"/>
      <c r="I484" s="21"/>
      <c r="O484" s="22"/>
    </row>
    <row r="485">
      <c r="A485" s="31"/>
      <c r="I485" s="21"/>
      <c r="O485" s="22"/>
    </row>
    <row r="486">
      <c r="A486" s="31"/>
      <c r="I486" s="21"/>
      <c r="O486" s="22"/>
    </row>
    <row r="487">
      <c r="A487" s="31"/>
      <c r="I487" s="21"/>
      <c r="O487" s="22"/>
    </row>
    <row r="488">
      <c r="A488" s="31"/>
      <c r="I488" s="21"/>
      <c r="O488" s="22"/>
    </row>
    <row r="489">
      <c r="A489" s="31"/>
      <c r="I489" s="21"/>
      <c r="O489" s="22"/>
    </row>
    <row r="490">
      <c r="A490" s="31"/>
      <c r="I490" s="21"/>
      <c r="O490" s="22"/>
    </row>
    <row r="491">
      <c r="A491" s="31"/>
      <c r="I491" s="21"/>
      <c r="O491" s="22"/>
    </row>
    <row r="492">
      <c r="A492" s="31"/>
      <c r="I492" s="21"/>
      <c r="O492" s="22"/>
    </row>
    <row r="493">
      <c r="A493" s="31"/>
      <c r="I493" s="21"/>
      <c r="O493" s="22"/>
    </row>
    <row r="494">
      <c r="A494" s="31"/>
      <c r="I494" s="21"/>
      <c r="O494" s="22"/>
    </row>
    <row r="495">
      <c r="A495" s="31"/>
      <c r="I495" s="21"/>
      <c r="O495" s="22"/>
    </row>
    <row r="496">
      <c r="A496" s="31"/>
      <c r="I496" s="21"/>
      <c r="O496" s="22"/>
    </row>
    <row r="497">
      <c r="A497" s="31"/>
      <c r="I497" s="21"/>
      <c r="O497" s="22"/>
    </row>
    <row r="498">
      <c r="A498" s="31"/>
      <c r="I498" s="21"/>
      <c r="O498" s="22"/>
    </row>
    <row r="499">
      <c r="A499" s="31"/>
      <c r="I499" s="21"/>
      <c r="O499" s="22"/>
    </row>
    <row r="500">
      <c r="A500" s="31"/>
      <c r="I500" s="21"/>
      <c r="O500" s="22"/>
    </row>
    <row r="501">
      <c r="A501" s="31"/>
      <c r="I501" s="21"/>
      <c r="O501" s="22"/>
    </row>
    <row r="502">
      <c r="A502" s="31"/>
      <c r="I502" s="21"/>
      <c r="O502" s="22"/>
    </row>
    <row r="503">
      <c r="A503" s="31"/>
      <c r="I503" s="21"/>
      <c r="O503" s="22"/>
    </row>
    <row r="504">
      <c r="A504" s="31"/>
      <c r="I504" s="21"/>
      <c r="O504" s="22"/>
    </row>
    <row r="505">
      <c r="A505" s="31"/>
      <c r="I505" s="21"/>
      <c r="O505" s="22"/>
    </row>
    <row r="506">
      <c r="A506" s="31"/>
      <c r="I506" s="21"/>
      <c r="O506" s="22"/>
    </row>
    <row r="507">
      <c r="A507" s="31"/>
      <c r="I507" s="21"/>
      <c r="O507" s="22"/>
    </row>
    <row r="508">
      <c r="A508" s="31"/>
      <c r="I508" s="21"/>
      <c r="O508" s="22"/>
    </row>
    <row r="509">
      <c r="A509" s="31"/>
      <c r="I509" s="21"/>
      <c r="O509" s="22"/>
    </row>
    <row r="510">
      <c r="A510" s="31"/>
      <c r="I510" s="21"/>
      <c r="O510" s="22"/>
    </row>
    <row r="511">
      <c r="A511" s="31"/>
      <c r="I511" s="21"/>
      <c r="O511" s="22"/>
    </row>
    <row r="512">
      <c r="A512" s="31"/>
      <c r="I512" s="21"/>
      <c r="O512" s="22"/>
    </row>
    <row r="513">
      <c r="A513" s="31"/>
      <c r="I513" s="21"/>
      <c r="O513" s="22"/>
    </row>
    <row r="514">
      <c r="A514" s="31"/>
      <c r="I514" s="21"/>
      <c r="O514" s="22"/>
    </row>
    <row r="515">
      <c r="A515" s="31"/>
      <c r="I515" s="21"/>
      <c r="O515" s="22"/>
    </row>
    <row r="516">
      <c r="A516" s="31"/>
      <c r="I516" s="21"/>
      <c r="O516" s="22"/>
    </row>
    <row r="517">
      <c r="A517" s="31"/>
      <c r="I517" s="21"/>
      <c r="O517" s="22"/>
    </row>
    <row r="518">
      <c r="A518" s="31"/>
      <c r="I518" s="21"/>
      <c r="O518" s="22"/>
    </row>
    <row r="519">
      <c r="A519" s="31"/>
      <c r="I519" s="21"/>
      <c r="O519" s="22"/>
    </row>
    <row r="520">
      <c r="A520" s="31"/>
      <c r="I520" s="21"/>
      <c r="O520" s="22"/>
    </row>
    <row r="521">
      <c r="A521" s="31"/>
      <c r="I521" s="21"/>
      <c r="O521" s="22"/>
    </row>
    <row r="522">
      <c r="A522" s="31"/>
      <c r="I522" s="21"/>
      <c r="O522" s="22"/>
    </row>
    <row r="523">
      <c r="A523" s="31"/>
      <c r="I523" s="21"/>
      <c r="O523" s="22"/>
    </row>
    <row r="524">
      <c r="A524" s="31"/>
      <c r="I524" s="21"/>
      <c r="O524" s="22"/>
    </row>
    <row r="525">
      <c r="A525" s="31"/>
      <c r="I525" s="21"/>
      <c r="O525" s="22"/>
    </row>
    <row r="526">
      <c r="A526" s="31"/>
      <c r="I526" s="21"/>
      <c r="O526" s="22"/>
    </row>
    <row r="527">
      <c r="A527" s="31"/>
      <c r="I527" s="21"/>
      <c r="O527" s="22"/>
    </row>
    <row r="528">
      <c r="A528" s="31"/>
      <c r="I528" s="21"/>
      <c r="O528" s="22"/>
    </row>
    <row r="529">
      <c r="A529" s="31"/>
      <c r="I529" s="21"/>
      <c r="O529" s="22"/>
    </row>
    <row r="530">
      <c r="A530" s="31"/>
      <c r="I530" s="21"/>
      <c r="O530" s="22"/>
    </row>
    <row r="531">
      <c r="A531" s="31"/>
      <c r="I531" s="21"/>
      <c r="O531" s="22"/>
    </row>
    <row r="532">
      <c r="A532" s="31"/>
      <c r="I532" s="21"/>
      <c r="O532" s="22"/>
    </row>
    <row r="533">
      <c r="A533" s="31"/>
      <c r="I533" s="21"/>
      <c r="O533" s="22"/>
    </row>
    <row r="534">
      <c r="A534" s="31"/>
      <c r="I534" s="21"/>
      <c r="O534" s="22"/>
    </row>
    <row r="535">
      <c r="A535" s="31"/>
      <c r="I535" s="21"/>
      <c r="O535" s="22"/>
    </row>
    <row r="536">
      <c r="A536" s="31"/>
      <c r="I536" s="21"/>
      <c r="O536" s="22"/>
    </row>
    <row r="537">
      <c r="A537" s="31"/>
      <c r="I537" s="21"/>
      <c r="O537" s="22"/>
    </row>
    <row r="538">
      <c r="A538" s="31"/>
      <c r="I538" s="21"/>
      <c r="O538" s="22"/>
    </row>
    <row r="539">
      <c r="A539" s="31"/>
      <c r="I539" s="21"/>
      <c r="O539" s="22"/>
    </row>
    <row r="540">
      <c r="A540" s="31"/>
      <c r="I540" s="21"/>
      <c r="O540" s="22"/>
    </row>
    <row r="541">
      <c r="A541" s="31"/>
      <c r="I541" s="21"/>
      <c r="O541" s="22"/>
    </row>
    <row r="542">
      <c r="A542" s="31"/>
      <c r="I542" s="21"/>
      <c r="O542" s="22"/>
    </row>
    <row r="543">
      <c r="A543" s="31"/>
      <c r="I543" s="21"/>
      <c r="O543" s="22"/>
    </row>
    <row r="544">
      <c r="A544" s="31"/>
      <c r="I544" s="21"/>
      <c r="O544" s="22"/>
    </row>
    <row r="545">
      <c r="A545" s="31"/>
      <c r="I545" s="21"/>
      <c r="O545" s="22"/>
    </row>
    <row r="546">
      <c r="A546" s="31"/>
      <c r="I546" s="21"/>
      <c r="O546" s="22"/>
    </row>
    <row r="547">
      <c r="A547" s="31"/>
      <c r="I547" s="21"/>
      <c r="O547" s="22"/>
    </row>
    <row r="548">
      <c r="A548" s="31"/>
      <c r="I548" s="21"/>
      <c r="O548" s="22"/>
    </row>
    <row r="549">
      <c r="A549" s="31"/>
      <c r="I549" s="21"/>
      <c r="O549" s="22"/>
    </row>
    <row r="550">
      <c r="A550" s="31"/>
      <c r="I550" s="21"/>
      <c r="O550" s="22"/>
    </row>
    <row r="551">
      <c r="A551" s="31"/>
      <c r="I551" s="21"/>
      <c r="O551" s="22"/>
    </row>
    <row r="552">
      <c r="A552" s="31"/>
      <c r="I552" s="21"/>
      <c r="O552" s="22"/>
    </row>
    <row r="553">
      <c r="A553" s="31"/>
      <c r="I553" s="21"/>
      <c r="O553" s="22"/>
    </row>
    <row r="554">
      <c r="A554" s="31"/>
      <c r="I554" s="21"/>
      <c r="O554" s="22"/>
    </row>
    <row r="555">
      <c r="A555" s="31"/>
      <c r="I555" s="21"/>
      <c r="O555" s="22"/>
    </row>
    <row r="556">
      <c r="A556" s="31"/>
      <c r="I556" s="21"/>
      <c r="O556" s="22"/>
    </row>
    <row r="557">
      <c r="A557" s="31"/>
      <c r="I557" s="21"/>
      <c r="O557" s="22"/>
    </row>
    <row r="558">
      <c r="A558" s="31"/>
      <c r="I558" s="21"/>
      <c r="O558" s="22"/>
    </row>
    <row r="559">
      <c r="A559" s="31"/>
      <c r="I559" s="21"/>
      <c r="O559" s="22"/>
    </row>
    <row r="560">
      <c r="A560" s="31"/>
      <c r="I560" s="21"/>
      <c r="O560" s="22"/>
    </row>
    <row r="561">
      <c r="A561" s="31"/>
      <c r="I561" s="21"/>
      <c r="O561" s="22"/>
    </row>
    <row r="562">
      <c r="A562" s="31"/>
      <c r="I562" s="21"/>
      <c r="O562" s="22"/>
    </row>
    <row r="563">
      <c r="A563" s="31"/>
      <c r="I563" s="21"/>
      <c r="O563" s="22"/>
    </row>
    <row r="564">
      <c r="A564" s="31"/>
      <c r="I564" s="21"/>
      <c r="O564" s="22"/>
    </row>
    <row r="565">
      <c r="A565" s="31"/>
      <c r="I565" s="21"/>
      <c r="O565" s="22"/>
    </row>
    <row r="566">
      <c r="A566" s="31"/>
      <c r="I566" s="21"/>
      <c r="O566" s="22"/>
    </row>
    <row r="567">
      <c r="A567" s="31"/>
      <c r="I567" s="21"/>
      <c r="O567" s="22"/>
    </row>
    <row r="568">
      <c r="A568" s="31"/>
      <c r="I568" s="21"/>
      <c r="O568" s="22"/>
    </row>
    <row r="569">
      <c r="A569" s="31"/>
      <c r="I569" s="21"/>
      <c r="O569" s="22"/>
    </row>
    <row r="570">
      <c r="A570" s="31"/>
      <c r="I570" s="21"/>
      <c r="O570" s="22"/>
    </row>
    <row r="571">
      <c r="A571" s="31"/>
      <c r="I571" s="21"/>
      <c r="O571" s="22"/>
    </row>
    <row r="572">
      <c r="A572" s="31"/>
      <c r="I572" s="21"/>
      <c r="O572" s="22"/>
    </row>
    <row r="573">
      <c r="A573" s="31"/>
      <c r="I573" s="21"/>
      <c r="O573" s="22"/>
    </row>
    <row r="574">
      <c r="A574" s="31"/>
      <c r="I574" s="21"/>
      <c r="O574" s="22"/>
    </row>
    <row r="575">
      <c r="A575" s="31"/>
      <c r="I575" s="21"/>
      <c r="O575" s="22"/>
    </row>
    <row r="576">
      <c r="A576" s="31"/>
      <c r="I576" s="21"/>
      <c r="O576" s="22"/>
    </row>
    <row r="577">
      <c r="A577" s="31"/>
      <c r="I577" s="21"/>
      <c r="O577" s="22"/>
    </row>
    <row r="578">
      <c r="A578" s="31"/>
      <c r="I578" s="21"/>
      <c r="O578" s="22"/>
    </row>
    <row r="579">
      <c r="A579" s="31"/>
      <c r="I579" s="21"/>
      <c r="O579" s="22"/>
    </row>
    <row r="580">
      <c r="A580" s="31"/>
      <c r="I580" s="21"/>
      <c r="O580" s="22"/>
    </row>
    <row r="581">
      <c r="A581" s="31"/>
      <c r="I581" s="21"/>
      <c r="O581" s="22"/>
    </row>
    <row r="582">
      <c r="A582" s="31"/>
      <c r="I582" s="21"/>
      <c r="O582" s="22"/>
    </row>
    <row r="583">
      <c r="A583" s="31"/>
      <c r="I583" s="21"/>
      <c r="O583" s="22"/>
    </row>
    <row r="584">
      <c r="A584" s="31"/>
      <c r="I584" s="21"/>
      <c r="O584" s="22"/>
    </row>
    <row r="585">
      <c r="A585" s="31"/>
      <c r="I585" s="21"/>
      <c r="O585" s="22"/>
    </row>
    <row r="586">
      <c r="A586" s="31"/>
      <c r="I586" s="21"/>
      <c r="O586" s="22"/>
    </row>
    <row r="587">
      <c r="A587" s="31"/>
      <c r="I587" s="21"/>
      <c r="O587" s="22"/>
    </row>
    <row r="588">
      <c r="A588" s="31"/>
      <c r="I588" s="21"/>
      <c r="O588" s="22"/>
    </row>
    <row r="589">
      <c r="A589" s="31"/>
      <c r="I589" s="21"/>
      <c r="O589" s="22"/>
    </row>
    <row r="590">
      <c r="A590" s="31"/>
      <c r="I590" s="21"/>
      <c r="O590" s="22"/>
    </row>
    <row r="591">
      <c r="A591" s="31"/>
      <c r="I591" s="21"/>
      <c r="O591" s="22"/>
    </row>
    <row r="592">
      <c r="A592" s="31"/>
      <c r="I592" s="21"/>
      <c r="O592" s="22"/>
    </row>
    <row r="593">
      <c r="A593" s="31"/>
      <c r="I593" s="21"/>
      <c r="O593" s="22"/>
    </row>
    <row r="594">
      <c r="A594" s="31"/>
      <c r="I594" s="21"/>
      <c r="O594" s="22"/>
    </row>
    <row r="595">
      <c r="A595" s="31"/>
      <c r="I595" s="21"/>
      <c r="O595" s="22"/>
    </row>
    <row r="596">
      <c r="A596" s="31"/>
      <c r="I596" s="21"/>
      <c r="O596" s="22"/>
    </row>
    <row r="597">
      <c r="A597" s="31"/>
      <c r="I597" s="21"/>
      <c r="O597" s="22"/>
    </row>
    <row r="598">
      <c r="A598" s="31"/>
      <c r="I598" s="21"/>
      <c r="O598" s="22"/>
    </row>
    <row r="599">
      <c r="A599" s="31"/>
      <c r="I599" s="21"/>
      <c r="O599" s="22"/>
    </row>
    <row r="600">
      <c r="A600" s="31"/>
      <c r="I600" s="21"/>
      <c r="O600" s="22"/>
    </row>
    <row r="601">
      <c r="A601" s="31"/>
      <c r="I601" s="21"/>
      <c r="O601" s="22"/>
    </row>
    <row r="602">
      <c r="A602" s="31"/>
      <c r="I602" s="21"/>
      <c r="O602" s="22"/>
    </row>
    <row r="603">
      <c r="A603" s="31"/>
      <c r="I603" s="21"/>
      <c r="O603" s="22"/>
    </row>
    <row r="604">
      <c r="A604" s="31"/>
      <c r="I604" s="21"/>
      <c r="O604" s="22"/>
    </row>
    <row r="605">
      <c r="A605" s="31"/>
      <c r="I605" s="21"/>
      <c r="O605" s="22"/>
    </row>
    <row r="606">
      <c r="A606" s="31"/>
      <c r="I606" s="21"/>
      <c r="O606" s="22"/>
    </row>
    <row r="607">
      <c r="A607" s="31"/>
      <c r="I607" s="21"/>
      <c r="O607" s="22"/>
    </row>
    <row r="608">
      <c r="A608" s="31"/>
      <c r="I608" s="21"/>
      <c r="O608" s="22"/>
    </row>
    <row r="609">
      <c r="A609" s="31"/>
      <c r="I609" s="21"/>
      <c r="O609" s="22"/>
    </row>
    <row r="610">
      <c r="A610" s="31"/>
      <c r="I610" s="21"/>
      <c r="O610" s="22"/>
    </row>
    <row r="611">
      <c r="A611" s="31"/>
      <c r="I611" s="21"/>
      <c r="O611" s="22"/>
    </row>
    <row r="612">
      <c r="A612" s="31"/>
      <c r="I612" s="21"/>
      <c r="O612" s="22"/>
    </row>
    <row r="613">
      <c r="A613" s="31"/>
      <c r="I613" s="21"/>
      <c r="O613" s="22"/>
    </row>
    <row r="614">
      <c r="A614" s="31"/>
      <c r="I614" s="21"/>
      <c r="O614" s="22"/>
    </row>
    <row r="615">
      <c r="A615" s="31"/>
      <c r="I615" s="21"/>
      <c r="O615" s="22"/>
    </row>
    <row r="616">
      <c r="A616" s="31"/>
      <c r="I616" s="21"/>
      <c r="O616" s="22"/>
    </row>
    <row r="617">
      <c r="A617" s="31"/>
      <c r="I617" s="21"/>
      <c r="O617" s="22"/>
    </row>
    <row r="618">
      <c r="A618" s="31"/>
      <c r="I618" s="21"/>
      <c r="O618" s="22"/>
    </row>
    <row r="619">
      <c r="A619" s="31"/>
      <c r="I619" s="21"/>
      <c r="O619" s="22"/>
    </row>
    <row r="620">
      <c r="A620" s="31"/>
      <c r="I620" s="21"/>
      <c r="O620" s="22"/>
    </row>
    <row r="621">
      <c r="A621" s="31"/>
      <c r="I621" s="21"/>
      <c r="O621" s="22"/>
    </row>
    <row r="622">
      <c r="A622" s="31"/>
      <c r="I622" s="21"/>
      <c r="O622" s="22"/>
    </row>
    <row r="623">
      <c r="A623" s="31"/>
      <c r="I623" s="21"/>
      <c r="O623" s="22"/>
    </row>
    <row r="624">
      <c r="A624" s="31"/>
      <c r="I624" s="21"/>
      <c r="O624" s="22"/>
    </row>
    <row r="625">
      <c r="A625" s="31"/>
      <c r="I625" s="21"/>
      <c r="O625" s="22"/>
    </row>
    <row r="626">
      <c r="A626" s="31"/>
      <c r="I626" s="21"/>
      <c r="O626" s="22"/>
    </row>
    <row r="627">
      <c r="A627" s="31"/>
      <c r="I627" s="21"/>
      <c r="O627" s="22"/>
    </row>
    <row r="628">
      <c r="A628" s="31"/>
      <c r="I628" s="21"/>
      <c r="O628" s="22"/>
    </row>
    <row r="629">
      <c r="A629" s="31"/>
      <c r="I629" s="21"/>
      <c r="O629" s="22"/>
    </row>
    <row r="630">
      <c r="A630" s="31"/>
      <c r="I630" s="21"/>
      <c r="O630" s="22"/>
    </row>
    <row r="631">
      <c r="A631" s="31"/>
      <c r="I631" s="21"/>
      <c r="O631" s="22"/>
    </row>
    <row r="632">
      <c r="A632" s="31"/>
      <c r="I632" s="21"/>
      <c r="O632" s="22"/>
    </row>
    <row r="633">
      <c r="A633" s="31"/>
      <c r="I633" s="21"/>
      <c r="O633" s="22"/>
    </row>
    <row r="634">
      <c r="A634" s="31"/>
      <c r="I634" s="21"/>
      <c r="O634" s="22"/>
    </row>
    <row r="635">
      <c r="A635" s="31"/>
      <c r="I635" s="21"/>
      <c r="O635" s="22"/>
    </row>
    <row r="636">
      <c r="A636" s="31"/>
      <c r="I636" s="21"/>
      <c r="O636" s="22"/>
    </row>
    <row r="637">
      <c r="A637" s="31"/>
      <c r="I637" s="21"/>
      <c r="O637" s="22"/>
    </row>
    <row r="638">
      <c r="A638" s="31"/>
      <c r="I638" s="21"/>
      <c r="O638" s="22"/>
    </row>
    <row r="639">
      <c r="A639" s="31"/>
      <c r="I639" s="21"/>
      <c r="O639" s="22"/>
    </row>
    <row r="640">
      <c r="A640" s="31"/>
      <c r="I640" s="21"/>
      <c r="O640" s="22"/>
    </row>
    <row r="641">
      <c r="A641" s="31"/>
      <c r="I641" s="21"/>
      <c r="O641" s="22"/>
    </row>
    <row r="642">
      <c r="A642" s="31"/>
      <c r="I642" s="21"/>
      <c r="O642" s="22"/>
    </row>
    <row r="643">
      <c r="A643" s="31"/>
      <c r="I643" s="21"/>
      <c r="O643" s="22"/>
    </row>
    <row r="644">
      <c r="A644" s="31"/>
      <c r="I644" s="21"/>
      <c r="O644" s="22"/>
    </row>
    <row r="645">
      <c r="A645" s="31"/>
      <c r="I645" s="21"/>
      <c r="O645" s="22"/>
    </row>
    <row r="646">
      <c r="A646" s="31"/>
      <c r="I646" s="21"/>
      <c r="O646" s="22"/>
    </row>
    <row r="647">
      <c r="A647" s="31"/>
      <c r="I647" s="21"/>
      <c r="O647" s="22"/>
    </row>
    <row r="648">
      <c r="A648" s="31"/>
      <c r="I648" s="21"/>
      <c r="O648" s="22"/>
    </row>
    <row r="649">
      <c r="A649" s="31"/>
      <c r="I649" s="21"/>
      <c r="O649" s="22"/>
    </row>
    <row r="650">
      <c r="A650" s="31"/>
      <c r="I650" s="21"/>
      <c r="O650" s="22"/>
    </row>
    <row r="651">
      <c r="A651" s="31"/>
      <c r="I651" s="21"/>
      <c r="O651" s="22"/>
    </row>
    <row r="652">
      <c r="A652" s="31"/>
      <c r="I652" s="21"/>
      <c r="O652" s="22"/>
    </row>
    <row r="653">
      <c r="A653" s="31"/>
      <c r="I653" s="21"/>
      <c r="O653" s="22"/>
    </row>
    <row r="654">
      <c r="A654" s="31"/>
      <c r="I654" s="21"/>
      <c r="O654" s="22"/>
    </row>
    <row r="655">
      <c r="A655" s="31"/>
      <c r="I655" s="21"/>
      <c r="O655" s="22"/>
    </row>
    <row r="656">
      <c r="A656" s="31"/>
      <c r="I656" s="21"/>
      <c r="O656" s="22"/>
    </row>
    <row r="657">
      <c r="A657" s="31"/>
      <c r="I657" s="21"/>
      <c r="O657" s="22"/>
    </row>
    <row r="658">
      <c r="A658" s="31"/>
      <c r="I658" s="21"/>
      <c r="O658" s="22"/>
    </row>
    <row r="659">
      <c r="A659" s="31"/>
      <c r="I659" s="21"/>
      <c r="O659" s="22"/>
    </row>
    <row r="660">
      <c r="A660" s="31"/>
      <c r="I660" s="21"/>
      <c r="O660" s="22"/>
    </row>
    <row r="661">
      <c r="A661" s="31"/>
      <c r="I661" s="21"/>
      <c r="O661" s="22"/>
    </row>
    <row r="662">
      <c r="A662" s="31"/>
      <c r="I662" s="21"/>
      <c r="O662" s="22"/>
    </row>
    <row r="663">
      <c r="A663" s="31"/>
      <c r="I663" s="21"/>
      <c r="O663" s="22"/>
    </row>
    <row r="664">
      <c r="A664" s="31"/>
      <c r="I664" s="21"/>
      <c r="O664" s="22"/>
    </row>
    <row r="665">
      <c r="A665" s="31"/>
      <c r="I665" s="21"/>
      <c r="O665" s="22"/>
    </row>
    <row r="666">
      <c r="A666" s="31"/>
      <c r="I666" s="21"/>
      <c r="O666" s="22"/>
    </row>
    <row r="667">
      <c r="A667" s="31"/>
      <c r="I667" s="21"/>
      <c r="O667" s="22"/>
    </row>
    <row r="668">
      <c r="A668" s="31"/>
      <c r="I668" s="21"/>
      <c r="O668" s="22"/>
    </row>
    <row r="669">
      <c r="A669" s="31"/>
      <c r="I669" s="21"/>
      <c r="O669" s="22"/>
    </row>
    <row r="670">
      <c r="A670" s="31"/>
      <c r="I670" s="21"/>
      <c r="O670" s="22"/>
    </row>
    <row r="671">
      <c r="A671" s="31"/>
      <c r="I671" s="21"/>
      <c r="O671" s="22"/>
    </row>
    <row r="672">
      <c r="A672" s="31"/>
      <c r="I672" s="21"/>
      <c r="O672" s="22"/>
    </row>
    <row r="673">
      <c r="A673" s="31"/>
      <c r="I673" s="21"/>
      <c r="O673" s="22"/>
    </row>
    <row r="674">
      <c r="A674" s="31"/>
      <c r="I674" s="21"/>
      <c r="O674" s="22"/>
    </row>
    <row r="675">
      <c r="A675" s="31"/>
      <c r="I675" s="21"/>
      <c r="O675" s="22"/>
    </row>
    <row r="676">
      <c r="A676" s="31"/>
      <c r="I676" s="21"/>
      <c r="O676" s="22"/>
    </row>
    <row r="677">
      <c r="A677" s="31"/>
      <c r="I677" s="21"/>
      <c r="O677" s="22"/>
    </row>
    <row r="678">
      <c r="A678" s="31"/>
      <c r="I678" s="21"/>
      <c r="O678" s="22"/>
    </row>
    <row r="679">
      <c r="A679" s="31"/>
      <c r="I679" s="21"/>
      <c r="O679" s="22"/>
    </row>
    <row r="680">
      <c r="A680" s="31"/>
      <c r="I680" s="21"/>
      <c r="O680" s="22"/>
    </row>
    <row r="681">
      <c r="A681" s="31"/>
      <c r="I681" s="21"/>
      <c r="O681" s="22"/>
    </row>
    <row r="682">
      <c r="A682" s="31"/>
      <c r="I682" s="21"/>
      <c r="O682" s="22"/>
    </row>
    <row r="683">
      <c r="A683" s="31"/>
      <c r="I683" s="21"/>
      <c r="O683" s="22"/>
    </row>
    <row r="684">
      <c r="A684" s="31"/>
      <c r="I684" s="21"/>
      <c r="O684" s="22"/>
    </row>
    <row r="685">
      <c r="A685" s="31"/>
      <c r="I685" s="21"/>
      <c r="O685" s="22"/>
    </row>
    <row r="686">
      <c r="A686" s="31"/>
      <c r="I686" s="21"/>
      <c r="O686" s="22"/>
    </row>
    <row r="687">
      <c r="A687" s="31"/>
      <c r="I687" s="21"/>
      <c r="O687" s="22"/>
    </row>
    <row r="688">
      <c r="A688" s="31"/>
      <c r="I688" s="21"/>
      <c r="O688" s="22"/>
    </row>
    <row r="689">
      <c r="A689" s="31"/>
      <c r="I689" s="21"/>
      <c r="O689" s="22"/>
    </row>
    <row r="690">
      <c r="A690" s="31"/>
      <c r="I690" s="21"/>
      <c r="O690" s="22"/>
    </row>
    <row r="691">
      <c r="A691" s="31"/>
      <c r="I691" s="21"/>
      <c r="O691" s="22"/>
    </row>
    <row r="692">
      <c r="A692" s="31"/>
      <c r="I692" s="21"/>
      <c r="O692" s="22"/>
    </row>
    <row r="693">
      <c r="A693" s="31"/>
      <c r="I693" s="21"/>
      <c r="O693" s="22"/>
    </row>
    <row r="694">
      <c r="A694" s="31"/>
      <c r="I694" s="21"/>
      <c r="O694" s="22"/>
    </row>
    <row r="695">
      <c r="A695" s="31"/>
      <c r="I695" s="21"/>
      <c r="O695" s="22"/>
    </row>
    <row r="696">
      <c r="A696" s="31"/>
      <c r="I696" s="21"/>
      <c r="O696" s="22"/>
    </row>
    <row r="697">
      <c r="A697" s="31"/>
      <c r="I697" s="21"/>
      <c r="O697" s="22"/>
    </row>
    <row r="698">
      <c r="A698" s="31"/>
      <c r="I698" s="21"/>
      <c r="O698" s="22"/>
    </row>
    <row r="699">
      <c r="A699" s="31"/>
      <c r="I699" s="21"/>
      <c r="O699" s="22"/>
    </row>
    <row r="700">
      <c r="A700" s="31"/>
      <c r="I700" s="21"/>
      <c r="O700" s="22"/>
    </row>
    <row r="701">
      <c r="A701" s="31"/>
      <c r="I701" s="21"/>
      <c r="O701" s="22"/>
    </row>
    <row r="702">
      <c r="A702" s="31"/>
      <c r="I702" s="21"/>
      <c r="O702" s="22"/>
    </row>
    <row r="703">
      <c r="A703" s="31"/>
      <c r="I703" s="21"/>
      <c r="O703" s="22"/>
    </row>
    <row r="704">
      <c r="A704" s="31"/>
      <c r="I704" s="21"/>
      <c r="O704" s="22"/>
    </row>
    <row r="705">
      <c r="A705" s="31"/>
      <c r="I705" s="21"/>
      <c r="O705" s="22"/>
    </row>
    <row r="706">
      <c r="A706" s="31"/>
      <c r="I706" s="21"/>
      <c r="O706" s="22"/>
    </row>
    <row r="707">
      <c r="A707" s="31"/>
      <c r="I707" s="21"/>
      <c r="O707" s="22"/>
    </row>
    <row r="708">
      <c r="A708" s="31"/>
      <c r="I708" s="21"/>
      <c r="O708" s="22"/>
    </row>
    <row r="709">
      <c r="A709" s="31"/>
      <c r="I709" s="21"/>
      <c r="O709" s="22"/>
    </row>
    <row r="710">
      <c r="A710" s="31"/>
      <c r="I710" s="21"/>
      <c r="O710" s="22"/>
    </row>
    <row r="711">
      <c r="A711" s="31"/>
      <c r="I711" s="21"/>
      <c r="O711" s="22"/>
    </row>
    <row r="712">
      <c r="A712" s="31"/>
      <c r="I712" s="21"/>
      <c r="O712" s="22"/>
    </row>
    <row r="713">
      <c r="A713" s="31"/>
      <c r="I713" s="21"/>
      <c r="O713" s="22"/>
    </row>
    <row r="714">
      <c r="A714" s="31"/>
      <c r="I714" s="21"/>
      <c r="O714" s="22"/>
    </row>
    <row r="715">
      <c r="A715" s="31"/>
      <c r="I715" s="21"/>
      <c r="O715" s="22"/>
    </row>
    <row r="716">
      <c r="A716" s="31"/>
      <c r="I716" s="21"/>
      <c r="O716" s="22"/>
    </row>
    <row r="717">
      <c r="A717" s="31"/>
      <c r="I717" s="21"/>
      <c r="O717" s="22"/>
    </row>
    <row r="718">
      <c r="A718" s="31"/>
      <c r="I718" s="21"/>
      <c r="O718" s="22"/>
    </row>
    <row r="719">
      <c r="A719" s="31"/>
      <c r="I719" s="21"/>
      <c r="O719" s="22"/>
    </row>
    <row r="720">
      <c r="A720" s="31"/>
      <c r="I720" s="21"/>
      <c r="O720" s="22"/>
    </row>
    <row r="721">
      <c r="A721" s="31"/>
      <c r="I721" s="21"/>
      <c r="O721" s="22"/>
    </row>
    <row r="722">
      <c r="A722" s="31"/>
      <c r="I722" s="21"/>
      <c r="O722" s="22"/>
    </row>
    <row r="723">
      <c r="A723" s="31"/>
      <c r="I723" s="21"/>
      <c r="O723" s="22"/>
    </row>
    <row r="724">
      <c r="A724" s="31"/>
      <c r="I724" s="21"/>
      <c r="O724" s="22"/>
    </row>
    <row r="725">
      <c r="A725" s="31"/>
      <c r="I725" s="21"/>
      <c r="O725" s="22"/>
    </row>
    <row r="726">
      <c r="A726" s="31"/>
      <c r="I726" s="21"/>
      <c r="O726" s="22"/>
    </row>
    <row r="727">
      <c r="A727" s="31"/>
      <c r="I727" s="21"/>
      <c r="O727" s="22"/>
    </row>
    <row r="728">
      <c r="A728" s="31"/>
      <c r="I728" s="21"/>
      <c r="O728" s="22"/>
    </row>
    <row r="729">
      <c r="A729" s="31"/>
      <c r="I729" s="21"/>
      <c r="O729" s="22"/>
    </row>
    <row r="730">
      <c r="A730" s="31"/>
      <c r="I730" s="21"/>
      <c r="O730" s="22"/>
    </row>
    <row r="731">
      <c r="A731" s="31"/>
      <c r="I731" s="21"/>
      <c r="O731" s="22"/>
    </row>
    <row r="732">
      <c r="A732" s="31"/>
      <c r="I732" s="21"/>
      <c r="O732" s="22"/>
    </row>
    <row r="733">
      <c r="A733" s="31"/>
      <c r="I733" s="21"/>
      <c r="O733" s="22"/>
    </row>
    <row r="734">
      <c r="A734" s="31"/>
      <c r="I734" s="21"/>
      <c r="O734" s="22"/>
    </row>
    <row r="735">
      <c r="A735" s="31"/>
      <c r="I735" s="21"/>
      <c r="O735" s="22"/>
    </row>
    <row r="736">
      <c r="A736" s="31"/>
      <c r="I736" s="21"/>
      <c r="O736" s="22"/>
    </row>
    <row r="737">
      <c r="A737" s="31"/>
      <c r="I737" s="21"/>
      <c r="O737" s="22"/>
    </row>
    <row r="738">
      <c r="A738" s="31"/>
      <c r="I738" s="21"/>
      <c r="O738" s="22"/>
    </row>
    <row r="739">
      <c r="A739" s="31"/>
      <c r="I739" s="21"/>
      <c r="O739" s="22"/>
    </row>
    <row r="740">
      <c r="A740" s="31"/>
      <c r="I740" s="21"/>
      <c r="O740" s="22"/>
    </row>
    <row r="741">
      <c r="A741" s="31"/>
      <c r="I741" s="21"/>
      <c r="O741" s="22"/>
    </row>
    <row r="742">
      <c r="A742" s="31"/>
      <c r="I742" s="21"/>
      <c r="O742" s="22"/>
    </row>
    <row r="743">
      <c r="A743" s="31"/>
      <c r="I743" s="21"/>
      <c r="O743" s="22"/>
    </row>
    <row r="744">
      <c r="A744" s="31"/>
      <c r="I744" s="21"/>
      <c r="O744" s="22"/>
    </row>
    <row r="745">
      <c r="A745" s="31"/>
      <c r="I745" s="21"/>
      <c r="O745" s="22"/>
    </row>
    <row r="746">
      <c r="A746" s="31"/>
      <c r="I746" s="21"/>
      <c r="O746" s="22"/>
    </row>
    <row r="747">
      <c r="A747" s="31"/>
      <c r="I747" s="21"/>
      <c r="O747" s="22"/>
    </row>
    <row r="748">
      <c r="A748" s="31"/>
      <c r="I748" s="21"/>
      <c r="O748" s="22"/>
    </row>
    <row r="749">
      <c r="A749" s="31"/>
      <c r="I749" s="21"/>
      <c r="O749" s="22"/>
    </row>
    <row r="750">
      <c r="A750" s="31"/>
      <c r="I750" s="21"/>
      <c r="O750" s="22"/>
    </row>
    <row r="751">
      <c r="A751" s="31"/>
      <c r="I751" s="21"/>
      <c r="O751" s="22"/>
    </row>
    <row r="752">
      <c r="A752" s="31"/>
      <c r="I752" s="21"/>
      <c r="O752" s="22"/>
    </row>
    <row r="753">
      <c r="A753" s="31"/>
      <c r="I753" s="21"/>
      <c r="O753" s="22"/>
    </row>
    <row r="754">
      <c r="A754" s="31"/>
      <c r="I754" s="21"/>
      <c r="O754" s="22"/>
    </row>
    <row r="755">
      <c r="A755" s="31"/>
      <c r="I755" s="21"/>
      <c r="O755" s="22"/>
    </row>
    <row r="756">
      <c r="A756" s="31"/>
      <c r="I756" s="21"/>
      <c r="O756" s="22"/>
    </row>
    <row r="757">
      <c r="A757" s="31"/>
      <c r="I757" s="21"/>
      <c r="O757" s="22"/>
    </row>
    <row r="758">
      <c r="A758" s="31"/>
      <c r="I758" s="21"/>
      <c r="O758" s="22"/>
    </row>
    <row r="759">
      <c r="A759" s="31"/>
      <c r="I759" s="21"/>
      <c r="O759" s="22"/>
    </row>
    <row r="760">
      <c r="A760" s="31"/>
      <c r="I760" s="21"/>
      <c r="O760" s="22"/>
    </row>
    <row r="761">
      <c r="A761" s="31"/>
      <c r="I761" s="21"/>
      <c r="O761" s="22"/>
    </row>
    <row r="762">
      <c r="A762" s="31"/>
      <c r="I762" s="21"/>
      <c r="O762" s="22"/>
    </row>
    <row r="763">
      <c r="A763" s="31"/>
      <c r="I763" s="21"/>
      <c r="O763" s="22"/>
    </row>
    <row r="764">
      <c r="A764" s="31"/>
      <c r="I764" s="21"/>
      <c r="O764" s="22"/>
    </row>
    <row r="765">
      <c r="A765" s="31"/>
      <c r="I765" s="21"/>
      <c r="O765" s="22"/>
    </row>
    <row r="766">
      <c r="A766" s="31"/>
      <c r="I766" s="21"/>
      <c r="O766" s="22"/>
    </row>
    <row r="767">
      <c r="A767" s="31"/>
      <c r="I767" s="21"/>
      <c r="O767" s="22"/>
    </row>
    <row r="768">
      <c r="A768" s="31"/>
      <c r="I768" s="21"/>
      <c r="O768" s="22"/>
    </row>
    <row r="769">
      <c r="A769" s="31"/>
      <c r="I769" s="21"/>
      <c r="O769" s="22"/>
    </row>
    <row r="770">
      <c r="A770" s="31"/>
      <c r="I770" s="21"/>
      <c r="O770" s="22"/>
    </row>
    <row r="771">
      <c r="A771" s="31"/>
      <c r="I771" s="21"/>
      <c r="O771" s="22"/>
    </row>
    <row r="772">
      <c r="A772" s="31"/>
      <c r="I772" s="21"/>
      <c r="O772" s="22"/>
    </row>
    <row r="773">
      <c r="A773" s="31"/>
      <c r="I773" s="21"/>
      <c r="O773" s="22"/>
    </row>
    <row r="774">
      <c r="A774" s="31"/>
      <c r="I774" s="21"/>
      <c r="O774" s="22"/>
    </row>
    <row r="775">
      <c r="A775" s="31"/>
      <c r="I775" s="21"/>
      <c r="O775" s="22"/>
    </row>
    <row r="776">
      <c r="A776" s="31"/>
      <c r="I776" s="21"/>
      <c r="O776" s="22"/>
    </row>
    <row r="777">
      <c r="A777" s="31"/>
      <c r="I777" s="21"/>
      <c r="O777" s="22"/>
    </row>
    <row r="778">
      <c r="A778" s="31"/>
      <c r="I778" s="21"/>
      <c r="O778" s="22"/>
    </row>
    <row r="779">
      <c r="A779" s="31"/>
      <c r="I779" s="21"/>
      <c r="O779" s="22"/>
    </row>
    <row r="780">
      <c r="A780" s="31"/>
      <c r="I780" s="21"/>
      <c r="O780" s="22"/>
    </row>
    <row r="781">
      <c r="A781" s="31"/>
      <c r="I781" s="21"/>
      <c r="O781" s="22"/>
    </row>
    <row r="782">
      <c r="A782" s="31"/>
      <c r="I782" s="21"/>
      <c r="O782" s="22"/>
    </row>
    <row r="783">
      <c r="A783" s="31"/>
      <c r="I783" s="21"/>
      <c r="O783" s="22"/>
    </row>
    <row r="784">
      <c r="A784" s="31"/>
      <c r="I784" s="21"/>
      <c r="O784" s="22"/>
    </row>
    <row r="785">
      <c r="A785" s="31"/>
      <c r="I785" s="21"/>
      <c r="O785" s="22"/>
    </row>
    <row r="786">
      <c r="A786" s="31"/>
      <c r="I786" s="21"/>
      <c r="O786" s="22"/>
    </row>
    <row r="787">
      <c r="A787" s="31"/>
      <c r="I787" s="21"/>
      <c r="O787" s="22"/>
    </row>
    <row r="788">
      <c r="A788" s="31"/>
      <c r="I788" s="21"/>
      <c r="O788" s="22"/>
    </row>
    <row r="789">
      <c r="A789" s="31"/>
      <c r="I789" s="21"/>
      <c r="O789" s="22"/>
    </row>
    <row r="790">
      <c r="A790" s="31"/>
      <c r="I790" s="21"/>
      <c r="O790" s="22"/>
    </row>
    <row r="791">
      <c r="A791" s="31"/>
      <c r="I791" s="21"/>
      <c r="O791" s="22"/>
    </row>
    <row r="792">
      <c r="A792" s="31"/>
      <c r="I792" s="21"/>
      <c r="O792" s="22"/>
    </row>
    <row r="793">
      <c r="A793" s="31"/>
      <c r="I793" s="21"/>
      <c r="O793" s="22"/>
    </row>
    <row r="794">
      <c r="A794" s="31"/>
      <c r="I794" s="21"/>
      <c r="O794" s="22"/>
    </row>
    <row r="795">
      <c r="A795" s="31"/>
      <c r="I795" s="21"/>
      <c r="O795" s="22"/>
    </row>
    <row r="796">
      <c r="A796" s="31"/>
      <c r="I796" s="21"/>
      <c r="O796" s="22"/>
    </row>
    <row r="797">
      <c r="A797" s="31"/>
      <c r="I797" s="21"/>
      <c r="O797" s="22"/>
    </row>
    <row r="798">
      <c r="A798" s="31"/>
      <c r="I798" s="21"/>
      <c r="O798" s="22"/>
    </row>
    <row r="799">
      <c r="A799" s="31"/>
      <c r="I799" s="21"/>
      <c r="O799" s="22"/>
    </row>
    <row r="800">
      <c r="A800" s="31"/>
      <c r="I800" s="21"/>
      <c r="O800" s="22"/>
    </row>
    <row r="801">
      <c r="A801" s="31"/>
      <c r="I801" s="21"/>
      <c r="O801" s="22"/>
    </row>
    <row r="802">
      <c r="A802" s="31"/>
      <c r="I802" s="21"/>
      <c r="O802" s="22"/>
    </row>
    <row r="803">
      <c r="A803" s="31"/>
      <c r="I803" s="21"/>
      <c r="O803" s="22"/>
    </row>
    <row r="804">
      <c r="A804" s="31"/>
      <c r="I804" s="21"/>
      <c r="O804" s="22"/>
    </row>
    <row r="805">
      <c r="A805" s="31"/>
      <c r="I805" s="21"/>
      <c r="O805" s="22"/>
    </row>
    <row r="806">
      <c r="A806" s="31"/>
      <c r="I806" s="21"/>
      <c r="O806" s="22"/>
    </row>
    <row r="807">
      <c r="A807" s="31"/>
      <c r="I807" s="21"/>
      <c r="O807" s="22"/>
    </row>
    <row r="808">
      <c r="A808" s="31"/>
      <c r="I808" s="21"/>
      <c r="O808" s="22"/>
    </row>
    <row r="809">
      <c r="A809" s="31"/>
      <c r="I809" s="21"/>
      <c r="O809" s="22"/>
    </row>
    <row r="810">
      <c r="A810" s="31"/>
      <c r="I810" s="21"/>
      <c r="O810" s="22"/>
    </row>
    <row r="811">
      <c r="A811" s="31"/>
      <c r="I811" s="21"/>
      <c r="O811" s="22"/>
    </row>
    <row r="812">
      <c r="A812" s="31"/>
      <c r="I812" s="21"/>
      <c r="O812" s="22"/>
    </row>
    <row r="813">
      <c r="A813" s="31"/>
      <c r="I813" s="21"/>
      <c r="O813" s="22"/>
    </row>
    <row r="814">
      <c r="A814" s="31"/>
      <c r="I814" s="21"/>
      <c r="O814" s="22"/>
    </row>
    <row r="815">
      <c r="A815" s="31"/>
      <c r="I815" s="21"/>
      <c r="O815" s="22"/>
    </row>
    <row r="816">
      <c r="A816" s="31"/>
      <c r="I816" s="21"/>
      <c r="O816" s="22"/>
    </row>
    <row r="817">
      <c r="A817" s="31"/>
      <c r="I817" s="21"/>
      <c r="O817" s="22"/>
    </row>
    <row r="818">
      <c r="A818" s="31"/>
      <c r="I818" s="21"/>
      <c r="O818" s="22"/>
    </row>
    <row r="819">
      <c r="A819" s="31"/>
      <c r="I819" s="21"/>
      <c r="O819" s="22"/>
    </row>
    <row r="820">
      <c r="A820" s="31"/>
      <c r="I820" s="21"/>
      <c r="O820" s="22"/>
    </row>
    <row r="821">
      <c r="A821" s="31"/>
      <c r="I821" s="21"/>
      <c r="O821" s="22"/>
    </row>
    <row r="822">
      <c r="A822" s="31"/>
      <c r="I822" s="21"/>
      <c r="O822" s="22"/>
    </row>
    <row r="823">
      <c r="A823" s="31"/>
      <c r="I823" s="21"/>
      <c r="O823" s="22"/>
    </row>
    <row r="824">
      <c r="A824" s="31"/>
      <c r="I824" s="21"/>
      <c r="O824" s="22"/>
    </row>
    <row r="825">
      <c r="A825" s="31"/>
      <c r="I825" s="21"/>
      <c r="O825" s="22"/>
    </row>
    <row r="826">
      <c r="A826" s="31"/>
      <c r="I826" s="21"/>
      <c r="O826" s="22"/>
    </row>
    <row r="827">
      <c r="A827" s="31"/>
      <c r="I827" s="21"/>
      <c r="O827" s="22"/>
    </row>
    <row r="828">
      <c r="A828" s="31"/>
      <c r="I828" s="21"/>
      <c r="O828" s="22"/>
    </row>
    <row r="829">
      <c r="A829" s="31"/>
      <c r="I829" s="21"/>
      <c r="O829" s="22"/>
    </row>
    <row r="830">
      <c r="A830" s="31"/>
      <c r="I830" s="21"/>
      <c r="O830" s="22"/>
    </row>
    <row r="831">
      <c r="A831" s="31"/>
      <c r="I831" s="21"/>
      <c r="O831" s="22"/>
    </row>
    <row r="832">
      <c r="A832" s="31"/>
      <c r="I832" s="21"/>
      <c r="O832" s="22"/>
    </row>
    <row r="833">
      <c r="A833" s="31"/>
      <c r="I833" s="21"/>
      <c r="O833" s="22"/>
    </row>
    <row r="834">
      <c r="A834" s="31"/>
      <c r="I834" s="21"/>
      <c r="O834" s="22"/>
    </row>
    <row r="835">
      <c r="A835" s="31"/>
      <c r="I835" s="21"/>
      <c r="O835" s="22"/>
    </row>
    <row r="836">
      <c r="A836" s="31"/>
      <c r="I836" s="21"/>
      <c r="O836" s="22"/>
    </row>
    <row r="837">
      <c r="A837" s="31"/>
      <c r="I837" s="21"/>
      <c r="O837" s="22"/>
    </row>
    <row r="838">
      <c r="A838" s="31"/>
      <c r="I838" s="21"/>
      <c r="O838" s="22"/>
    </row>
    <row r="839">
      <c r="A839" s="31"/>
      <c r="I839" s="21"/>
      <c r="O839" s="22"/>
    </row>
    <row r="840">
      <c r="A840" s="31"/>
      <c r="I840" s="21"/>
      <c r="O840" s="22"/>
    </row>
    <row r="841">
      <c r="A841" s="31"/>
      <c r="I841" s="21"/>
      <c r="O841" s="22"/>
    </row>
    <row r="842">
      <c r="A842" s="31"/>
      <c r="I842" s="21"/>
      <c r="O842" s="22"/>
    </row>
    <row r="843">
      <c r="A843" s="31"/>
      <c r="I843" s="21"/>
      <c r="O843" s="22"/>
    </row>
    <row r="844">
      <c r="A844" s="31"/>
      <c r="I844" s="21"/>
      <c r="O844" s="22"/>
    </row>
    <row r="845">
      <c r="A845" s="31"/>
      <c r="I845" s="21"/>
      <c r="O845" s="22"/>
    </row>
    <row r="846">
      <c r="A846" s="31"/>
      <c r="I846" s="21"/>
      <c r="O846" s="22"/>
    </row>
    <row r="847">
      <c r="A847" s="31"/>
      <c r="I847" s="21"/>
      <c r="O847" s="22"/>
    </row>
    <row r="848">
      <c r="A848" s="31"/>
      <c r="I848" s="21"/>
      <c r="O848" s="22"/>
    </row>
    <row r="849">
      <c r="A849" s="31"/>
      <c r="I849" s="21"/>
      <c r="O849" s="22"/>
    </row>
    <row r="850">
      <c r="A850" s="31"/>
      <c r="I850" s="21"/>
      <c r="O850" s="22"/>
    </row>
    <row r="851">
      <c r="A851" s="31"/>
      <c r="I851" s="21"/>
      <c r="O851" s="22"/>
    </row>
    <row r="852">
      <c r="A852" s="31"/>
      <c r="I852" s="21"/>
      <c r="O852" s="22"/>
    </row>
    <row r="853">
      <c r="A853" s="31"/>
      <c r="I853" s="21"/>
      <c r="O853" s="22"/>
    </row>
    <row r="854">
      <c r="A854" s="31"/>
      <c r="I854" s="21"/>
      <c r="O854" s="22"/>
    </row>
    <row r="855">
      <c r="A855" s="31"/>
      <c r="I855" s="21"/>
      <c r="O855" s="22"/>
    </row>
    <row r="856">
      <c r="A856" s="31"/>
      <c r="I856" s="21"/>
      <c r="O856" s="22"/>
    </row>
    <row r="857">
      <c r="A857" s="31"/>
      <c r="I857" s="21"/>
      <c r="O857" s="22"/>
    </row>
    <row r="858">
      <c r="A858" s="31"/>
      <c r="I858" s="21"/>
      <c r="O858" s="22"/>
    </row>
    <row r="859">
      <c r="A859" s="31"/>
      <c r="I859" s="21"/>
      <c r="O859" s="22"/>
    </row>
    <row r="860">
      <c r="A860" s="31"/>
      <c r="I860" s="21"/>
      <c r="O860" s="22"/>
    </row>
    <row r="861">
      <c r="A861" s="31"/>
      <c r="I861" s="21"/>
      <c r="O861" s="22"/>
    </row>
    <row r="862">
      <c r="A862" s="31"/>
      <c r="I862" s="21"/>
      <c r="O862" s="22"/>
    </row>
    <row r="863">
      <c r="A863" s="31"/>
      <c r="I863" s="21"/>
      <c r="O863" s="22"/>
    </row>
    <row r="864">
      <c r="A864" s="31"/>
      <c r="I864" s="21"/>
      <c r="O864" s="22"/>
    </row>
    <row r="865">
      <c r="A865" s="31"/>
      <c r="I865" s="21"/>
      <c r="O865" s="22"/>
    </row>
    <row r="866">
      <c r="A866" s="31"/>
      <c r="I866" s="21"/>
      <c r="O866" s="22"/>
    </row>
    <row r="867">
      <c r="A867" s="31"/>
      <c r="I867" s="21"/>
      <c r="O867" s="22"/>
    </row>
    <row r="868">
      <c r="A868" s="31"/>
      <c r="I868" s="21"/>
      <c r="O868" s="22"/>
    </row>
    <row r="869">
      <c r="A869" s="31"/>
      <c r="I869" s="21"/>
      <c r="O869" s="22"/>
    </row>
    <row r="870">
      <c r="A870" s="31"/>
      <c r="I870" s="21"/>
      <c r="O870" s="22"/>
    </row>
    <row r="871">
      <c r="A871" s="31"/>
      <c r="I871" s="21"/>
      <c r="O871" s="22"/>
    </row>
    <row r="872">
      <c r="A872" s="31"/>
      <c r="I872" s="21"/>
      <c r="O872" s="22"/>
    </row>
    <row r="873">
      <c r="A873" s="31"/>
      <c r="I873" s="21"/>
      <c r="O873" s="22"/>
    </row>
    <row r="874">
      <c r="A874" s="31"/>
      <c r="I874" s="21"/>
      <c r="O874" s="22"/>
    </row>
    <row r="875">
      <c r="A875" s="31"/>
      <c r="I875" s="21"/>
      <c r="O875" s="22"/>
    </row>
    <row r="876">
      <c r="A876" s="31"/>
      <c r="I876" s="21"/>
      <c r="O876" s="22"/>
    </row>
    <row r="877">
      <c r="A877" s="31"/>
      <c r="I877" s="21"/>
      <c r="O877" s="22"/>
    </row>
    <row r="878">
      <c r="A878" s="31"/>
      <c r="I878" s="21"/>
      <c r="O878" s="22"/>
    </row>
    <row r="879">
      <c r="A879" s="31"/>
      <c r="I879" s="21"/>
      <c r="O879" s="22"/>
    </row>
    <row r="880">
      <c r="A880" s="31"/>
      <c r="I880" s="21"/>
      <c r="O880" s="22"/>
    </row>
    <row r="881">
      <c r="A881" s="31"/>
      <c r="I881" s="21"/>
      <c r="O881" s="22"/>
    </row>
    <row r="882">
      <c r="A882" s="31"/>
      <c r="I882" s="21"/>
      <c r="O882" s="22"/>
    </row>
    <row r="883">
      <c r="A883" s="31"/>
      <c r="I883" s="21"/>
      <c r="O883" s="22"/>
    </row>
    <row r="884">
      <c r="A884" s="31"/>
      <c r="I884" s="21"/>
      <c r="O884" s="22"/>
    </row>
    <row r="885">
      <c r="A885" s="31"/>
      <c r="I885" s="21"/>
      <c r="O885" s="22"/>
    </row>
    <row r="886">
      <c r="A886" s="31"/>
      <c r="I886" s="21"/>
      <c r="O886" s="22"/>
    </row>
    <row r="887">
      <c r="A887" s="31"/>
      <c r="I887" s="21"/>
      <c r="O887" s="22"/>
    </row>
    <row r="888">
      <c r="A888" s="31"/>
      <c r="I888" s="21"/>
      <c r="O888" s="22"/>
    </row>
    <row r="889">
      <c r="A889" s="31"/>
      <c r="I889" s="21"/>
      <c r="O889" s="22"/>
    </row>
    <row r="890">
      <c r="A890" s="31"/>
      <c r="I890" s="21"/>
      <c r="O890" s="22"/>
    </row>
    <row r="891">
      <c r="A891" s="31"/>
      <c r="I891" s="21"/>
      <c r="O891" s="22"/>
    </row>
    <row r="892">
      <c r="A892" s="31"/>
      <c r="I892" s="21"/>
      <c r="O892" s="22"/>
    </row>
    <row r="893">
      <c r="A893" s="31"/>
      <c r="I893" s="21"/>
      <c r="O893" s="22"/>
    </row>
    <row r="894">
      <c r="A894" s="31"/>
      <c r="I894" s="21"/>
      <c r="O894" s="22"/>
    </row>
    <row r="895">
      <c r="A895" s="31"/>
      <c r="I895" s="21"/>
      <c r="O895" s="22"/>
    </row>
    <row r="896">
      <c r="A896" s="31"/>
      <c r="I896" s="21"/>
      <c r="O896" s="22"/>
    </row>
    <row r="897">
      <c r="A897" s="31"/>
      <c r="I897" s="21"/>
      <c r="O897" s="22"/>
    </row>
    <row r="898">
      <c r="A898" s="31"/>
      <c r="I898" s="21"/>
      <c r="O898" s="22"/>
    </row>
    <row r="899">
      <c r="A899" s="31"/>
      <c r="I899" s="21"/>
      <c r="O899" s="22"/>
    </row>
    <row r="900">
      <c r="A900" s="31"/>
      <c r="I900" s="21"/>
      <c r="O900" s="22"/>
    </row>
    <row r="901">
      <c r="A901" s="31"/>
      <c r="I901" s="21"/>
      <c r="O901" s="22"/>
    </row>
    <row r="902">
      <c r="A902" s="31"/>
      <c r="I902" s="21"/>
      <c r="O902" s="22"/>
    </row>
    <row r="903">
      <c r="A903" s="31"/>
      <c r="I903" s="21"/>
      <c r="O903" s="22"/>
    </row>
    <row r="904">
      <c r="A904" s="31"/>
      <c r="I904" s="21"/>
      <c r="O904" s="22"/>
    </row>
    <row r="905">
      <c r="A905" s="31"/>
      <c r="I905" s="21"/>
      <c r="O905" s="22"/>
    </row>
    <row r="906">
      <c r="A906" s="31"/>
      <c r="I906" s="21"/>
      <c r="O906" s="22"/>
    </row>
    <row r="907">
      <c r="A907" s="31"/>
      <c r="I907" s="21"/>
      <c r="O907" s="22"/>
    </row>
    <row r="908">
      <c r="A908" s="31"/>
      <c r="I908" s="21"/>
      <c r="O908" s="22"/>
    </row>
    <row r="909">
      <c r="A909" s="31"/>
      <c r="I909" s="21"/>
      <c r="O909" s="22"/>
    </row>
    <row r="910">
      <c r="A910" s="31"/>
      <c r="I910" s="21"/>
      <c r="O910" s="22"/>
    </row>
    <row r="911">
      <c r="A911" s="31"/>
      <c r="I911" s="21"/>
      <c r="O911" s="22"/>
    </row>
    <row r="912">
      <c r="A912" s="31"/>
      <c r="I912" s="21"/>
      <c r="O912" s="22"/>
    </row>
    <row r="913">
      <c r="A913" s="31"/>
      <c r="I913" s="21"/>
      <c r="O913" s="22"/>
    </row>
    <row r="914">
      <c r="A914" s="31"/>
      <c r="I914" s="21"/>
      <c r="O914" s="22"/>
    </row>
    <row r="915">
      <c r="A915" s="31"/>
      <c r="I915" s="21"/>
      <c r="O915" s="22"/>
    </row>
    <row r="916">
      <c r="A916" s="31"/>
      <c r="I916" s="21"/>
      <c r="O916" s="22"/>
    </row>
    <row r="917">
      <c r="A917" s="31"/>
      <c r="I917" s="21"/>
      <c r="O917" s="22"/>
    </row>
    <row r="918">
      <c r="A918" s="31"/>
      <c r="I918" s="21"/>
      <c r="O918" s="22"/>
    </row>
    <row r="919">
      <c r="A919" s="31"/>
      <c r="I919" s="21"/>
      <c r="O919" s="22"/>
    </row>
    <row r="920">
      <c r="A920" s="31"/>
      <c r="I920" s="21"/>
      <c r="O920" s="22"/>
    </row>
    <row r="921">
      <c r="A921" s="31"/>
      <c r="I921" s="21"/>
      <c r="O921" s="22"/>
    </row>
    <row r="922">
      <c r="A922" s="31"/>
      <c r="I922" s="21"/>
      <c r="O922" s="22"/>
    </row>
    <row r="923">
      <c r="A923" s="31"/>
      <c r="I923" s="21"/>
      <c r="O923" s="22"/>
    </row>
    <row r="924">
      <c r="A924" s="31"/>
      <c r="I924" s="21"/>
      <c r="O924" s="22"/>
    </row>
    <row r="925">
      <c r="A925" s="31"/>
      <c r="I925" s="21"/>
      <c r="O925" s="22"/>
    </row>
    <row r="926">
      <c r="A926" s="31"/>
      <c r="I926" s="21"/>
      <c r="O926" s="22"/>
    </row>
    <row r="927">
      <c r="A927" s="31"/>
      <c r="I927" s="21"/>
      <c r="O927" s="22"/>
    </row>
    <row r="928">
      <c r="A928" s="31"/>
      <c r="I928" s="21"/>
      <c r="O928" s="22"/>
    </row>
    <row r="929">
      <c r="A929" s="31"/>
      <c r="I929" s="21"/>
      <c r="O929" s="22"/>
    </row>
    <row r="930">
      <c r="A930" s="31"/>
      <c r="I930" s="21"/>
      <c r="O930" s="22"/>
    </row>
    <row r="931">
      <c r="A931" s="31"/>
      <c r="I931" s="21"/>
      <c r="O931" s="22"/>
    </row>
    <row r="932">
      <c r="A932" s="31"/>
      <c r="I932" s="21"/>
      <c r="O932" s="22"/>
    </row>
    <row r="933">
      <c r="A933" s="31"/>
      <c r="I933" s="21"/>
      <c r="O933" s="22"/>
    </row>
    <row r="934">
      <c r="A934" s="31"/>
      <c r="I934" s="21"/>
      <c r="O934" s="22"/>
    </row>
    <row r="935">
      <c r="A935" s="31"/>
      <c r="I935" s="21"/>
      <c r="O935" s="22"/>
    </row>
    <row r="936">
      <c r="A936" s="31"/>
      <c r="I936" s="21"/>
      <c r="O936" s="22"/>
    </row>
    <row r="937">
      <c r="A937" s="31"/>
      <c r="I937" s="21"/>
      <c r="O937" s="22"/>
    </row>
    <row r="938">
      <c r="A938" s="31"/>
      <c r="I938" s="21"/>
      <c r="O938" s="22"/>
    </row>
    <row r="939">
      <c r="A939" s="31"/>
      <c r="I939" s="21"/>
      <c r="O939" s="22"/>
    </row>
    <row r="940">
      <c r="A940" s="31"/>
      <c r="I940" s="21"/>
      <c r="O940" s="22"/>
    </row>
    <row r="941">
      <c r="A941" s="31"/>
      <c r="I941" s="21"/>
      <c r="O941" s="22"/>
    </row>
    <row r="942">
      <c r="A942" s="31"/>
      <c r="I942" s="21"/>
      <c r="O942" s="22"/>
    </row>
    <row r="943">
      <c r="A943" s="31"/>
      <c r="I943" s="21"/>
      <c r="O943" s="22"/>
    </row>
    <row r="944">
      <c r="A944" s="31"/>
      <c r="I944" s="21"/>
      <c r="O944" s="22"/>
    </row>
    <row r="945">
      <c r="A945" s="31"/>
      <c r="I945" s="21"/>
      <c r="O945" s="22"/>
    </row>
    <row r="946">
      <c r="A946" s="31"/>
      <c r="I946" s="21"/>
      <c r="O946" s="22"/>
    </row>
    <row r="947">
      <c r="A947" s="31"/>
      <c r="I947" s="21"/>
      <c r="O947" s="22"/>
    </row>
    <row r="948">
      <c r="A948" s="31"/>
      <c r="I948" s="21"/>
      <c r="O948" s="22"/>
    </row>
    <row r="949">
      <c r="A949" s="31"/>
      <c r="I949" s="21"/>
      <c r="O949" s="22"/>
    </row>
    <row r="950">
      <c r="A950" s="31"/>
      <c r="I950" s="21"/>
      <c r="O950" s="22"/>
    </row>
    <row r="951">
      <c r="A951" s="31"/>
      <c r="I951" s="21"/>
      <c r="O951" s="22"/>
    </row>
    <row r="952">
      <c r="A952" s="31"/>
      <c r="I952" s="21"/>
      <c r="O952" s="22"/>
    </row>
    <row r="953">
      <c r="A953" s="31"/>
      <c r="I953" s="21"/>
      <c r="O953" s="22"/>
    </row>
    <row r="954">
      <c r="A954" s="31"/>
      <c r="I954" s="21"/>
      <c r="O954" s="22"/>
    </row>
    <row r="955">
      <c r="A955" s="31"/>
      <c r="I955" s="21"/>
      <c r="O955" s="22"/>
    </row>
    <row r="956">
      <c r="A956" s="31"/>
      <c r="I956" s="21"/>
      <c r="O956" s="22"/>
    </row>
    <row r="957">
      <c r="A957" s="31"/>
      <c r="I957" s="21"/>
      <c r="O957" s="22"/>
    </row>
    <row r="958">
      <c r="A958" s="31"/>
      <c r="I958" s="21"/>
      <c r="O958" s="22"/>
    </row>
    <row r="959">
      <c r="A959" s="31"/>
      <c r="I959" s="21"/>
      <c r="O959" s="22"/>
    </row>
    <row r="960">
      <c r="A960" s="31"/>
      <c r="I960" s="21"/>
      <c r="O960" s="22"/>
    </row>
    <row r="961">
      <c r="A961" s="31"/>
      <c r="I961" s="21"/>
      <c r="O961" s="22"/>
    </row>
    <row r="962">
      <c r="A962" s="31"/>
      <c r="I962" s="21"/>
      <c r="O962" s="22"/>
    </row>
    <row r="963">
      <c r="A963" s="31"/>
      <c r="I963" s="21"/>
      <c r="O963" s="22"/>
    </row>
    <row r="964">
      <c r="A964" s="31"/>
      <c r="I964" s="21"/>
      <c r="O964" s="22"/>
    </row>
    <row r="965">
      <c r="A965" s="31"/>
      <c r="I965" s="21"/>
      <c r="O965" s="22"/>
    </row>
    <row r="966">
      <c r="A966" s="31"/>
      <c r="I966" s="21"/>
      <c r="O966" s="22"/>
    </row>
    <row r="967">
      <c r="A967" s="31"/>
      <c r="I967" s="21"/>
      <c r="O967" s="22"/>
    </row>
    <row r="968">
      <c r="A968" s="31"/>
      <c r="I968" s="21"/>
      <c r="O968" s="22"/>
    </row>
    <row r="969">
      <c r="A969" s="31"/>
      <c r="I969" s="21"/>
      <c r="O969" s="22"/>
    </row>
    <row r="970">
      <c r="A970" s="31"/>
      <c r="I970" s="21"/>
      <c r="O970" s="22"/>
    </row>
    <row r="971">
      <c r="A971" s="31"/>
      <c r="I971" s="21"/>
      <c r="O971" s="22"/>
    </row>
    <row r="972">
      <c r="A972" s="31"/>
      <c r="I972" s="21"/>
      <c r="O972" s="22"/>
    </row>
    <row r="973">
      <c r="A973" s="31"/>
      <c r="I973" s="21"/>
      <c r="O973" s="22"/>
    </row>
    <row r="974">
      <c r="A974" s="31"/>
      <c r="I974" s="21"/>
      <c r="O974" s="22"/>
    </row>
    <row r="975">
      <c r="A975" s="31"/>
      <c r="I975" s="21"/>
      <c r="O975" s="22"/>
    </row>
    <row r="976">
      <c r="A976" s="31"/>
      <c r="I976" s="21"/>
      <c r="O976" s="22"/>
    </row>
    <row r="977">
      <c r="A977" s="31"/>
      <c r="I977" s="21"/>
      <c r="O977" s="22"/>
    </row>
    <row r="978">
      <c r="A978" s="31"/>
      <c r="I978" s="21"/>
      <c r="O978" s="22"/>
    </row>
    <row r="979">
      <c r="A979" s="31"/>
      <c r="I979" s="21"/>
      <c r="O979" s="22"/>
    </row>
    <row r="980">
      <c r="A980" s="31"/>
      <c r="I980" s="21"/>
      <c r="O980" s="22"/>
    </row>
    <row r="981">
      <c r="A981" s="31"/>
      <c r="I981" s="21"/>
      <c r="O981" s="22"/>
    </row>
    <row r="982">
      <c r="A982" s="31"/>
      <c r="I982" s="21"/>
      <c r="O982" s="22"/>
    </row>
    <row r="983">
      <c r="A983" s="31"/>
      <c r="I983" s="21"/>
      <c r="O983" s="22"/>
    </row>
    <row r="984">
      <c r="A984" s="31"/>
      <c r="I984" s="21"/>
      <c r="O984" s="22"/>
    </row>
    <row r="985">
      <c r="A985" s="31"/>
      <c r="I985" s="21"/>
      <c r="O985" s="22"/>
    </row>
    <row r="986">
      <c r="A986" s="31"/>
      <c r="I986" s="21"/>
      <c r="O986" s="22"/>
    </row>
    <row r="987">
      <c r="A987" s="31"/>
      <c r="I987" s="21"/>
      <c r="O987" s="22"/>
    </row>
    <row r="988">
      <c r="A988" s="31"/>
      <c r="I988" s="21"/>
      <c r="O988" s="22"/>
    </row>
    <row r="989">
      <c r="A989" s="31"/>
      <c r="I989" s="21"/>
      <c r="O989" s="22"/>
    </row>
    <row r="990">
      <c r="A990" s="31"/>
      <c r="I990" s="21"/>
      <c r="O990" s="22"/>
    </row>
    <row r="991">
      <c r="A991" s="31"/>
      <c r="I991" s="21"/>
      <c r="O991" s="22"/>
    </row>
    <row r="992">
      <c r="A992" s="31"/>
      <c r="I992" s="21"/>
      <c r="O992" s="22"/>
    </row>
    <row r="993">
      <c r="A993" s="31"/>
      <c r="I993" s="21"/>
      <c r="O993" s="22"/>
    </row>
    <row r="994">
      <c r="A994" s="31"/>
      <c r="I994" s="21"/>
      <c r="O994" s="22"/>
    </row>
    <row r="995">
      <c r="A995" s="31"/>
      <c r="I995" s="21"/>
      <c r="O995" s="22"/>
    </row>
    <row r="996">
      <c r="A996" s="31"/>
      <c r="I996" s="21"/>
      <c r="O996" s="22"/>
    </row>
    <row r="997">
      <c r="A997" s="31"/>
      <c r="I997" s="21"/>
      <c r="O997" s="22"/>
    </row>
    <row r="998">
      <c r="A998" s="31"/>
      <c r="I998" s="21"/>
      <c r="O998" s="22"/>
    </row>
    <row r="999">
      <c r="A999" s="31"/>
      <c r="I999" s="21"/>
      <c r="O999" s="22"/>
    </row>
    <row r="1000">
      <c r="A1000" s="31"/>
      <c r="I1000" s="21"/>
      <c r="O1000" s="22"/>
    </row>
    <row r="1001">
      <c r="A1001" s="31"/>
      <c r="I1001" s="21"/>
      <c r="O1001" s="22"/>
    </row>
    <row r="1002">
      <c r="A1002" s="31"/>
      <c r="I1002" s="21"/>
      <c r="O1002" s="22"/>
    </row>
    <row r="1003">
      <c r="A1003" s="31"/>
      <c r="I1003" s="21"/>
      <c r="O1003" s="22"/>
    </row>
    <row r="1004">
      <c r="A1004" s="31"/>
      <c r="I1004" s="21"/>
      <c r="O1004" s="22"/>
    </row>
  </sheetData>
  <mergeCells count="3">
    <mergeCell ref="B1:C1"/>
    <mergeCell ref="D1:E1"/>
    <mergeCell ref="F1:G1"/>
  </mergeCells>
  <conditionalFormatting sqref="F2:G18">
    <cfRule type="cellIs" dxfId="0" priority="1" operator="greaterThan">
      <formula>11</formula>
    </cfRule>
  </conditionalFormatting>
  <conditionalFormatting sqref="I15">
    <cfRule type="expression" dxfId="1" priority="2">
      <formula>"SI(E2&gt;12)"</formula>
    </cfRule>
  </conditionalFormatting>
  <conditionalFormatting sqref="I15">
    <cfRule type="expression" dxfId="1" priority="3">
      <formula>"Si(E2&gt;F2;1;0)"</formula>
    </cfRule>
  </conditionalFormatting>
  <conditionalFormatting sqref="I15:I19">
    <cfRule type="timePeriod" dxfId="2" priority="4" timePeriod="today"/>
  </conditionalFormatting>
  <conditionalFormatting sqref="M2:M58">
    <cfRule type="colorScale" priority="5">
      <colorScale>
        <cfvo type="percent" val="0"/>
        <cfvo type="percent" val="50"/>
        <cfvo type="percent" val="100"/>
        <color rgb="FFE67C73"/>
        <color rgb="FFFFFFFF"/>
        <color rgb="FF57BB8A"/>
      </colorScale>
    </cfRule>
  </conditionalFormatting>
  <dataValidations>
    <dataValidation type="list" allowBlank="1" sqref="B2:E304">
      <formula1>joueurs</formula1>
    </dataValidation>
  </dataValidations>
  <drawing r:id="rId1"/>
</worksheet>
</file>