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MAL\Desktop\"/>
    </mc:Choice>
  </mc:AlternateContent>
  <bookViews>
    <workbookView xWindow="0" yWindow="0" windowWidth="20490" windowHeight="7620" activeTab="1"/>
  </bookViews>
  <sheets>
    <sheet name="CQ" sheetId="1" r:id="rId1"/>
    <sheet name="Feuil1" sheetId="2" r:id="rId2"/>
  </sheets>
  <externalReferences>
    <externalReference r:id="rId3"/>
  </externalReferences>
  <definedNames>
    <definedName name="CONFORMITE">'[1]1. Synthèse KPI'!#REF!</definedName>
    <definedName name="lov_2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6" i="2" l="1"/>
  <c r="C35" i="2"/>
  <c r="C34" i="2"/>
  <c r="C33" i="2"/>
  <c r="C32" i="2"/>
  <c r="C31" i="2"/>
  <c r="C30" i="2"/>
  <c r="C29" i="2"/>
  <c r="C28" i="2"/>
  <c r="C27" i="2"/>
  <c r="C26" i="2"/>
  <c r="C25" i="2"/>
  <c r="C24" i="2"/>
  <c r="C23" i="2"/>
  <c r="C22" i="2"/>
  <c r="C21" i="2"/>
  <c r="C20" i="2"/>
  <c r="C19" i="2"/>
  <c r="C18" i="2"/>
  <c r="C17" i="2"/>
  <c r="C16" i="2"/>
  <c r="C15" i="2"/>
  <c r="C14" i="2"/>
  <c r="C13" i="2"/>
  <c r="C12" i="2"/>
  <c r="C11" i="2"/>
  <c r="C10" i="2"/>
  <c r="C9" i="2"/>
  <c r="C8" i="2"/>
  <c r="C7" i="2"/>
  <c r="C6" i="2"/>
  <c r="C5" i="2"/>
  <c r="C4" i="2"/>
</calcChain>
</file>

<file path=xl/sharedStrings.xml><?xml version="1.0" encoding="utf-8"?>
<sst xmlns="http://schemas.openxmlformats.org/spreadsheetml/2006/main" count="374" uniqueCount="88">
  <si>
    <t>Client</t>
  </si>
  <si>
    <t>Site</t>
  </si>
  <si>
    <t>Contrôle réalisé par</t>
  </si>
  <si>
    <t>Date</t>
  </si>
  <si>
    <t>Taux de conformité</t>
  </si>
  <si>
    <t>Contradictoire</t>
  </si>
  <si>
    <t>Regroupement client 1</t>
  </si>
  <si>
    <t>Regroupement client 2</t>
  </si>
  <si>
    <t>Regroupement entreprise</t>
  </si>
  <si>
    <t>Détail des zones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</si>
  <si>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</si>
  <si>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</si>
  <si>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</si>
  <si>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</si>
  <si>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</si>
  <si>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</si>
  <si>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</si>
  <si>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</si>
  <si>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</si>
  <si>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</si>
  <si>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</si>
  <si>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3201 - LILLE</t>
  </si>
  <si>
    <t>FK</t>
  </si>
  <si>
    <t>Oui</t>
  </si>
  <si>
    <t>ETAT GENERAL</t>
  </si>
  <si>
    <t>HALL/BUREAUX/SALLES DE REUNION</t>
  </si>
  <si>
    <t>SANITAIRES</t>
  </si>
  <si>
    <t>VITRERIE ENSEIGNES EXTERIEURES</t>
  </si>
  <si>
    <t>CIRCULATIONS et ESCALIERS</t>
  </si>
  <si>
    <t>0052 - OPÉRA</t>
  </si>
  <si>
    <t>AM</t>
  </si>
  <si>
    <t>LTS, ARCHIVES ET TERRASSES</t>
  </si>
  <si>
    <t xml:space="preserve">0803 - RIVOLI </t>
  </si>
  <si>
    <t>7597 - SIEGE BERCY Accueil</t>
  </si>
  <si>
    <t>Présentation de l'hôte(sse)</t>
  </si>
  <si>
    <t>Connaissance des procédures</t>
  </si>
  <si>
    <t>Comportement</t>
  </si>
  <si>
    <t>Sécurité</t>
  </si>
  <si>
    <t>2106 - SAINT RAPHAEL</t>
  </si>
  <si>
    <t>JB</t>
  </si>
  <si>
    <t>7512 - SUFFREN</t>
  </si>
  <si>
    <t>FC</t>
  </si>
  <si>
    <t>1912 - MARSEILLE (ex Patrimoine) 2</t>
  </si>
  <si>
    <t>Non</t>
  </si>
  <si>
    <t>0073 - CANNES</t>
  </si>
  <si>
    <t>1201 - ANTIBES</t>
  </si>
  <si>
    <t>2101 - NICE KARR</t>
  </si>
  <si>
    <t>2104 - MENTON</t>
  </si>
  <si>
    <t>0054 - NEUILLY</t>
  </si>
  <si>
    <t>3801 - GRENOBLE</t>
  </si>
  <si>
    <t>3802 - ANNECY</t>
  </si>
  <si>
    <t>2201 - ROUEN</t>
  </si>
  <si>
    <t>2506 - CASTRES</t>
  </si>
  <si>
    <t>MC</t>
  </si>
  <si>
    <t>7597 - SIEGE BERCY Propreté</t>
  </si>
  <si>
    <t>Bureaux</t>
  </si>
  <si>
    <t>Salles de réunion</t>
  </si>
  <si>
    <t>Sanitaires</t>
  </si>
  <si>
    <t>Cafétérias</t>
  </si>
  <si>
    <t>0067 - LYON ROOSEVELT</t>
  </si>
  <si>
    <t>2201 - ROUEN 2</t>
  </si>
  <si>
    <t>1405 - POITIERS</t>
  </si>
  <si>
    <t>2401 - STRASBOURG</t>
  </si>
  <si>
    <t>1305 - PAU</t>
  </si>
  <si>
    <t>8606 - MONTPELLIER</t>
  </si>
  <si>
    <t>8611 - TOURS</t>
  </si>
  <si>
    <t>0057 - VICTOR HUGO</t>
  </si>
  <si>
    <t>7597 - SIEGE DAUMESNIL</t>
  </si>
  <si>
    <t>Circulations / Hall / Abords extérieurs</t>
  </si>
  <si>
    <t>0063 - GEORGE V</t>
  </si>
  <si>
    <t>7502 - KLÉBER</t>
  </si>
  <si>
    <t>7542 - VINCENNES</t>
  </si>
  <si>
    <t>1401 - BORDEAUX</t>
  </si>
  <si>
    <t>2501 - TOULOUSE</t>
  </si>
  <si>
    <t>0060 - VERSAILLES</t>
  </si>
  <si>
    <t>X</t>
  </si>
  <si>
    <t>National</t>
  </si>
  <si>
    <t>T1</t>
  </si>
  <si>
    <t>T2</t>
  </si>
  <si>
    <t>T3</t>
  </si>
  <si>
    <t>T4</t>
  </si>
  <si>
    <t>Agence</t>
  </si>
  <si>
    <t>1905 - ARLES</t>
  </si>
  <si>
    <t>1301 - BIARRITZ</t>
  </si>
  <si>
    <t>8602 - DIJON</t>
  </si>
  <si>
    <t>1901 - MARSEILLE</t>
  </si>
  <si>
    <t>8607 - NANTES</t>
  </si>
  <si>
    <t>8612 - ST-GERMAIN-SOLFÉRINO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</si>
</sst>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40C]d\-mmm;@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color rgb="FF0070C0"/>
      <name val="Calibri"/>
      <family val="2"/>
    </font>
    <font>
      <sz val="11"/>
      <name val="Calibri"/>
      <family val="2"/>
      <scheme val="minor"/>
    </font>
    <font>
      <b/>
      <sz val="7"/>
      <color rgb="FF0070C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6">
    <border>
      <left/>
      <right/>
      <top/>
      <bottom/>
      <diagonal/>
    </border>
    <border>
      <left style="dotted">
        <color theme="0" tint="-0.14993743705557422"/>
      </left>
      <right/>
      <top style="dotted">
        <color theme="0" tint="-0.14993743705557422"/>
      </top>
      <bottom style="dotted">
        <color theme="0" tint="-0.14993743705557422"/>
      </bottom>
      <diagonal/>
    </border>
    <border>
      <left/>
      <right/>
      <top style="dotted">
        <color theme="0" tint="-0.14993743705557422"/>
      </top>
      <bottom style="dotted">
        <color theme="0" tint="-0.14993743705557422"/>
      </bottom>
      <diagonal/>
    </border>
    <border>
      <left/>
      <right style="dotted">
        <color theme="0" tint="-0.14993743705557422"/>
      </right>
      <top style="dotted">
        <color theme="0" tint="-0.14993743705557422"/>
      </top>
      <bottom style="dotted">
        <color theme="0" tint="-0.14993743705557422"/>
      </bottom>
      <diagonal/>
    </border>
    <border>
      <left style="dotted">
        <color theme="0" tint="-0.14993743705557422"/>
      </left>
      <right style="dotted">
        <color theme="0" tint="-0.14993743705557422"/>
      </right>
      <top style="dotted">
        <color theme="0" tint="-0.14993743705557422"/>
      </top>
      <bottom/>
      <diagonal/>
    </border>
    <border>
      <left style="dotted">
        <color theme="2" tint="-0.24994659260841701"/>
      </left>
      <right style="dotted">
        <color theme="2" tint="-0.24994659260841701"/>
      </right>
      <top style="dotted">
        <color theme="2" tint="-0.24994659260841701"/>
      </top>
      <bottom style="dotted">
        <color theme="2" tint="-0.24994659260841701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2" fillId="0" borderId="0"/>
  </cellStyleXfs>
  <cellXfs count="15">
    <xf numFmtId="0" fontId="0" fillId="0" borderId="0" xfId="0"/>
    <xf numFmtId="22" fontId="0" fillId="0" borderId="0" xfId="0" applyNumberFormat="1"/>
    <xf numFmtId="0" fontId="0" fillId="0" borderId="0" xfId="0" applyAlignment="1">
      <alignment horizontal="center"/>
    </xf>
    <xf numFmtId="0" fontId="3" fillId="2" borderId="1" xfId="2" applyFont="1" applyFill="1" applyBorder="1" applyAlignment="1">
      <alignment horizontal="center" vertical="center" wrapText="1" readingOrder="1"/>
    </xf>
    <xf numFmtId="0" fontId="3" fillId="2" borderId="2" xfId="2" applyFont="1" applyFill="1" applyBorder="1" applyAlignment="1">
      <alignment horizontal="center" vertical="center" wrapText="1" readingOrder="1"/>
    </xf>
    <xf numFmtId="0" fontId="3" fillId="2" borderId="3" xfId="2" applyFont="1" applyFill="1" applyBorder="1" applyAlignment="1">
      <alignment horizontal="center" vertical="center" wrapText="1" readingOrder="1"/>
    </xf>
    <xf numFmtId="0" fontId="3" fillId="2" borderId="4" xfId="2" applyFont="1" applyFill="1" applyBorder="1" applyAlignment="1">
      <alignment horizontal="center" vertical="center" wrapText="1" readingOrder="1"/>
    </xf>
    <xf numFmtId="0" fontId="3" fillId="2" borderId="4" xfId="2" applyFont="1" applyFill="1" applyBorder="1" applyAlignment="1">
      <alignment horizontal="center" vertical="center" wrapText="1" readingOrder="1"/>
    </xf>
    <xf numFmtId="0" fontId="3" fillId="2" borderId="5" xfId="2" applyFont="1" applyFill="1" applyBorder="1" applyAlignment="1">
      <alignment horizontal="center" vertical="center" wrapText="1" readingOrder="1"/>
    </xf>
    <xf numFmtId="0" fontId="4" fillId="0" borderId="5" xfId="0" applyFont="1" applyBorder="1"/>
    <xf numFmtId="164" fontId="5" fillId="0" borderId="5" xfId="2" applyNumberFormat="1" applyFont="1" applyFill="1" applyBorder="1" applyAlignment="1">
      <alignment vertical="center" wrapText="1" readingOrder="1"/>
    </xf>
    <xf numFmtId="0" fontId="0" fillId="0" borderId="5" xfId="0" applyBorder="1"/>
    <xf numFmtId="0" fontId="3" fillId="0" borderId="5" xfId="2" applyFont="1" applyFill="1" applyBorder="1" applyAlignment="1">
      <alignment vertical="center" wrapText="1" readingOrder="1"/>
    </xf>
    <xf numFmtId="9" fontId="3" fillId="0" borderId="5" xfId="1" applyFont="1" applyFill="1" applyBorder="1" applyAlignment="1">
      <alignment vertical="center" wrapText="1" readingOrder="1"/>
    </xf>
    <xf numFmtId="22" fontId="0" fillId="0" borderId="5" xfId="0" applyNumberFormat="1" applyBorder="1"/>
  </cellXfs>
  <cellStyles count="3">
    <cellStyle name="Normal" xfId="0" builtinId="0"/>
    <cellStyle name="Normal 2" xfId="2"/>
    <cellStyle name="Pourcentage" xfId="1" builtinId="5"/>
  </cellStyles>
  <dxfs count="7"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solid">
          <bgColor theme="0"/>
        </patternFill>
      </fill>
    </dxf>
    <dxf>
      <numFmt numFmtId="27" formatCode="dd/mm/yyyy\ hh:m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MAL/Documents/MILLEIS/RMA/2021/2021_03_RMA%20MILLEIS%20Banque%20-%20Nationa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vis"/>
      <sheetName val="Contrôle réglementaires"/>
      <sheetName val="gda-déchets province"/>
      <sheetName val="CQ"/>
      <sheetName val="gda-déchets idf+bercy"/>
      <sheetName val="di mysamsic"/>
      <sheetName val="PDG"/>
      <sheetName val="Sommaire"/>
      <sheetName val="1. Synthèse KPI"/>
      <sheetName val="2. Organisation"/>
      <sheetName val="2.1 Organisation propreté"/>
      <sheetName val="2.1 PAI Propreté)"/>
      <sheetName val="3. Faits marquants"/>
      <sheetName val="4. DMG à votre écoute"/>
      <sheetName val="51. Demandes d'intervention"/>
      <sheetName val="6. Suivi Accueil-Courrier"/>
      <sheetName val="7. Contrôles qualité  (2)"/>
      <sheetName val="7. Contrôles qualité "/>
      <sheetName val="8.1 Planning maintenance"/>
      <sheetName val="8.2 Suivi de la maintenance (2"/>
      <sheetName val="8.2 Suivi de la maintenance"/>
      <sheetName val="9. Réglementaire"/>
      <sheetName val="10, Contrôles réglementaires"/>
      <sheetName val="11. Suivi 3D BERCY"/>
      <sheetName val="12. Suivi des déchets"/>
      <sheetName val="13. Suivi presta hors forfa"/>
      <sheetName val="14. Suivi des fluid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</sheetDataSet>
  </externalBook>
</externalLink>
</file>

<file path=xl/tables/table1.xml><?xml version="1.0" encoding="utf-8"?>
<table xmlns="http://schemas.openxmlformats.org/spreadsheetml/2006/main" id="1" name="Tableau10" displayName="Tableau10" ref="A1:U37" totalsRowShown="0">
  <autoFilter ref="A1:U37"/>
  <tableColumns count="21">
    <tableColumn id="2" name="Client"/>
    <tableColumn id="3" name="Site"/>
    <tableColumn id="4" name="Contrôle réalisé par"/>
    <tableColumn id="5" name="Date" dataDxfId="6"/>
    <tableColumn id="6" name="Taux de conformité"/>
    <tableColumn id="7" name="Contradictoire"/>
    <tableColumn id="8" name="Regroupement client 1"/>
    <tableColumn id="9" name="Regroupement client 2"/>
    <tableColumn id="10" name="Regroupement entreprise"/>
    <tableColumn id="11" name="Détail des zones"/>
    <tableColumn id="12" name="Colonne1"/>
    <tableColumn id="13" name="Colonne2"/>
    <tableColumn id="14" name="Colonne3"/>
    <tableColumn id="15" name="Colonne4"/>
    <tableColumn id="16" name="Colonne5"/>
    <tableColumn id="17" name="Colonne6"/>
    <tableColumn id="18" name="Colonne7"/>
    <tableColumn id="19" name="Colonne8"/>
    <tableColumn id="20" name="Colonne9"/>
    <tableColumn id="21" name="Colonne10"/>
    <tableColumn id="22" name="Colonne11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Y37"/>
  <sheetViews>
    <sheetView zoomScale="85" zoomScaleNormal="85" workbookViewId="0">
      <selection activeCell="G12" sqref="G12"/>
    </sheetView>
  </sheetViews>
  <sheetFormatPr baseColWidth="10" defaultRowHeight="15" x14ac:dyDescent="0.25"/>
  <cols>
    <col min="2" max="2" width="32.28515625" bestFit="1" customWidth="1"/>
    <col min="3" max="3" width="20.5703125" customWidth="1"/>
    <col min="4" max="4" width="15.7109375" bestFit="1" customWidth="1"/>
    <col min="5" max="5" width="20.28515625" customWidth="1"/>
    <col min="6" max="6" width="15.85546875" customWidth="1"/>
    <col min="7" max="8" width="23.28515625" customWidth="1"/>
    <col min="9" max="9" width="26.140625" customWidth="1"/>
    <col min="10" max="10" width="17.5703125" customWidth="1"/>
    <col min="11" max="19" width="11.5703125" customWidth="1"/>
    <col min="20" max="21" width="12.5703125" customWidth="1"/>
    <col min="24" max="25" width="11.42578125" style="2"/>
  </cols>
  <sheetData>
    <row r="1" spans="1:2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</row>
    <row r="2" spans="1:21" x14ac:dyDescent="0.25">
      <c r="A2" t="s">
        <v>75</v>
      </c>
      <c r="B2" t="s">
        <v>21</v>
      </c>
      <c r="C2" t="s">
        <v>22</v>
      </c>
      <c r="D2" s="1">
        <v>44285.538888888892</v>
      </c>
      <c r="E2">
        <v>94</v>
      </c>
      <c r="F2" t="s">
        <v>23</v>
      </c>
      <c r="J2" t="s">
        <v>24</v>
      </c>
      <c r="K2">
        <v>80</v>
      </c>
      <c r="L2" t="s">
        <v>25</v>
      </c>
      <c r="M2">
        <v>92.67</v>
      </c>
      <c r="N2" t="s">
        <v>26</v>
      </c>
      <c r="O2">
        <v>95.45</v>
      </c>
      <c r="P2" t="s">
        <v>27</v>
      </c>
      <c r="Q2">
        <v>100</v>
      </c>
      <c r="R2" t="s">
        <v>28</v>
      </c>
      <c r="S2">
        <v>100</v>
      </c>
    </row>
    <row r="3" spans="1:21" x14ac:dyDescent="0.25">
      <c r="A3" t="s">
        <v>75</v>
      </c>
      <c r="B3" t="s">
        <v>29</v>
      </c>
      <c r="C3" t="s">
        <v>30</v>
      </c>
      <c r="D3" s="1">
        <v>44284.468055555553</v>
      </c>
      <c r="E3">
        <v>100</v>
      </c>
      <c r="F3" t="s">
        <v>23</v>
      </c>
      <c r="J3" t="s">
        <v>24</v>
      </c>
      <c r="K3">
        <v>100</v>
      </c>
      <c r="L3" t="s">
        <v>25</v>
      </c>
      <c r="M3">
        <v>100</v>
      </c>
      <c r="N3" t="s">
        <v>26</v>
      </c>
      <c r="O3">
        <v>100</v>
      </c>
      <c r="P3" t="s">
        <v>28</v>
      </c>
      <c r="Q3">
        <v>100</v>
      </c>
      <c r="R3" t="s">
        <v>31</v>
      </c>
      <c r="S3">
        <v>100</v>
      </c>
      <c r="T3" t="s">
        <v>27</v>
      </c>
      <c r="U3">
        <v>100</v>
      </c>
    </row>
    <row r="4" spans="1:21" x14ac:dyDescent="0.25">
      <c r="A4" t="s">
        <v>75</v>
      </c>
      <c r="B4" t="s">
        <v>32</v>
      </c>
      <c r="C4" t="s">
        <v>30</v>
      </c>
      <c r="D4" s="1">
        <v>44284.418055555558</v>
      </c>
      <c r="E4">
        <v>98.94</v>
      </c>
      <c r="F4" t="s">
        <v>23</v>
      </c>
      <c r="J4" t="s">
        <v>24</v>
      </c>
      <c r="K4">
        <v>100</v>
      </c>
      <c r="L4" t="s">
        <v>25</v>
      </c>
      <c r="M4">
        <v>100</v>
      </c>
      <c r="N4" t="s">
        <v>26</v>
      </c>
      <c r="O4">
        <v>100</v>
      </c>
      <c r="P4" t="s">
        <v>31</v>
      </c>
      <c r="Q4">
        <v>87.5</v>
      </c>
      <c r="R4" t="s">
        <v>27</v>
      </c>
      <c r="S4">
        <v>100</v>
      </c>
    </row>
    <row r="5" spans="1:21" x14ac:dyDescent="0.25">
      <c r="A5" t="s">
        <v>75</v>
      </c>
      <c r="B5" t="s">
        <v>33</v>
      </c>
      <c r="C5" t="s">
        <v>22</v>
      </c>
      <c r="D5" s="1">
        <v>44280.534722222219</v>
      </c>
      <c r="E5">
        <v>85</v>
      </c>
      <c r="F5" t="s">
        <v>23</v>
      </c>
      <c r="J5" t="s">
        <v>34</v>
      </c>
      <c r="K5">
        <v>100</v>
      </c>
      <c r="L5" t="s">
        <v>35</v>
      </c>
      <c r="M5">
        <v>71.430000000000007</v>
      </c>
      <c r="N5" t="s">
        <v>36</v>
      </c>
      <c r="O5">
        <v>100</v>
      </c>
      <c r="P5" t="s">
        <v>37</v>
      </c>
      <c r="Q5">
        <v>0</v>
      </c>
    </row>
    <row r="6" spans="1:21" x14ac:dyDescent="0.25">
      <c r="A6" t="s">
        <v>75</v>
      </c>
      <c r="B6" t="s">
        <v>38</v>
      </c>
      <c r="C6" t="s">
        <v>39</v>
      </c>
      <c r="D6" s="1">
        <v>44280.395833333336</v>
      </c>
      <c r="E6">
        <v>98.68</v>
      </c>
      <c r="F6" t="s">
        <v>23</v>
      </c>
      <c r="J6" t="s">
        <v>25</v>
      </c>
      <c r="K6">
        <v>100</v>
      </c>
      <c r="L6" t="s">
        <v>26</v>
      </c>
      <c r="M6">
        <v>97</v>
      </c>
      <c r="N6" t="s">
        <v>28</v>
      </c>
      <c r="O6">
        <v>100</v>
      </c>
      <c r="P6" t="s">
        <v>27</v>
      </c>
      <c r="Q6">
        <v>100</v>
      </c>
    </row>
    <row r="7" spans="1:21" x14ac:dyDescent="0.25">
      <c r="A7" t="s">
        <v>75</v>
      </c>
      <c r="B7" t="s">
        <v>40</v>
      </c>
      <c r="C7" t="s">
        <v>30</v>
      </c>
      <c r="D7" s="1">
        <v>44279.512499999997</v>
      </c>
      <c r="E7">
        <v>97.79</v>
      </c>
      <c r="F7" t="s">
        <v>23</v>
      </c>
      <c r="J7" t="s">
        <v>24</v>
      </c>
      <c r="K7">
        <v>100</v>
      </c>
      <c r="L7" t="s">
        <v>25</v>
      </c>
      <c r="M7">
        <v>97.78</v>
      </c>
      <c r="N7" t="s">
        <v>26</v>
      </c>
      <c r="O7">
        <v>95.45</v>
      </c>
      <c r="P7" t="s">
        <v>28</v>
      </c>
      <c r="Q7">
        <v>100</v>
      </c>
      <c r="R7" t="s">
        <v>27</v>
      </c>
      <c r="S7">
        <v>100</v>
      </c>
    </row>
    <row r="8" spans="1:21" x14ac:dyDescent="0.25">
      <c r="A8" t="s">
        <v>75</v>
      </c>
      <c r="B8" t="s">
        <v>40</v>
      </c>
      <c r="C8" t="s">
        <v>41</v>
      </c>
      <c r="D8" s="1">
        <v>44279.509027777778</v>
      </c>
      <c r="E8">
        <v>97.56</v>
      </c>
      <c r="F8" t="s">
        <v>23</v>
      </c>
      <c r="J8" t="s">
        <v>24</v>
      </c>
      <c r="K8">
        <v>100</v>
      </c>
      <c r="L8" t="s">
        <v>25</v>
      </c>
      <c r="M8">
        <v>97.22</v>
      </c>
      <c r="N8" t="s">
        <v>26</v>
      </c>
      <c r="O8">
        <v>95.45</v>
      </c>
      <c r="P8" t="s">
        <v>28</v>
      </c>
      <c r="Q8">
        <v>100</v>
      </c>
      <c r="R8" t="s">
        <v>27</v>
      </c>
      <c r="S8">
        <v>100</v>
      </c>
    </row>
    <row r="9" spans="1:21" x14ac:dyDescent="0.25">
      <c r="A9" t="s">
        <v>75</v>
      </c>
      <c r="B9" t="s">
        <v>42</v>
      </c>
      <c r="C9" t="s">
        <v>22</v>
      </c>
      <c r="D9" s="1">
        <v>44279.508333333331</v>
      </c>
      <c r="E9">
        <v>92</v>
      </c>
      <c r="F9" t="s">
        <v>43</v>
      </c>
      <c r="J9" t="s">
        <v>24</v>
      </c>
      <c r="K9">
        <v>100</v>
      </c>
      <c r="L9" t="s">
        <v>25</v>
      </c>
      <c r="M9">
        <v>88.89</v>
      </c>
      <c r="N9" t="s">
        <v>26</v>
      </c>
      <c r="O9">
        <v>97</v>
      </c>
      <c r="P9" t="s">
        <v>28</v>
      </c>
      <c r="Q9">
        <v>92.86</v>
      </c>
      <c r="R9" t="s">
        <v>27</v>
      </c>
      <c r="S9">
        <v>60</v>
      </c>
    </row>
    <row r="10" spans="1:21" x14ac:dyDescent="0.25">
      <c r="A10" t="s">
        <v>75</v>
      </c>
      <c r="B10" t="s">
        <v>44</v>
      </c>
      <c r="C10" t="s">
        <v>39</v>
      </c>
      <c r="D10" s="1">
        <v>44279.417361111111</v>
      </c>
      <c r="E10">
        <v>93.92</v>
      </c>
      <c r="F10" t="s">
        <v>23</v>
      </c>
      <c r="J10" t="s">
        <v>25</v>
      </c>
      <c r="K10">
        <v>92.65</v>
      </c>
      <c r="L10" t="s">
        <v>26</v>
      </c>
      <c r="M10">
        <v>94.55</v>
      </c>
      <c r="N10" t="s">
        <v>28</v>
      </c>
      <c r="O10">
        <v>97</v>
      </c>
      <c r="P10" t="s">
        <v>27</v>
      </c>
      <c r="Q10">
        <v>100</v>
      </c>
    </row>
    <row r="11" spans="1:21" x14ac:dyDescent="0.25">
      <c r="A11" t="s">
        <v>75</v>
      </c>
      <c r="B11" t="s">
        <v>45</v>
      </c>
      <c r="C11" t="s">
        <v>39</v>
      </c>
      <c r="D11" s="1">
        <v>44278.597222222219</v>
      </c>
      <c r="E11">
        <v>94.31</v>
      </c>
      <c r="F11" t="s">
        <v>23</v>
      </c>
      <c r="J11" t="s">
        <v>25</v>
      </c>
      <c r="K11">
        <v>91.67</v>
      </c>
      <c r="L11" t="s">
        <v>27</v>
      </c>
      <c r="M11">
        <v>100</v>
      </c>
      <c r="N11" t="s">
        <v>28</v>
      </c>
      <c r="O11">
        <v>100</v>
      </c>
      <c r="P11" t="s">
        <v>26</v>
      </c>
      <c r="Q11">
        <v>90.91</v>
      </c>
      <c r="R11" t="s">
        <v>31</v>
      </c>
      <c r="S11">
        <v>100</v>
      </c>
    </row>
    <row r="12" spans="1:21" x14ac:dyDescent="0.25">
      <c r="A12" t="s">
        <v>75</v>
      </c>
      <c r="B12" t="s">
        <v>46</v>
      </c>
      <c r="C12" t="s">
        <v>39</v>
      </c>
      <c r="D12" s="1">
        <v>44278.419444444444</v>
      </c>
      <c r="E12">
        <v>88.24</v>
      </c>
      <c r="F12" t="s">
        <v>23</v>
      </c>
      <c r="J12" t="s">
        <v>25</v>
      </c>
      <c r="K12">
        <v>89.83</v>
      </c>
      <c r="L12" t="s">
        <v>26</v>
      </c>
      <c r="M12">
        <v>89.45</v>
      </c>
      <c r="N12" t="s">
        <v>28</v>
      </c>
      <c r="O12">
        <v>92.31</v>
      </c>
      <c r="P12" t="s">
        <v>31</v>
      </c>
      <c r="Q12">
        <v>87.5</v>
      </c>
      <c r="R12" t="s">
        <v>27</v>
      </c>
      <c r="S12">
        <v>50</v>
      </c>
    </row>
    <row r="13" spans="1:21" x14ac:dyDescent="0.25">
      <c r="A13" t="s">
        <v>75</v>
      </c>
      <c r="B13" t="s">
        <v>47</v>
      </c>
      <c r="C13" t="s">
        <v>39</v>
      </c>
      <c r="D13" s="1">
        <v>44277.604861111111</v>
      </c>
      <c r="E13">
        <v>93.5</v>
      </c>
      <c r="F13" t="s">
        <v>23</v>
      </c>
      <c r="J13" t="s">
        <v>25</v>
      </c>
      <c r="K13">
        <v>93.44</v>
      </c>
      <c r="L13" t="s">
        <v>28</v>
      </c>
      <c r="M13">
        <v>96.15</v>
      </c>
      <c r="N13" t="s">
        <v>27</v>
      </c>
      <c r="O13">
        <v>100</v>
      </c>
      <c r="P13" t="s">
        <v>26</v>
      </c>
      <c r="Q13">
        <v>81.819999999999993</v>
      </c>
      <c r="R13" t="s">
        <v>31</v>
      </c>
      <c r="S13">
        <v>100</v>
      </c>
    </row>
    <row r="14" spans="1:21" x14ac:dyDescent="0.25">
      <c r="A14" t="s">
        <v>75</v>
      </c>
      <c r="B14" t="s">
        <v>48</v>
      </c>
      <c r="C14" t="s">
        <v>30</v>
      </c>
      <c r="D14" s="1">
        <v>44277.489583333336</v>
      </c>
      <c r="E14">
        <v>98.2</v>
      </c>
      <c r="F14" t="s">
        <v>23</v>
      </c>
      <c r="J14" t="s">
        <v>24</v>
      </c>
      <c r="K14">
        <v>100</v>
      </c>
      <c r="L14" t="s">
        <v>25</v>
      </c>
      <c r="M14">
        <v>98.17</v>
      </c>
      <c r="N14" t="s">
        <v>26</v>
      </c>
      <c r="O14">
        <v>100</v>
      </c>
      <c r="P14" t="s">
        <v>28</v>
      </c>
      <c r="Q14">
        <v>96.43</v>
      </c>
      <c r="R14" t="s">
        <v>27</v>
      </c>
      <c r="S14">
        <v>100</v>
      </c>
      <c r="T14" t="s">
        <v>31</v>
      </c>
      <c r="U14">
        <v>100</v>
      </c>
    </row>
    <row r="15" spans="1:21" x14ac:dyDescent="0.25">
      <c r="A15" t="s">
        <v>75</v>
      </c>
      <c r="B15" t="s">
        <v>48</v>
      </c>
      <c r="C15" t="s">
        <v>41</v>
      </c>
      <c r="D15" s="1">
        <v>44277.487500000003</v>
      </c>
      <c r="E15">
        <v>97.94</v>
      </c>
      <c r="F15" t="s">
        <v>23</v>
      </c>
      <c r="J15" t="s">
        <v>24</v>
      </c>
      <c r="K15">
        <v>100</v>
      </c>
      <c r="L15" t="s">
        <v>25</v>
      </c>
      <c r="M15">
        <v>98.17</v>
      </c>
      <c r="N15" t="s">
        <v>26</v>
      </c>
      <c r="O15">
        <v>100</v>
      </c>
      <c r="P15" t="s">
        <v>28</v>
      </c>
      <c r="Q15">
        <v>92.86</v>
      </c>
      <c r="R15" t="s">
        <v>27</v>
      </c>
      <c r="S15">
        <v>100</v>
      </c>
      <c r="T15" t="s">
        <v>31</v>
      </c>
      <c r="U15">
        <v>100</v>
      </c>
    </row>
    <row r="16" spans="1:21" x14ac:dyDescent="0.25">
      <c r="A16" t="s">
        <v>75</v>
      </c>
      <c r="B16" t="s">
        <v>49</v>
      </c>
      <c r="C16" t="s">
        <v>39</v>
      </c>
      <c r="D16" s="1">
        <v>44271.646527777775</v>
      </c>
      <c r="E16">
        <v>99.55</v>
      </c>
      <c r="F16" t="s">
        <v>23</v>
      </c>
      <c r="J16" t="s">
        <v>25</v>
      </c>
      <c r="K16">
        <v>100</v>
      </c>
      <c r="L16" t="s">
        <v>28</v>
      </c>
      <c r="M16">
        <v>100</v>
      </c>
      <c r="N16" t="s">
        <v>26</v>
      </c>
      <c r="O16">
        <v>100</v>
      </c>
      <c r="P16" t="s">
        <v>31</v>
      </c>
      <c r="Q16">
        <v>97.14</v>
      </c>
      <c r="R16" t="s">
        <v>27</v>
      </c>
      <c r="S16">
        <v>100</v>
      </c>
    </row>
    <row r="17" spans="1:21" x14ac:dyDescent="0.25">
      <c r="A17" t="s">
        <v>75</v>
      </c>
      <c r="B17" t="s">
        <v>50</v>
      </c>
      <c r="C17" t="s">
        <v>39</v>
      </c>
      <c r="D17" s="1">
        <v>44271.432638888888</v>
      </c>
      <c r="E17">
        <v>94.58</v>
      </c>
      <c r="F17" t="s">
        <v>23</v>
      </c>
      <c r="J17" t="s">
        <v>25</v>
      </c>
      <c r="K17">
        <v>96.28</v>
      </c>
      <c r="L17" t="s">
        <v>26</v>
      </c>
      <c r="M17">
        <v>94</v>
      </c>
      <c r="N17" t="s">
        <v>27</v>
      </c>
      <c r="O17">
        <v>0</v>
      </c>
      <c r="P17" t="s">
        <v>28</v>
      </c>
      <c r="Q17">
        <v>92.31</v>
      </c>
    </row>
    <row r="18" spans="1:21" x14ac:dyDescent="0.25">
      <c r="A18" t="s">
        <v>75</v>
      </c>
      <c r="B18" t="s">
        <v>51</v>
      </c>
      <c r="C18" t="s">
        <v>39</v>
      </c>
      <c r="D18" s="1">
        <v>44270.877083333333</v>
      </c>
      <c r="E18">
        <v>98.8</v>
      </c>
      <c r="F18" t="s">
        <v>23</v>
      </c>
      <c r="J18" t="s">
        <v>25</v>
      </c>
      <c r="K18">
        <v>97.94</v>
      </c>
      <c r="L18" t="s">
        <v>26</v>
      </c>
      <c r="M18">
        <v>100</v>
      </c>
      <c r="N18" t="s">
        <v>28</v>
      </c>
      <c r="O18">
        <v>100</v>
      </c>
    </row>
    <row r="19" spans="1:21" x14ac:dyDescent="0.25">
      <c r="A19" t="s">
        <v>75</v>
      </c>
      <c r="B19" t="s">
        <v>52</v>
      </c>
      <c r="C19" t="s">
        <v>53</v>
      </c>
      <c r="D19" s="1">
        <v>44258.411111111112</v>
      </c>
      <c r="E19">
        <v>97.44</v>
      </c>
      <c r="F19" t="s">
        <v>23</v>
      </c>
      <c r="J19" t="s">
        <v>24</v>
      </c>
      <c r="K19">
        <v>100</v>
      </c>
      <c r="L19" t="s">
        <v>25</v>
      </c>
      <c r="M19">
        <v>100</v>
      </c>
      <c r="N19" t="s">
        <v>26</v>
      </c>
      <c r="O19">
        <v>100</v>
      </c>
      <c r="P19" t="s">
        <v>27</v>
      </c>
      <c r="Q19">
        <v>80</v>
      </c>
    </row>
    <row r="20" spans="1:21" x14ac:dyDescent="0.25">
      <c r="A20" t="s">
        <v>75</v>
      </c>
      <c r="B20" t="s">
        <v>52</v>
      </c>
      <c r="C20" t="s">
        <v>53</v>
      </c>
      <c r="D20" s="1">
        <v>44258.40902777778</v>
      </c>
      <c r="E20">
        <v>97.44</v>
      </c>
      <c r="F20" t="s">
        <v>23</v>
      </c>
      <c r="J20" t="s">
        <v>24</v>
      </c>
      <c r="K20">
        <v>100</v>
      </c>
      <c r="L20" t="s">
        <v>25</v>
      </c>
      <c r="M20">
        <v>100</v>
      </c>
      <c r="N20" t="s">
        <v>26</v>
      </c>
      <c r="O20">
        <v>100</v>
      </c>
      <c r="P20" t="s">
        <v>27</v>
      </c>
      <c r="Q20">
        <v>80</v>
      </c>
    </row>
    <row r="21" spans="1:21" x14ac:dyDescent="0.25">
      <c r="A21" t="s">
        <v>75</v>
      </c>
      <c r="B21" t="s">
        <v>54</v>
      </c>
      <c r="C21" t="s">
        <v>22</v>
      </c>
      <c r="D21" s="1">
        <v>44251.397222222222</v>
      </c>
      <c r="E21">
        <v>96.74</v>
      </c>
      <c r="F21" t="s">
        <v>23</v>
      </c>
      <c r="J21" t="s">
        <v>55</v>
      </c>
      <c r="K21">
        <v>96.15</v>
      </c>
      <c r="L21" t="s">
        <v>56</v>
      </c>
      <c r="M21">
        <v>95</v>
      </c>
      <c r="N21" t="s">
        <v>57</v>
      </c>
      <c r="O21">
        <v>100</v>
      </c>
      <c r="P21" t="s">
        <v>58</v>
      </c>
      <c r="Q21">
        <v>100</v>
      </c>
    </row>
    <row r="22" spans="1:21" x14ac:dyDescent="0.25">
      <c r="A22" t="s">
        <v>75</v>
      </c>
      <c r="B22" t="s">
        <v>59</v>
      </c>
      <c r="C22" t="s">
        <v>39</v>
      </c>
      <c r="D22" s="1">
        <v>44250.505555555559</v>
      </c>
      <c r="E22">
        <v>94.24</v>
      </c>
      <c r="F22" t="s">
        <v>23</v>
      </c>
      <c r="J22" t="s">
        <v>25</v>
      </c>
      <c r="K22">
        <v>94.44</v>
      </c>
      <c r="L22" t="s">
        <v>26</v>
      </c>
      <c r="M22">
        <v>100</v>
      </c>
      <c r="N22" t="s">
        <v>28</v>
      </c>
      <c r="O22">
        <v>92.86</v>
      </c>
    </row>
    <row r="23" spans="1:21" x14ac:dyDescent="0.25">
      <c r="A23" t="s">
        <v>75</v>
      </c>
      <c r="B23" t="s">
        <v>60</v>
      </c>
      <c r="C23" t="s">
        <v>22</v>
      </c>
      <c r="D23" s="1">
        <v>44249.470138888886</v>
      </c>
      <c r="E23">
        <v>89.66</v>
      </c>
      <c r="F23" t="s">
        <v>23</v>
      </c>
      <c r="J23" t="s">
        <v>24</v>
      </c>
      <c r="K23">
        <v>100</v>
      </c>
      <c r="L23" t="s">
        <v>28</v>
      </c>
      <c r="M23">
        <v>85.71</v>
      </c>
      <c r="N23" t="s">
        <v>27</v>
      </c>
      <c r="O23">
        <v>80</v>
      </c>
    </row>
    <row r="24" spans="1:21" x14ac:dyDescent="0.25">
      <c r="A24" t="s">
        <v>75</v>
      </c>
      <c r="B24" t="s">
        <v>61</v>
      </c>
      <c r="C24" t="s">
        <v>53</v>
      </c>
      <c r="D24" s="1">
        <v>44243.444444444445</v>
      </c>
      <c r="E24">
        <v>97.37</v>
      </c>
      <c r="F24" t="s">
        <v>23</v>
      </c>
      <c r="J24" t="s">
        <v>24</v>
      </c>
      <c r="K24">
        <v>100</v>
      </c>
      <c r="L24" t="s">
        <v>25</v>
      </c>
      <c r="M24">
        <v>94.12</v>
      </c>
      <c r="N24" t="s">
        <v>26</v>
      </c>
      <c r="O24">
        <v>100</v>
      </c>
      <c r="P24" t="s">
        <v>27</v>
      </c>
      <c r="Q24">
        <v>100</v>
      </c>
    </row>
    <row r="25" spans="1:21" x14ac:dyDescent="0.25">
      <c r="A25" t="s">
        <v>75</v>
      </c>
      <c r="B25" t="s">
        <v>62</v>
      </c>
      <c r="C25" t="s">
        <v>39</v>
      </c>
      <c r="D25" s="1">
        <v>44238.40902777778</v>
      </c>
      <c r="E25">
        <v>75.760000000000005</v>
      </c>
      <c r="F25" t="s">
        <v>23</v>
      </c>
      <c r="J25" t="s">
        <v>24</v>
      </c>
      <c r="K25">
        <v>60</v>
      </c>
      <c r="L25" t="s">
        <v>25</v>
      </c>
      <c r="M25">
        <v>72.53</v>
      </c>
      <c r="N25" t="s">
        <v>26</v>
      </c>
      <c r="O25">
        <v>81.819999999999993</v>
      </c>
      <c r="P25" t="s">
        <v>28</v>
      </c>
      <c r="Q25">
        <v>84.62</v>
      </c>
    </row>
    <row r="26" spans="1:21" x14ac:dyDescent="0.25">
      <c r="A26" t="s">
        <v>75</v>
      </c>
      <c r="B26" t="s">
        <v>63</v>
      </c>
      <c r="C26" t="s">
        <v>53</v>
      </c>
      <c r="D26" s="1">
        <v>44238.379861111112</v>
      </c>
      <c r="E26">
        <v>95.65</v>
      </c>
      <c r="F26" t="s">
        <v>23</v>
      </c>
      <c r="J26" t="s">
        <v>24</v>
      </c>
      <c r="K26">
        <v>100</v>
      </c>
      <c r="L26" t="s">
        <v>25</v>
      </c>
      <c r="M26">
        <v>88.89</v>
      </c>
      <c r="N26" t="s">
        <v>28</v>
      </c>
      <c r="O26">
        <v>100</v>
      </c>
      <c r="P26" t="s">
        <v>31</v>
      </c>
      <c r="Q26">
        <v>100</v>
      </c>
      <c r="R26" t="s">
        <v>27</v>
      </c>
      <c r="S26">
        <v>100</v>
      </c>
    </row>
    <row r="27" spans="1:21" x14ac:dyDescent="0.25">
      <c r="A27" t="s">
        <v>75</v>
      </c>
      <c r="B27" t="s">
        <v>64</v>
      </c>
      <c r="C27" t="s">
        <v>53</v>
      </c>
      <c r="D27" s="1">
        <v>44236.479861111111</v>
      </c>
      <c r="E27">
        <v>95.74</v>
      </c>
      <c r="F27" t="s">
        <v>23</v>
      </c>
      <c r="J27" t="s">
        <v>24</v>
      </c>
      <c r="K27">
        <v>100</v>
      </c>
      <c r="L27" t="s">
        <v>25</v>
      </c>
      <c r="M27">
        <v>88.24</v>
      </c>
      <c r="N27" t="s">
        <v>26</v>
      </c>
      <c r="O27">
        <v>100</v>
      </c>
      <c r="P27" t="s">
        <v>28</v>
      </c>
      <c r="Q27">
        <v>100</v>
      </c>
    </row>
    <row r="28" spans="1:21" x14ac:dyDescent="0.25">
      <c r="A28" t="s">
        <v>75</v>
      </c>
      <c r="B28" t="s">
        <v>65</v>
      </c>
      <c r="C28" t="s">
        <v>30</v>
      </c>
      <c r="D28" s="1">
        <v>44225.49722222222</v>
      </c>
      <c r="E28">
        <v>99.07</v>
      </c>
      <c r="F28" t="s">
        <v>23</v>
      </c>
      <c r="J28" t="s">
        <v>24</v>
      </c>
      <c r="K28">
        <v>100</v>
      </c>
      <c r="L28" t="s">
        <v>25</v>
      </c>
      <c r="M28">
        <v>100</v>
      </c>
      <c r="N28" t="s">
        <v>26</v>
      </c>
      <c r="O28">
        <v>100</v>
      </c>
      <c r="P28" t="s">
        <v>27</v>
      </c>
      <c r="Q28">
        <v>0</v>
      </c>
    </row>
    <row r="29" spans="1:21" x14ac:dyDescent="0.25">
      <c r="A29" t="s">
        <v>75</v>
      </c>
      <c r="B29" t="s">
        <v>66</v>
      </c>
      <c r="C29" t="s">
        <v>30</v>
      </c>
      <c r="D29" s="1">
        <v>44224.418749999997</v>
      </c>
      <c r="E29">
        <v>99.18</v>
      </c>
      <c r="F29" t="s">
        <v>23</v>
      </c>
      <c r="J29" t="s">
        <v>24</v>
      </c>
      <c r="K29">
        <v>100</v>
      </c>
      <c r="L29" t="s">
        <v>25</v>
      </c>
      <c r="M29">
        <v>98.17</v>
      </c>
      <c r="N29" t="s">
        <v>26</v>
      </c>
      <c r="O29">
        <v>100</v>
      </c>
      <c r="P29" t="s">
        <v>28</v>
      </c>
      <c r="Q29">
        <v>100</v>
      </c>
      <c r="R29" t="s">
        <v>31</v>
      </c>
      <c r="S29">
        <v>100</v>
      </c>
      <c r="T29" t="s">
        <v>27</v>
      </c>
      <c r="U29">
        <v>100</v>
      </c>
    </row>
    <row r="30" spans="1:21" x14ac:dyDescent="0.25">
      <c r="A30" t="s">
        <v>75</v>
      </c>
      <c r="B30" t="s">
        <v>66</v>
      </c>
      <c r="C30" t="s">
        <v>41</v>
      </c>
      <c r="D30" s="1">
        <v>44224.40347222222</v>
      </c>
      <c r="E30">
        <v>98.86</v>
      </c>
      <c r="F30" t="s">
        <v>23</v>
      </c>
      <c r="J30" t="s">
        <v>25</v>
      </c>
      <c r="K30">
        <v>98.61</v>
      </c>
      <c r="L30" t="s">
        <v>26</v>
      </c>
      <c r="M30">
        <v>100</v>
      </c>
      <c r="N30" t="s">
        <v>27</v>
      </c>
      <c r="O30">
        <v>100</v>
      </c>
    </row>
    <row r="31" spans="1:21" x14ac:dyDescent="0.25">
      <c r="A31" t="s">
        <v>75</v>
      </c>
      <c r="B31" t="s">
        <v>67</v>
      </c>
      <c r="C31" t="s">
        <v>22</v>
      </c>
      <c r="D31" s="1">
        <v>44223.395138888889</v>
      </c>
      <c r="E31">
        <v>97.06</v>
      </c>
      <c r="F31" t="s">
        <v>23</v>
      </c>
      <c r="J31" t="s">
        <v>55</v>
      </c>
      <c r="K31">
        <v>100</v>
      </c>
      <c r="L31" t="s">
        <v>56</v>
      </c>
      <c r="M31">
        <v>100</v>
      </c>
      <c r="N31" t="s">
        <v>68</v>
      </c>
      <c r="O31">
        <v>83.33</v>
      </c>
      <c r="P31" t="s">
        <v>57</v>
      </c>
      <c r="Q31">
        <v>100</v>
      </c>
    </row>
    <row r="32" spans="1:21" x14ac:dyDescent="0.25">
      <c r="A32" t="s">
        <v>75</v>
      </c>
      <c r="B32" t="s">
        <v>69</v>
      </c>
      <c r="C32" t="s">
        <v>30</v>
      </c>
      <c r="D32" s="1">
        <v>44222.698611111111</v>
      </c>
      <c r="E32">
        <v>98.02</v>
      </c>
      <c r="F32" t="s">
        <v>23</v>
      </c>
      <c r="J32" t="s">
        <v>24</v>
      </c>
      <c r="K32">
        <v>100</v>
      </c>
      <c r="L32" t="s">
        <v>25</v>
      </c>
      <c r="M32">
        <v>97.22</v>
      </c>
      <c r="N32" t="s">
        <v>26</v>
      </c>
      <c r="O32">
        <v>100</v>
      </c>
      <c r="P32" t="s">
        <v>31</v>
      </c>
      <c r="Q32">
        <v>100</v>
      </c>
      <c r="R32" t="s">
        <v>27</v>
      </c>
      <c r="S32">
        <v>100</v>
      </c>
    </row>
    <row r="33" spans="1:19" x14ac:dyDescent="0.25">
      <c r="A33" t="s">
        <v>75</v>
      </c>
      <c r="B33" t="s">
        <v>70</v>
      </c>
      <c r="C33" t="s">
        <v>30</v>
      </c>
      <c r="D33" s="1">
        <v>44222.664583333331</v>
      </c>
      <c r="E33">
        <v>98.13</v>
      </c>
      <c r="F33" t="s">
        <v>23</v>
      </c>
      <c r="J33" t="s">
        <v>24</v>
      </c>
      <c r="K33">
        <v>100</v>
      </c>
      <c r="L33" t="s">
        <v>25</v>
      </c>
      <c r="M33">
        <v>97.22</v>
      </c>
      <c r="N33" t="s">
        <v>26</v>
      </c>
      <c r="O33">
        <v>100</v>
      </c>
      <c r="P33" t="s">
        <v>28</v>
      </c>
      <c r="Q33">
        <v>100</v>
      </c>
      <c r="R33" t="s">
        <v>27</v>
      </c>
      <c r="S33">
        <v>100</v>
      </c>
    </row>
    <row r="34" spans="1:19" x14ac:dyDescent="0.25">
      <c r="A34" t="s">
        <v>75</v>
      </c>
      <c r="B34" t="s">
        <v>71</v>
      </c>
      <c r="C34" t="s">
        <v>30</v>
      </c>
      <c r="D34" s="1">
        <v>44222.602777777778</v>
      </c>
      <c r="E34">
        <v>98.63</v>
      </c>
      <c r="F34" t="s">
        <v>23</v>
      </c>
      <c r="J34" t="s">
        <v>24</v>
      </c>
      <c r="K34">
        <v>100</v>
      </c>
      <c r="L34" t="s">
        <v>25</v>
      </c>
      <c r="M34">
        <v>100</v>
      </c>
      <c r="N34" t="s">
        <v>26</v>
      </c>
      <c r="O34">
        <v>90</v>
      </c>
      <c r="P34" t="s">
        <v>28</v>
      </c>
      <c r="Q34">
        <v>100</v>
      </c>
      <c r="R34" t="s">
        <v>31</v>
      </c>
      <c r="S34">
        <v>100</v>
      </c>
    </row>
    <row r="35" spans="1:19" x14ac:dyDescent="0.25">
      <c r="A35" t="s">
        <v>75</v>
      </c>
      <c r="B35" t="s">
        <v>72</v>
      </c>
      <c r="C35" t="s">
        <v>53</v>
      </c>
      <c r="D35" s="1">
        <v>44222.588194444441</v>
      </c>
      <c r="E35">
        <v>96</v>
      </c>
      <c r="F35" t="s">
        <v>23</v>
      </c>
      <c r="J35" t="s">
        <v>24</v>
      </c>
      <c r="K35">
        <v>100</v>
      </c>
      <c r="L35" t="s">
        <v>25</v>
      </c>
      <c r="M35">
        <v>94.12</v>
      </c>
      <c r="N35" t="s">
        <v>26</v>
      </c>
      <c r="O35">
        <v>100</v>
      </c>
      <c r="P35" t="s">
        <v>28</v>
      </c>
      <c r="Q35">
        <v>91.67</v>
      </c>
      <c r="R35" t="s">
        <v>27</v>
      </c>
      <c r="S35">
        <v>100</v>
      </c>
    </row>
    <row r="36" spans="1:19" x14ac:dyDescent="0.25">
      <c r="A36" t="s">
        <v>75</v>
      </c>
      <c r="B36" t="s">
        <v>73</v>
      </c>
      <c r="C36" t="s">
        <v>53</v>
      </c>
      <c r="D36" s="1">
        <v>44210.370138888888</v>
      </c>
      <c r="E36">
        <v>97.14</v>
      </c>
      <c r="F36" t="s">
        <v>23</v>
      </c>
      <c r="J36" t="s">
        <v>24</v>
      </c>
      <c r="K36">
        <v>100</v>
      </c>
      <c r="L36" t="s">
        <v>26</v>
      </c>
      <c r="M36">
        <v>100</v>
      </c>
      <c r="N36" t="s">
        <v>28</v>
      </c>
      <c r="O36">
        <v>92.86</v>
      </c>
      <c r="P36" t="s">
        <v>27</v>
      </c>
      <c r="Q36">
        <v>100</v>
      </c>
    </row>
    <row r="37" spans="1:19" x14ac:dyDescent="0.25">
      <c r="A37" t="s">
        <v>75</v>
      </c>
      <c r="B37" t="s">
        <v>74</v>
      </c>
      <c r="C37" t="s">
        <v>30</v>
      </c>
      <c r="D37" s="1">
        <v>44208.538888888892</v>
      </c>
      <c r="E37">
        <v>97.3</v>
      </c>
      <c r="F37" t="s">
        <v>23</v>
      </c>
      <c r="J37" t="s">
        <v>24</v>
      </c>
      <c r="K37">
        <v>100</v>
      </c>
      <c r="L37" t="s">
        <v>25</v>
      </c>
      <c r="M37">
        <v>98.17</v>
      </c>
      <c r="N37" t="s">
        <v>26</v>
      </c>
      <c r="O37">
        <v>90.91</v>
      </c>
      <c r="P37" t="s">
        <v>27</v>
      </c>
      <c r="Q37">
        <v>100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6"/>
  <sheetViews>
    <sheetView tabSelected="1" workbookViewId="0">
      <selection activeCell="L7" sqref="L7"/>
    </sheetView>
  </sheetViews>
  <sheetFormatPr baseColWidth="10" defaultRowHeight="15" x14ac:dyDescent="0.25"/>
  <sheetData>
    <row r="1" spans="1:9" x14ac:dyDescent="0.25">
      <c r="B1" s="3" t="s">
        <v>76</v>
      </c>
      <c r="C1" s="4"/>
      <c r="D1" s="4"/>
      <c r="E1" s="4"/>
      <c r="F1" s="4"/>
      <c r="G1" s="4"/>
      <c r="H1" s="4"/>
      <c r="I1" s="5"/>
    </row>
    <row r="2" spans="1:9" x14ac:dyDescent="0.25">
      <c r="A2" s="6"/>
      <c r="B2" s="7" t="s">
        <v>77</v>
      </c>
      <c r="C2" s="7"/>
      <c r="D2" s="7" t="s">
        <v>78</v>
      </c>
      <c r="E2" s="7"/>
      <c r="F2" s="7" t="s">
        <v>79</v>
      </c>
      <c r="G2" s="7"/>
      <c r="H2" s="7" t="s">
        <v>80</v>
      </c>
      <c r="I2" s="7"/>
    </row>
    <row r="3" spans="1:9" ht="22.5" x14ac:dyDescent="0.25">
      <c r="A3" s="8" t="s">
        <v>81</v>
      </c>
      <c r="B3" s="8" t="s">
        <v>3</v>
      </c>
      <c r="C3" s="8" t="s">
        <v>4</v>
      </c>
      <c r="D3" s="8" t="s">
        <v>3</v>
      </c>
      <c r="E3" s="8" t="s">
        <v>4</v>
      </c>
      <c r="F3" s="8" t="s">
        <v>3</v>
      </c>
      <c r="G3" s="8" t="s">
        <v>4</v>
      </c>
      <c r="H3" s="8" t="s">
        <v>3</v>
      </c>
      <c r="I3" s="8" t="s">
        <v>4</v>
      </c>
    </row>
    <row r="4" spans="1:9" x14ac:dyDescent="0.25">
      <c r="A4" s="9" t="s">
        <v>50</v>
      </c>
      <c r="B4" s="10"/>
      <c r="C4" s="11">
        <f>VLOOKUP(A4,[1]!Tableau10[[Site]:[Taux de conformité]],4,FALSE)</f>
        <v>94.58</v>
      </c>
      <c r="D4" s="12"/>
      <c r="E4" s="13"/>
      <c r="F4" s="12"/>
      <c r="G4" s="13"/>
      <c r="H4" s="12"/>
      <c r="I4" s="13"/>
    </row>
    <row r="5" spans="1:9" x14ac:dyDescent="0.25">
      <c r="A5" s="11" t="s">
        <v>45</v>
      </c>
      <c r="B5" s="10"/>
      <c r="C5" s="11">
        <f>VLOOKUP(A5,[1]!Tableau10[[Site]:[Taux de conformité]],4,FALSE)</f>
        <v>94.31</v>
      </c>
      <c r="D5" s="12"/>
      <c r="E5" s="13"/>
      <c r="F5" s="12"/>
      <c r="G5" s="13"/>
      <c r="H5" s="12"/>
      <c r="I5" s="13"/>
    </row>
    <row r="6" spans="1:9" x14ac:dyDescent="0.25">
      <c r="A6" s="11" t="s">
        <v>82</v>
      </c>
      <c r="B6" s="10"/>
      <c r="C6" s="11" t="str">
        <f>IF(ISERROR(VLOOKUP(A6,[1]!Tableau10[[Site]:[Taux de conformité]],4,FALSE)),"",VLOOKUP(A6,[1]!Tableau10[[Site]:[Taux de conformité]],4,FALSE))</f>
        <v/>
      </c>
      <c r="D6" s="12"/>
      <c r="E6" s="13"/>
      <c r="F6" s="12"/>
      <c r="G6" s="13"/>
      <c r="H6" s="12"/>
      <c r="I6" s="13"/>
    </row>
    <row r="7" spans="1:9" x14ac:dyDescent="0.25">
      <c r="A7" s="11" t="s">
        <v>83</v>
      </c>
      <c r="B7" s="10"/>
      <c r="C7" s="11" t="str">
        <f>IF(ISERROR(VLOOKUP(A7,[1]!Tableau10[[Site]:[Taux de conformité]],4,FALSE)),"",VLOOKUP(A7,[1]!Tableau10[[Site]:[Taux de conformité]],4,FALSE))</f>
        <v/>
      </c>
      <c r="D7" s="12"/>
      <c r="E7" s="13"/>
      <c r="F7" s="12"/>
      <c r="G7" s="13"/>
      <c r="H7" s="12"/>
      <c r="I7" s="13"/>
    </row>
    <row r="8" spans="1:9" x14ac:dyDescent="0.25">
      <c r="A8" s="11" t="s">
        <v>72</v>
      </c>
      <c r="B8" s="10"/>
      <c r="C8" s="11">
        <f>IF(ISERROR(VLOOKUP(A8,[1]!Tableau10[[Site]:[Taux de conformité]],4,FALSE)),"",VLOOKUP(A8,[1]!Tableau10[[Site]:[Taux de conformité]],4,FALSE))</f>
        <v>96</v>
      </c>
      <c r="D8" s="12"/>
      <c r="E8" s="13"/>
      <c r="F8" s="12"/>
      <c r="G8" s="13"/>
      <c r="H8" s="12"/>
      <c r="I8" s="13"/>
    </row>
    <row r="9" spans="1:9" x14ac:dyDescent="0.25">
      <c r="A9" s="11" t="s">
        <v>44</v>
      </c>
      <c r="B9" s="10"/>
      <c r="C9" s="11">
        <f>IF(ISERROR(VLOOKUP(A9,[1]!Tableau10[[Site]:[Taux de conformité]],4,FALSE)),"",VLOOKUP(A9,[1]!Tableau10[[Site]:[Taux de conformité]],4,FALSE))</f>
        <v>93.92</v>
      </c>
      <c r="D9" s="12"/>
      <c r="E9" s="13"/>
      <c r="F9" s="12"/>
      <c r="G9" s="13"/>
      <c r="H9" s="12"/>
      <c r="I9" s="13"/>
    </row>
    <row r="10" spans="1:9" x14ac:dyDescent="0.25">
      <c r="A10" s="11" t="s">
        <v>52</v>
      </c>
      <c r="B10" s="10"/>
      <c r="C10" s="11">
        <f>IF(ISERROR(VLOOKUP(A10,[1]!Tableau10[[Site]:[Taux de conformité]],4,FALSE)),"",VLOOKUP(A10,[1]!Tableau10[[Site]:[Taux de conformité]],4,FALSE))</f>
        <v>97.44</v>
      </c>
      <c r="D10" s="12"/>
      <c r="E10" s="13"/>
      <c r="F10" s="12"/>
      <c r="G10" s="13"/>
      <c r="H10" s="12"/>
      <c r="I10" s="13"/>
    </row>
    <row r="11" spans="1:9" x14ac:dyDescent="0.25">
      <c r="A11" s="11" t="s">
        <v>84</v>
      </c>
      <c r="B11" s="10"/>
      <c r="C11" s="11" t="str">
        <f>IF(ISERROR(VLOOKUP(A11,[1]!Tableau10[[Site]:[Taux de conformité]],4,FALSE)),"",VLOOKUP(A11,[1]!Tableau10[[Site]:[Taux de conformité]],4,FALSE))</f>
        <v/>
      </c>
      <c r="D11" s="12"/>
      <c r="E11" s="13"/>
      <c r="F11" s="12"/>
      <c r="G11" s="13"/>
      <c r="H11" s="12"/>
      <c r="I11" s="13"/>
    </row>
    <row r="12" spans="1:9" x14ac:dyDescent="0.25">
      <c r="A12" s="11" t="s">
        <v>69</v>
      </c>
      <c r="B12" s="10"/>
      <c r="C12" s="11">
        <f>IF(ISERROR(VLOOKUP(A12,[1]!Tableau10[[Site]:[Taux de conformité]],4,FALSE)),"",VLOOKUP(A12,[1]!Tableau10[[Site]:[Taux de conformité]],4,FALSE))</f>
        <v>98.02</v>
      </c>
      <c r="D12" s="12"/>
      <c r="E12" s="13"/>
      <c r="F12" s="12"/>
      <c r="G12" s="13"/>
      <c r="H12" s="12"/>
      <c r="I12" s="13"/>
    </row>
    <row r="13" spans="1:9" x14ac:dyDescent="0.25">
      <c r="A13" s="11" t="s">
        <v>49</v>
      </c>
      <c r="B13" s="10"/>
      <c r="C13" s="11">
        <f>IF(ISERROR(VLOOKUP(A13,[1]!Tableau10[[Site]:[Taux de conformité]],4,FALSE)),"",VLOOKUP(A13,[1]!Tableau10[[Site]:[Taux de conformité]],4,FALSE))</f>
        <v>99.55</v>
      </c>
      <c r="D13" s="12"/>
      <c r="E13" s="13"/>
      <c r="F13" s="12"/>
      <c r="G13" s="13"/>
      <c r="H13" s="12"/>
      <c r="I13" s="13"/>
    </row>
    <row r="14" spans="1:9" x14ac:dyDescent="0.25">
      <c r="A14" s="11" t="s">
        <v>70</v>
      </c>
      <c r="B14" s="10"/>
      <c r="C14" s="11">
        <f>IF(ISERROR(VLOOKUP(A14,[1]!Tableau10[[Site]:[Taux de conformité]],4,FALSE)),"",VLOOKUP(A14,[1]!Tableau10[[Site]:[Taux de conformité]],4,FALSE))</f>
        <v>98.13</v>
      </c>
      <c r="D14" s="12"/>
      <c r="E14" s="13"/>
      <c r="F14" s="12"/>
      <c r="G14" s="13"/>
      <c r="H14" s="12"/>
      <c r="I14" s="13"/>
    </row>
    <row r="15" spans="1:9" x14ac:dyDescent="0.25">
      <c r="A15" s="11" t="s">
        <v>21</v>
      </c>
      <c r="B15" s="10"/>
      <c r="C15" s="11">
        <f>IF(ISERROR(VLOOKUP(A15,[1]!Tableau10[[Site]:[Taux de conformité]],4,FALSE)),"",VLOOKUP(A15,[1]!Tableau10[[Site]:[Taux de conformité]],4,FALSE))</f>
        <v>94</v>
      </c>
      <c r="D15" s="12"/>
      <c r="E15" s="13"/>
      <c r="F15" s="12"/>
      <c r="G15" s="13"/>
      <c r="H15" s="12"/>
      <c r="I15" s="13"/>
    </row>
    <row r="16" spans="1:9" x14ac:dyDescent="0.25">
      <c r="A16" s="11" t="s">
        <v>59</v>
      </c>
      <c r="B16" s="10"/>
      <c r="C16" s="11">
        <f>IF(ISERROR(VLOOKUP(A16,[1]!Tableau10[[Site]:[Taux de conformité]],4,FALSE)),"",VLOOKUP(A16,[1]!Tableau10[[Site]:[Taux de conformité]],4,FALSE))</f>
        <v>94.24</v>
      </c>
      <c r="D16" s="12"/>
      <c r="E16" s="13"/>
      <c r="F16" s="12"/>
      <c r="G16" s="13"/>
      <c r="H16" s="12"/>
      <c r="I16" s="13"/>
    </row>
    <row r="17" spans="1:9" x14ac:dyDescent="0.25">
      <c r="A17" s="11" t="s">
        <v>85</v>
      </c>
      <c r="B17" s="10"/>
      <c r="C17" s="11" t="str">
        <f>IF(ISERROR(VLOOKUP(A17,[1]!Tableau10[[Site]:[Taux de conformité]],4,FALSE)),"",VLOOKUP(A17,[1]!Tableau10[[Site]:[Taux de conformité]],4,FALSE))</f>
        <v/>
      </c>
      <c r="D17" s="12"/>
      <c r="E17" s="13"/>
      <c r="F17" s="12"/>
      <c r="G17" s="13"/>
      <c r="H17" s="12"/>
      <c r="I17" s="13"/>
    </row>
    <row r="18" spans="1:9" x14ac:dyDescent="0.25">
      <c r="A18" s="11" t="s">
        <v>47</v>
      </c>
      <c r="B18" s="10"/>
      <c r="C18" s="11">
        <f>IF(ISERROR(VLOOKUP(A18,[1]!Tableau10[[Site]:[Taux de conformité]],4,FALSE)),"",VLOOKUP(A18,[1]!Tableau10[[Site]:[Taux de conformité]],4,FALSE))</f>
        <v>93.5</v>
      </c>
      <c r="D18" s="12"/>
      <c r="E18" s="13"/>
      <c r="F18" s="12"/>
      <c r="G18" s="13"/>
      <c r="H18" s="12"/>
      <c r="I18" s="13"/>
    </row>
    <row r="19" spans="1:9" x14ac:dyDescent="0.25">
      <c r="A19" s="11" t="s">
        <v>64</v>
      </c>
      <c r="B19" s="10"/>
      <c r="C19" s="11">
        <f>IF(ISERROR(VLOOKUP(A19,[1]!Tableau10[[Site]:[Taux de conformité]],4,FALSE)),"",VLOOKUP(A19,[1]!Tableau10[[Site]:[Taux de conformité]],4,FALSE))</f>
        <v>95.74</v>
      </c>
      <c r="D19" s="12"/>
      <c r="E19" s="13"/>
      <c r="F19" s="12"/>
      <c r="G19" s="13"/>
      <c r="H19" s="12"/>
      <c r="I19" s="13"/>
    </row>
    <row r="20" spans="1:9" x14ac:dyDescent="0.25">
      <c r="A20" s="11" t="s">
        <v>86</v>
      </c>
      <c r="B20" s="10"/>
      <c r="C20" s="11" t="str">
        <f>IF(ISERROR(VLOOKUP(A20,[1]!Tableau10[[Site]:[Taux de conformité]],4,FALSE)),"",VLOOKUP(A20,[1]!Tableau10[[Site]:[Taux de conformité]],4,FALSE))</f>
        <v/>
      </c>
      <c r="D20" s="12"/>
      <c r="E20" s="13"/>
      <c r="F20" s="12"/>
      <c r="G20" s="13"/>
      <c r="H20" s="12"/>
      <c r="I20" s="13"/>
    </row>
    <row r="21" spans="1:9" x14ac:dyDescent="0.25">
      <c r="A21" s="11" t="s">
        <v>48</v>
      </c>
      <c r="B21" s="10"/>
      <c r="C21" s="11">
        <f>IF(ISERROR(VLOOKUP(A21,[1]!Tableau10[[Site]:[Taux de conformité]],4,FALSE)),"",VLOOKUP(A21,[1]!Tableau10[[Site]:[Taux de conformité]],4,FALSE))</f>
        <v>98.2</v>
      </c>
      <c r="D21" s="12"/>
      <c r="E21" s="13"/>
      <c r="F21" s="12"/>
      <c r="G21" s="13"/>
      <c r="H21" s="12"/>
      <c r="I21" s="13"/>
    </row>
    <row r="22" spans="1:9" x14ac:dyDescent="0.25">
      <c r="A22" s="11" t="s">
        <v>46</v>
      </c>
      <c r="B22" s="10"/>
      <c r="C22" s="11">
        <f>IF(ISERROR(VLOOKUP(A22,[1]!Tableau10[[Site]:[Taux de conformité]],4,FALSE)),"",VLOOKUP(A22,[1]!Tableau10[[Site]:[Taux de conformité]],4,FALSE))</f>
        <v>88.24</v>
      </c>
      <c r="D22" s="12"/>
      <c r="E22" s="13"/>
      <c r="F22" s="12"/>
      <c r="G22" s="13"/>
      <c r="H22" s="12"/>
      <c r="I22" s="13"/>
    </row>
    <row r="23" spans="1:9" x14ac:dyDescent="0.25">
      <c r="A23" s="11" t="s">
        <v>29</v>
      </c>
      <c r="B23" s="10"/>
      <c r="C23" s="11">
        <f>IF(ISERROR(VLOOKUP(A23,[1]!Tableau10[[Site]:[Taux de conformité]],4,FALSE)),"",VLOOKUP(A23,[1]!Tableau10[[Site]:[Taux de conformité]],4,FALSE))</f>
        <v>100</v>
      </c>
      <c r="D23" s="12"/>
      <c r="E23" s="13"/>
      <c r="F23" s="12"/>
      <c r="G23" s="13"/>
      <c r="H23" s="12"/>
      <c r="I23" s="13"/>
    </row>
    <row r="24" spans="1:9" x14ac:dyDescent="0.25">
      <c r="A24" s="11" t="s">
        <v>63</v>
      </c>
      <c r="B24" s="10"/>
      <c r="C24" s="11">
        <f>IF(ISERROR(VLOOKUP(A24,[1]!Tableau10[[Site]:[Taux de conformité]],4,FALSE)),"",VLOOKUP(A24,[1]!Tableau10[[Site]:[Taux de conformité]],4,FALSE))</f>
        <v>95.65</v>
      </c>
      <c r="D24" s="12"/>
      <c r="E24" s="13"/>
      <c r="F24" s="12"/>
      <c r="G24" s="13"/>
      <c r="H24" s="12"/>
      <c r="I24" s="13"/>
    </row>
    <row r="25" spans="1:9" x14ac:dyDescent="0.25">
      <c r="A25" s="11" t="s">
        <v>61</v>
      </c>
      <c r="B25" s="10"/>
      <c r="C25" s="11">
        <f>IF(ISERROR(VLOOKUP(A25,[1]!Tableau10[[Site]:[Taux de conformité]],4,FALSE)),"",VLOOKUP(A25,[1]!Tableau10[[Site]:[Taux de conformité]],4,FALSE))</f>
        <v>97.37</v>
      </c>
      <c r="D25" s="12"/>
      <c r="E25" s="13"/>
      <c r="F25" s="12"/>
      <c r="G25" s="13"/>
      <c r="H25" s="12"/>
      <c r="I25" s="13"/>
    </row>
    <row r="26" spans="1:9" x14ac:dyDescent="0.25">
      <c r="A26" t="s">
        <v>32</v>
      </c>
      <c r="B26" s="10"/>
      <c r="C26" s="11">
        <f>IF(ISERROR(VLOOKUP(A26,[1]!Tableau10[[Site]:[Taux de conformité]],4,FALSE)),"",VLOOKUP(A26,[1]!Tableau10[[Site]:[Taux de conformité]],4,FALSE))</f>
        <v>98.94</v>
      </c>
      <c r="D26" s="12"/>
      <c r="E26" s="13"/>
      <c r="F26" s="12"/>
      <c r="G26" s="13"/>
      <c r="H26" s="12"/>
      <c r="I26" s="13"/>
    </row>
    <row r="27" spans="1:9" x14ac:dyDescent="0.25">
      <c r="A27" s="11" t="s">
        <v>60</v>
      </c>
      <c r="B27" s="10"/>
      <c r="C27" s="11">
        <f>IF(ISERROR(VLOOKUP(A27,[1]!Tableau10[[Site]:[Taux de conformité]],4,FALSE)),"",VLOOKUP(A27,[1]!Tableau10[[Site]:[Taux de conformité]],4,FALSE))</f>
        <v>89.66</v>
      </c>
      <c r="D27" s="12"/>
      <c r="E27" s="13"/>
      <c r="F27" s="12"/>
      <c r="G27" s="13"/>
      <c r="H27" s="12"/>
      <c r="I27" s="13"/>
    </row>
    <row r="28" spans="1:9" x14ac:dyDescent="0.25">
      <c r="A28" s="11" t="s">
        <v>38</v>
      </c>
      <c r="B28" s="10"/>
      <c r="C28" s="11">
        <f>IF(ISERROR(VLOOKUP(A28,[1]!Tableau10[[Site]:[Taux de conformité]],4,FALSE)),"",VLOOKUP(A28,[1]!Tableau10[[Site]:[Taux de conformité]],4,FALSE))</f>
        <v>98.68</v>
      </c>
      <c r="D28" s="12"/>
      <c r="E28" s="13"/>
      <c r="F28" s="12"/>
      <c r="G28" s="13"/>
      <c r="H28" s="12"/>
      <c r="I28" s="13"/>
    </row>
    <row r="29" spans="1:9" x14ac:dyDescent="0.25">
      <c r="A29" s="11" t="s">
        <v>87</v>
      </c>
      <c r="B29" s="10"/>
      <c r="C29" s="11" t="str">
        <f>IF(ISERROR(VLOOKUP(A29,[1]!Tableau10[[Site]:[Taux de conformité]],4,FALSE)),"",VLOOKUP(A29,[1]!Tableau10[[Site]:[Taux de conformité]],4,FALSE))</f>
        <v/>
      </c>
      <c r="D29" s="12"/>
      <c r="E29" s="13"/>
      <c r="F29" s="12"/>
      <c r="G29" s="13"/>
      <c r="H29" s="12"/>
      <c r="I29" s="13"/>
    </row>
    <row r="30" spans="1:9" x14ac:dyDescent="0.25">
      <c r="A30" s="11" t="s">
        <v>62</v>
      </c>
      <c r="B30" s="10"/>
      <c r="C30" s="11">
        <f>IF(ISERROR(VLOOKUP(A30,[1]!Tableau10[[Site]:[Taux de conformité]],4,FALSE)),"",VLOOKUP(A30,[1]!Tableau10[[Site]:[Taux de conformité]],4,FALSE))</f>
        <v>75.760000000000005</v>
      </c>
      <c r="D30" s="12"/>
      <c r="E30" s="13"/>
      <c r="F30" s="12"/>
      <c r="G30" s="13"/>
      <c r="H30" s="12"/>
      <c r="I30" s="13"/>
    </row>
    <row r="31" spans="1:9" x14ac:dyDescent="0.25">
      <c r="A31" s="11" t="s">
        <v>40</v>
      </c>
      <c r="B31" s="10"/>
      <c r="C31" s="11">
        <f>IF(ISERROR(VLOOKUP(A31,[1]!Tableau10[[Site]:[Taux de conformité]],4,FALSE)),"",VLOOKUP(A31,[1]!Tableau10[[Site]:[Taux de conformité]],4,FALSE))</f>
        <v>97.79</v>
      </c>
      <c r="D31" s="12"/>
      <c r="E31" s="13"/>
      <c r="F31" s="12"/>
      <c r="G31" s="13"/>
      <c r="H31" s="12"/>
      <c r="I31" s="13"/>
    </row>
    <row r="32" spans="1:9" x14ac:dyDescent="0.25">
      <c r="A32" s="11" t="s">
        <v>73</v>
      </c>
      <c r="B32" s="10"/>
      <c r="C32" s="11">
        <f>IF(ISERROR(VLOOKUP(A32,[1]!Tableau10[[Site]:[Taux de conformité]],4,FALSE)),"",VLOOKUP(A32,[1]!Tableau10[[Site]:[Taux de conformité]],4,FALSE))</f>
        <v>97.14</v>
      </c>
      <c r="D32" s="12"/>
      <c r="E32" s="13"/>
      <c r="F32" s="12"/>
      <c r="G32" s="13"/>
      <c r="H32" s="12"/>
      <c r="I32" s="13"/>
    </row>
    <row r="33" spans="1:9" x14ac:dyDescent="0.25">
      <c r="A33" s="11" t="s">
        <v>65</v>
      </c>
      <c r="B33" s="10"/>
      <c r="C33" s="11">
        <f>IF(ISERROR(VLOOKUP(A33,[1]!Tableau10[[Site]:[Taux de conformité]],4,FALSE)),"",VLOOKUP(A33,[1]!Tableau10[[Site]:[Taux de conformité]],4,FALSE))</f>
        <v>99.07</v>
      </c>
      <c r="D33" s="12"/>
      <c r="E33" s="13"/>
      <c r="F33" s="12"/>
      <c r="G33" s="13"/>
      <c r="H33" s="12"/>
      <c r="I33" s="13"/>
    </row>
    <row r="34" spans="1:9" x14ac:dyDescent="0.25">
      <c r="A34" s="11" t="s">
        <v>74</v>
      </c>
      <c r="B34" s="10"/>
      <c r="C34" s="11">
        <f>IF(ISERROR(VLOOKUP(A34,[1]!Tableau10[[Site]:[Taux de conformité]],4,FALSE)),"",VLOOKUP(A34,[1]!Tableau10[[Site]:[Taux de conformité]],4,FALSE))</f>
        <v>97.3</v>
      </c>
      <c r="D34" s="12"/>
      <c r="E34" s="13"/>
      <c r="F34" s="12"/>
      <c r="G34" s="13"/>
      <c r="H34" s="12"/>
      <c r="I34" s="13"/>
    </row>
    <row r="35" spans="1:9" x14ac:dyDescent="0.25">
      <c r="A35" s="11" t="s">
        <v>66</v>
      </c>
      <c r="B35" s="10"/>
      <c r="C35" s="11">
        <f>IF(ISERROR(VLOOKUP(A35,[1]!Tableau10[[Site]:[Taux de conformité]],4,FALSE)),"",VLOOKUP(A35,[1]!Tableau10[[Site]:[Taux de conformité]],4,FALSE))</f>
        <v>99.18</v>
      </c>
      <c r="D35" s="12"/>
      <c r="E35" s="13"/>
      <c r="F35" s="12"/>
      <c r="G35" s="13"/>
      <c r="H35" s="14"/>
      <c r="I35" s="11"/>
    </row>
    <row r="36" spans="1:9" x14ac:dyDescent="0.25">
      <c r="A36" s="11" t="s">
        <v>71</v>
      </c>
      <c r="B36" s="10"/>
      <c r="C36" s="11">
        <f>IF(ISERROR(VLOOKUP(A36,[1]!Tableau10[[Site]:[Taux de conformité]],4,FALSE)),"",VLOOKUP(A36,[1]!Tableau10[[Site]:[Taux de conformité]],4,FALSE))</f>
        <v>98.63</v>
      </c>
      <c r="D36" s="14"/>
      <c r="E36" s="11"/>
      <c r="F36" s="14"/>
      <c r="G36" s="11"/>
      <c r="H36" s="12"/>
      <c r="I36" s="13"/>
    </row>
  </sheetData>
  <mergeCells count="5">
    <mergeCell ref="B1:I1"/>
    <mergeCell ref="B2:C2"/>
    <mergeCell ref="D2:E2"/>
    <mergeCell ref="F2:G2"/>
    <mergeCell ref="H2:I2"/>
  </mergeCells>
  <conditionalFormatting sqref="E4:E36 G4:G36 I4:I36">
    <cfRule type="containsBlanks" dxfId="5" priority="3">
      <formula>LEN(TRIM(E4))=0</formula>
    </cfRule>
    <cfRule type="cellIs" dxfId="4" priority="4" operator="lessThan">
      <formula>90</formula>
    </cfRule>
    <cfRule type="cellIs" dxfId="3" priority="5" operator="equal">
      <formula>0.94</formula>
    </cfRule>
    <cfRule type="cellIs" dxfId="2" priority="6" operator="greaterThan">
      <formula>0.94</formula>
    </cfRule>
  </conditionalFormatting>
  <conditionalFormatting sqref="D4:I36">
    <cfRule type="containsBlanks" dxfId="1" priority="2">
      <formula>LEN(TRIM(D4))=0</formula>
    </cfRule>
  </conditionalFormatting>
  <conditionalFormatting sqref="B4:B36">
    <cfRule type="containsBlanks" dxfId="0" priority="1">
      <formula>LEN(TRIM(B4))=0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CQ</vt:lpstr>
      <vt:lpstr>Feuil1</vt:lpstr>
    </vt:vector>
  </TitlesOfParts>
  <Company>SAMSIC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Aymeric MALIDIN</dc:creator>
  <cp:lastModifiedBy>Aymeric MALIDIN</cp:lastModifiedBy>
  <dcterms:created xsi:type="dcterms:W3CDTF">2021-03-30T21:59:03Z</dcterms:created>
  <dcterms:modified xsi:type="dcterms:W3CDTF">2021-03-31T17:56:19Z</dcterms:modified>
</cp:coreProperties>
</file>